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activeTab="8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7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J45" i="13" l="1"/>
  <c r="U44" i="13"/>
  <c r="V44" i="13" s="1"/>
  <c r="J44" i="13"/>
  <c r="C44" i="13"/>
  <c r="J43" i="13"/>
  <c r="U42" i="13"/>
  <c r="V42" i="13" s="1"/>
  <c r="J42" i="13"/>
  <c r="N42" i="13" s="1"/>
  <c r="P42" i="13" s="1"/>
  <c r="C42" i="13"/>
  <c r="N44" i="13" l="1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J5" i="2" l="1"/>
  <c r="J4" i="2"/>
  <c r="C4" i="2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C4" i="20"/>
  <c r="E4" i="20" s="1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Q7" i="13"/>
  <c r="P7" i="13"/>
  <c r="M7" i="13"/>
  <c r="AC6" i="13"/>
  <c r="AB6" i="13"/>
  <c r="AA6" i="13"/>
  <c r="V6" i="13"/>
  <c r="S6" i="13"/>
  <c r="R6" i="13"/>
  <c r="Q6" i="13"/>
  <c r="P6" i="13"/>
  <c r="M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C5" i="20" l="1"/>
  <c r="E5" i="20" s="1"/>
  <c r="P4" i="20"/>
  <c r="U4" i="2"/>
  <c r="V4" i="2" s="1"/>
  <c r="R36" i="13"/>
  <c r="P5" i="20" l="1"/>
  <c r="N5" i="2"/>
  <c r="P5" i="2" s="1"/>
  <c r="Q5" i="2" s="1"/>
  <c r="N4" i="2"/>
  <c r="P4" i="2" s="1"/>
  <c r="S36" i="13"/>
  <c r="R2" i="13"/>
  <c r="Q4" i="2" l="1"/>
  <c r="R4" i="2"/>
  <c r="S4" i="2" s="1"/>
  <c r="S2" i="2" l="1"/>
  <c r="R2" i="2"/>
</calcChain>
</file>

<file path=xl/sharedStrings.xml><?xml version="1.0" encoding="utf-8"?>
<sst xmlns="http://schemas.openxmlformats.org/spreadsheetml/2006/main" count="29648" uniqueCount="4974">
  <si>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</si>
  <si>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</si>
  <si>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</si>
  <si>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</si>
  <si>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</si>
  <si>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</si>
  <si>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</si>
  <si>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</si>
  <si>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</si>
  <si>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</si>
  <si>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</si>
  <si>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</si>
  <si>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</si>
  <si>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</si>
  <si>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</si>
  <si>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</si>
  <si>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</si>
  <si>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</si>
  <si>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</si>
  <si>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</si>
  <si>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</si>
  <si>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</si>
  <si>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</si>
  <si>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</si>
  <si>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</si>
  <si>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</si>
  <si>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</si>
  <si>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</si>
  <si>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</si>
  <si>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</si>
  <si>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</si>
  <si>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</si>
  <si>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</si>
  <si>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</si>
  <si>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</si>
  <si>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</si>
  <si>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</si>
  <si>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</si>
  <si>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</si>
  <si>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</si>
  <si>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</si>
  <si>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</si>
  <si>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</si>
  <si>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</si>
  <si>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</si>
  <si>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</si>
  <si>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</si>
  <si>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</si>
  <si>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</si>
  <si>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</si>
  <si>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</si>
  <si>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</si>
  <si>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</si>
  <si>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</si>
  <si>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</si>
  <si>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</si>
  <si>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</si>
  <si>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</si>
  <si>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</si>
  <si>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</si>
  <si>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</si>
  <si>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</si>
  <si>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</si>
  <si>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</si>
  <si>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</si>
  <si>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</si>
  <si>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</si>
  <si>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</si>
  <si>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</si>
  <si>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</si>
  <si>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</si>
  <si>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</si>
  <si>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</si>
  <si>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</si>
  <si>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</si>
  <si>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</si>
  <si>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</si>
  <si>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</si>
  <si>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</si>
  <si>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</si>
  <si>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</si>
  <si>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</si>
  <si>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</si>
  <si>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</si>
  <si>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</si>
  <si>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</si>
  <si>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</si>
  <si>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</si>
  <si>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</si>
  <si>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</si>
  <si>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</si>
  <si>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</si>
  <si>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</si>
  <si>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</si>
  <si>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</si>
  <si>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</si>
  <si>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</si>
  <si>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</si>
  <si>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</si>
  <si>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</si>
  <si>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</si>
  <si>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</si>
  <si>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</si>
  <si>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</si>
  <si>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</si>
  <si>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</si>
  <si>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</si>
  <si>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</si>
  <si>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</si>
  <si>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</si>
  <si>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</si>
  <si>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</si>
  <si>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</si>
  <si>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</si>
  <si>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</si>
  <si>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</si>
  <si>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</si>
  <si>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</si>
  <si>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</si>
  <si>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</si>
  <si>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</si>
  <si>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</si>
  <si>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</si>
  <si>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</si>
  <si>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</si>
  <si>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</si>
  <si>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</si>
  <si>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</si>
  <si>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</si>
  <si>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</si>
  <si>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</si>
  <si>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</si>
  <si>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</si>
  <si>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</si>
  <si>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</si>
  <si>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</si>
  <si>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</si>
  <si>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</si>
  <si>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</si>
  <si>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</si>
  <si>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</si>
  <si>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</si>
  <si>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</si>
  <si>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</si>
  <si>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</si>
  <si>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</si>
  <si>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</si>
  <si>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</si>
  <si>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</si>
  <si>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</si>
  <si>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</si>
  <si>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</si>
  <si>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</si>
  <si>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</si>
  <si>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</si>
  <si>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</si>
  <si>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</si>
  <si>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</si>
  <si>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</si>
  <si>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</si>
  <si>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</si>
  <si>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</si>
  <si>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</si>
  <si>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</si>
  <si>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</si>
  <si>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</si>
  <si>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</si>
  <si>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</si>
  <si>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</si>
  <si>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</si>
  <si>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</si>
  <si>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</si>
  <si>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</si>
  <si>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</si>
  <si>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</si>
  <si>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</si>
  <si>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</si>
  <si>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</si>
  <si>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</si>
  <si>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</si>
  <si>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</si>
  <si>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</si>
  <si>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</si>
  <si>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</si>
  <si>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</si>
  <si>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</si>
  <si>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</si>
  <si>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</si>
  <si>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</si>
  <si>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</si>
  <si>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</si>
  <si>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</si>
  <si>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</si>
  <si>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</si>
  <si>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</si>
  <si>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</si>
  <si>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</si>
  <si>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</si>
  <si>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</si>
  <si>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</si>
  <si>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</si>
  <si>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</si>
  <si>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</si>
  <si>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</si>
  <si>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</si>
  <si>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</si>
  <si>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</si>
  <si>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</si>
  <si>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</si>
  <si>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</si>
  <si>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</si>
  <si>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</si>
  <si>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</si>
  <si>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</si>
  <si>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</si>
  <si>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</si>
  <si>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</si>
  <si>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</si>
  <si>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</si>
  <si>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</si>
  <si>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</si>
  <si>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</si>
  <si>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</si>
  <si>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</si>
  <si>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</si>
  <si>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</si>
  <si>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</si>
  <si>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</si>
  <si>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</si>
  <si>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</si>
  <si>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</si>
  <si>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</si>
  <si>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</si>
  <si>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</si>
  <si>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</si>
  <si>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</si>
  <si>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</si>
  <si>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</si>
  <si>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</si>
  <si>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</si>
  <si>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</si>
  <si>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</si>
  <si>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</si>
  <si>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</si>
  <si>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</si>
  <si>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</si>
  <si>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</si>
  <si>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</si>
  <si>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</si>
  <si>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</si>
  <si>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</si>
  <si>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</si>
  <si>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</si>
  <si>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</si>
  <si>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</si>
  <si>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</si>
  <si>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</si>
  <si>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</si>
  <si>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</si>
  <si>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</si>
  <si>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</si>
  <si>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</si>
  <si>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</si>
  <si>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</si>
  <si>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</si>
  <si>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</si>
  <si>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</si>
  <si>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</si>
  <si>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</si>
  <si>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</si>
  <si>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</si>
  <si>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</si>
  <si>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</si>
  <si>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</si>
  <si>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</si>
  <si>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</si>
  <si>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</si>
  <si>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</si>
  <si>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</si>
  <si>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</si>
  <si>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</si>
  <si>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</si>
  <si>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</si>
  <si>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</si>
  <si>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</si>
  <si>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</si>
  <si>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</si>
  <si>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</si>
  <si>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</si>
  <si>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</si>
  <si>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</si>
  <si>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</si>
  <si>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</si>
  <si>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</si>
  <si>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</si>
  <si>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</si>
  <si>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</si>
  <si>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</si>
  <si>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</si>
  <si>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</si>
  <si>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</si>
  <si>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</si>
  <si>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</si>
  <si>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</si>
  <si>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</si>
  <si>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</si>
  <si>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</si>
  <si>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</si>
  <si>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</si>
  <si>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</si>
  <si>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</si>
  <si>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</si>
  <si>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</si>
  <si>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</si>
  <si>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</si>
  <si>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</si>
  <si>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</si>
  <si>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</si>
  <si>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</si>
  <si>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</si>
  <si>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</si>
  <si>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</si>
  <si>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</si>
  <si>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</si>
  <si>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</si>
  <si>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</si>
  <si>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</si>
  <si>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</si>
  <si>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</si>
  <si>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</si>
  <si>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</si>
  <si>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</si>
  <si>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</si>
  <si>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</si>
  <si>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</si>
  <si>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</si>
  <si>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ＫＤＤＩ</t>
  </si>
  <si>
    <t xml:space="preserve"> 高純度化</t>
  </si>
  <si>
    <t xml:space="preserve"> サカイ引越</t>
  </si>
  <si>
    <t xml:space="preserve"> 陸運業</t>
  </si>
  <si>
    <t>" 10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</si>
  <si>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</si>
  <si>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</si>
  <si>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</si>
  <si>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</si>
  <si>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</si>
  <si>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</si>
  <si>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</si>
  <si>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</si>
  <si>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</si>
  <si>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</si>
  <si>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</si>
  <si>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</si>
  <si>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</si>
  <si>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</si>
  <si>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</si>
  <si>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</si>
  <si>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</si>
  <si>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</si>
  <si>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</si>
  <si>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</si>
  <si>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</si>
  <si>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</si>
  <si>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</si>
  <si>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</si>
  <si>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</si>
  <si>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</si>
  <si>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</si>
  <si>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</si>
  <si>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</si>
  <si>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</si>
  <si>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</si>
  <si>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</si>
  <si>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</si>
  <si>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</si>
  <si>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</si>
  <si>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</si>
  <si>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</si>
  <si>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</si>
  <si>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</si>
  <si>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</si>
  <si>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</si>
  <si>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</si>
  <si>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</si>
  <si>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</si>
  <si>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</si>
  <si>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</si>
  <si>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</si>
  <si>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</si>
  <si>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</si>
  <si>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</si>
  <si>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</si>
  <si>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</si>
  <si>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</si>
  <si>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</si>
  <si>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</si>
  <si>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</si>
  <si>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</si>
  <si>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</si>
  <si>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</si>
  <si>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</si>
  <si>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</si>
  <si>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</si>
  <si>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</si>
  <si>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</si>
  <si>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</si>
  <si>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</si>
  <si>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</si>
  <si>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</si>
  <si>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</si>
  <si>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</si>
  <si>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</si>
  <si>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</si>
  <si>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</si>
  <si>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</si>
  <si>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</si>
  <si>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</si>
  <si>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</si>
  <si>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</si>
  <si>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</si>
  <si>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</si>
  <si>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</si>
  <si>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</si>
  <si>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</si>
  <si>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</si>
  <si>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</si>
  <si>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</si>
  <si>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</si>
  <si>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</si>
  <si>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</si>
  <si>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</si>
  <si>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</si>
  <si>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</si>
  <si>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</si>
  <si>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</si>
  <si>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</si>
  <si>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</si>
  <si>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日本電技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</si>
  <si>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</si>
  <si>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</si>
  <si>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</si>
  <si>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</si>
  <si>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東邦システム</t>
  </si>
  <si>
    <t xml:space="preserve"> バンクイノベ</t>
  </si>
  <si>
    <t>" 14</t>
  </si>
  <si>
    <t xml:space="preserve"> ＺＨＤ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</si>
  <si>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</si>
  <si>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</si>
  <si>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</si>
  <si>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</si>
  <si>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</si>
  <si>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</si>
  <si>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</si>
  <si>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</si>
  <si>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</si>
  <si>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銀行業</t>
  </si>
  <si>
    <t xml:space="preserve"> 空運業</t>
  </si>
  <si>
    <t xml:space="preserve"> 中部電</t>
  </si>
  <si>
    <t xml:space="preserve"> 電気・ガス業</t>
  </si>
  <si>
    <t>" 11</t>
  </si>
  <si>
    <t xml:space="preserve"> ＳＣＳＫ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</si>
  <si>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</si>
  <si>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</si>
  <si>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</si>
  <si>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</si>
  <si>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</si>
  <si>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</si>
  <si>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</si>
  <si>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</si>
  <si>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</si>
  <si>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</si>
  <si>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</si>
  <si>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</si>
  <si>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</si>
  <si>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</si>
  <si>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</si>
  <si>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</si>
  <si>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</si>
  <si>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</si>
  <si>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</si>
  <si>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</si>
  <si>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</si>
  <si>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</si>
  <si>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</si>
  <si>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</si>
  <si>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</si>
  <si>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</si>
  <si>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</si>
  <si>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</si>
  <si>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</si>
  <si>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</si>
  <si>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</si>
  <si>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</si>
  <si>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</si>
  <si>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</si>
  <si>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</si>
  <si>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</si>
  <si>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</si>
  <si>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</si>
  <si>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</si>
  <si>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</si>
  <si>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</si>
  <si>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</si>
  <si>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</si>
  <si>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</si>
  <si>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</si>
  <si>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</si>
  <si>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</si>
  <si>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</si>
  <si>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</si>
  <si>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</si>
  <si>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</si>
  <si>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</si>
  <si>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</si>
  <si>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</si>
  <si>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</si>
  <si>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</si>
  <si>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</si>
  <si>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</si>
  <si>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</si>
  <si>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</si>
  <si>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</si>
  <si>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</si>
  <si>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</si>
  <si>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</si>
  <si>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</si>
  <si>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</si>
  <si>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</si>
  <si>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</si>
  <si>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</si>
  <si>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</si>
  <si>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</si>
  <si>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</si>
  <si>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</si>
  <si>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</si>
  <si>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</si>
  <si>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</si>
  <si>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</si>
  <si>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</si>
  <si>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</si>
  <si>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</si>
  <si>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</si>
  <si>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</si>
  <si>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</si>
  <si>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</si>
  <si>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</si>
  <si>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</si>
  <si>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</si>
  <si>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</si>
  <si>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</si>
  <si>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</si>
  <si>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</si>
  <si>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</si>
  <si>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</si>
  <si>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</si>
  <si>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</si>
  <si>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</si>
  <si>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</si>
  <si>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</si>
  <si>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</si>
  <si>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</si>
  <si>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</si>
  <si>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</si>
  <si>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</si>
  <si>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</si>
  <si>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</si>
  <si>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</si>
  <si>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</si>
  <si>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</si>
  <si>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</si>
  <si>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</si>
  <si>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</si>
  <si>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</si>
  <si>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</si>
  <si>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</si>
  <si>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</si>
  <si>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</si>
  <si>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</si>
  <si>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</si>
  <si>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</si>
  <si>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</si>
  <si>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</si>
  <si>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</si>
  <si>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</si>
  <si>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</si>
  <si>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</si>
  <si>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</si>
  <si>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</si>
  <si>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</si>
  <si>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</si>
  <si>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</si>
  <si>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</si>
  <si>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</si>
  <si>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</si>
  <si>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</si>
  <si>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</si>
  <si>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</si>
  <si>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</si>
  <si>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</si>
  <si>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</si>
  <si>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浜松ホトニクス</t>
  </si>
  <si>
    <t>野村不動産ホールディングス</t>
  </si>
  <si>
    <t xml:space="preserve"> ＳＭＳ</t>
  </si>
  <si>
    <t xml:space="preserve"> 亀田菓</t>
  </si>
  <si>
    <t xml:space="preserve"> ALSOK</t>
  </si>
  <si>
    <t xml:space="preserve"> テクノプロHD</t>
  </si>
  <si>
    <t xml:space="preserve"> レーザーテク</t>
  </si>
  <si>
    <t xml:space="preserve"> 日新製糖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</si>
  <si>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</si>
  <si>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</si>
  <si>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</si>
  <si>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</si>
  <si>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</si>
  <si>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</si>
  <si>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</si>
  <si>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</si>
  <si>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</si>
  <si>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</si>
  <si>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</si>
  <si>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</si>
  <si>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</si>
  <si>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</si>
  <si>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</si>
  <si>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</si>
  <si>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</si>
  <si>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</si>
  <si>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</si>
  <si>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</si>
  <si>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</si>
  <si>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</si>
  <si>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</si>
  <si>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</si>
  <si>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</si>
  <si>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</si>
  <si>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</si>
  <si>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</si>
  <si>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</si>
  <si>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</si>
  <si>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</si>
  <si>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</si>
  <si>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</si>
  <si>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</si>
  <si>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</si>
  <si>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</si>
  <si>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</si>
  <si>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</si>
  <si>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</si>
  <si>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</si>
  <si>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12:00</t>
  </si>
  <si>
    <t xml:space="preserve"> 14:00</t>
  </si>
  <si>
    <t xml:space="preserve"> 味の素</t>
  </si>
  <si>
    <t>" 37</t>
  </si>
  <si>
    <t xml:space="preserve"> トーカロ</t>
  </si>
  <si>
    <t xml:space="preserve"> UNITED</t>
  </si>
  <si>
    <t xml:space="preserve"> ＺＯＺＯ</t>
  </si>
  <si>
    <t xml:space="preserve"> ココカラファイン</t>
  </si>
  <si>
    <t xml:space="preserve"> ファンデリー</t>
  </si>
  <si>
    <t xml:space="preserve"> イチカワ</t>
  </si>
  <si>
    <t xml:space="preserve"> ワコールHD</t>
  </si>
  <si>
    <t xml:space="preserve"> テクノスJPN</t>
  </si>
  <si>
    <t xml:space="preserve"> 東映アニメ</t>
  </si>
  <si>
    <t xml:space="preserve"> ＴＯＴＯ</t>
  </si>
  <si>
    <t xml:space="preserve"> 高千穂交</t>
  </si>
  <si>
    <t xml:space="preserve"> クリエイト</t>
  </si>
  <si>
    <t xml:space="preserve"> テンポイノベ</t>
  </si>
  <si>
    <t xml:space="preserve"> 科研薬</t>
  </si>
  <si>
    <t xml:space="preserve"> 京　王</t>
  </si>
  <si>
    <t xml:space="preserve"> 不二製油</t>
  </si>
  <si>
    <t xml:space="preserve"> ウェルネット</t>
  </si>
  <si>
    <t xml:space="preserve"> ニチレイ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</si>
  <si>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</si>
  <si>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</si>
  <si>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</si>
  <si>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</si>
  <si>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</si>
  <si>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</si>
  <si>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</si>
  <si>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</si>
  <si>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</si>
  <si>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</si>
  <si>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</si>
  <si>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</si>
  <si>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</si>
  <si>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</si>
  <si>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</si>
  <si>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</si>
  <si>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</si>
  <si>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</si>
  <si>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</si>
  <si>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</si>
  <si>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</si>
  <si>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</si>
  <si>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</si>
  <si>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</si>
  <si>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</si>
  <si>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</si>
  <si>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</si>
  <si>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LIXILビ</t>
  </si>
  <si>
    <t xml:space="preserve"> さくら</t>
  </si>
  <si>
    <t>" 20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</si>
  <si>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</si>
  <si>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</si>
  <si>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</si>
  <si>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</si>
  <si>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</si>
  <si>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</si>
  <si>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</si>
  <si>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</si>
  <si>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</si>
  <si>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</si>
  <si>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</si>
  <si>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</si>
  <si>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</si>
  <si>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</si>
  <si>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</si>
  <si>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</si>
  <si>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</si>
  <si>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</si>
  <si>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</si>
  <si>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</si>
  <si>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</si>
  <si>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</si>
  <si>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</si>
  <si>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</si>
  <si>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</si>
  <si>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</si>
  <si>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</si>
  <si>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</si>
  <si>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</si>
  <si>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</si>
  <si>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</si>
  <si>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</si>
  <si>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</si>
  <si>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</si>
  <si>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</si>
  <si>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</si>
  <si>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</si>
  <si>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</si>
  <si>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</si>
  <si>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</si>
  <si>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</si>
  <si>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</si>
  <si>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</si>
  <si>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</si>
  <si>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</si>
  <si>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</si>
  <si>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</si>
  <si>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</si>
  <si>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</si>
  <si>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</si>
  <si>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</si>
  <si>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</si>
  <si>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</si>
  <si>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</si>
  <si>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</si>
  <si>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</si>
  <si>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</si>
  <si>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</si>
  <si>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</si>
  <si>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</si>
  <si>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</si>
  <si>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</si>
  <si>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</si>
  <si>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</si>
  <si>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</si>
  <si>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</si>
  <si>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</si>
  <si>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</si>
  <si>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</si>
  <si>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</si>
  <si>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</si>
  <si>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</si>
  <si>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</si>
  <si>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</si>
  <si>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</si>
  <si>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</si>
  <si>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</si>
  <si>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</si>
  <si>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</si>
  <si>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</si>
  <si>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</si>
  <si>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</si>
  <si>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サンドラッグ</t>
  </si>
  <si>
    <t>日清オイリオグループ</t>
  </si>
  <si>
    <t>テクノプロ・ホールディングス</t>
  </si>
  <si>
    <t>スカパーＪＳＡＴホールディングス</t>
  </si>
  <si>
    <t>パラマウントベッドホールディングス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</si>
  <si>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</si>
  <si>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</si>
  <si>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</si>
  <si>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</si>
  <si>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</si>
  <si>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</si>
  <si>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</si>
  <si>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</si>
  <si>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</si>
  <si>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</si>
  <si>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</si>
  <si>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</si>
  <si>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</si>
  <si>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ソネック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</si>
  <si>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</si>
  <si>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</si>
  <si>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</si>
  <si>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</si>
  <si>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</si>
  <si>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</si>
  <si>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</si>
  <si>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</si>
  <si>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</si>
  <si>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</si>
  <si>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</si>
  <si>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</si>
  <si>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</si>
  <si>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</si>
  <si>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</si>
  <si>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</si>
  <si>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</si>
  <si>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</si>
  <si>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</si>
  <si>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</si>
  <si>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</si>
  <si>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カルビー</t>
  </si>
  <si>
    <t>六甲バター</t>
  </si>
  <si>
    <t>日本ハム</t>
  </si>
  <si>
    <t>柿安本店</t>
  </si>
  <si>
    <t>学情</t>
  </si>
  <si>
    <t>スタジオアリス</t>
  </si>
  <si>
    <t>カカクコム</t>
  </si>
  <si>
    <t>博報堂ＤＹホールディングス</t>
  </si>
  <si>
    <t>ぐるなび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</si>
  <si>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</si>
  <si>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</si>
  <si>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</si>
  <si>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</si>
  <si>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</si>
  <si>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</si>
  <si>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ジャパンフーズ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</si>
  <si>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</si>
  <si>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</si>
  <si>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</si>
  <si>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</si>
  <si>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</si>
  <si>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</si>
  <si>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</si>
  <si>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</si>
  <si>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</si>
  <si>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</si>
  <si>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</si>
  <si>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</si>
  <si>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</si>
  <si>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</si>
  <si>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フジッコ</t>
  </si>
  <si>
    <t>ロック・フィールド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</si>
  <si>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</si>
  <si>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</si>
  <si>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</si>
  <si>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</si>
  <si>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</si>
  <si>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</si>
  <si>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</si>
  <si>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</si>
  <si>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</si>
  <si>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</si>
  <si>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</si>
  <si>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</si>
  <si>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</si>
  <si>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</si>
  <si>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</si>
  <si>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</si>
  <si>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</si>
  <si>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</si>
  <si>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</si>
  <si>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</si>
  <si>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</si>
  <si>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</si>
  <si>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</si>
  <si>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</si>
  <si>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</si>
  <si>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ＴＨＥグローバル社</t>
  </si>
  <si>
    <t>日本管理センター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</si>
  <si>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</si>
  <si>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</si>
  <si>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</si>
  <si>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</si>
  <si>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</si>
  <si>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</si>
  <si>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</si>
  <si>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</si>
  <si>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</si>
  <si>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ハウスドゥ</t>
  </si>
  <si>
    <t>アツギ</t>
  </si>
  <si>
    <t>ジャパンミート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</si>
  <si>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</si>
  <si>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</si>
  <si>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</si>
  <si>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</si>
  <si>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</si>
  <si>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</si>
  <si>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</si>
  <si>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</si>
  <si>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</si>
  <si>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</si>
  <si>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</si>
  <si>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</si>
  <si>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</si>
  <si>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</si>
  <si>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</si>
  <si>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</si>
  <si>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</si>
  <si>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</si>
  <si>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</si>
  <si>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</si>
  <si>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</si>
  <si>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</si>
  <si>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</si>
  <si>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</si>
  <si>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大陽日酸</t>
  </si>
  <si>
    <t>日本化学工業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</si>
  <si>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</si>
  <si>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</si>
  <si>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</si>
  <si>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</si>
  <si>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</si>
  <si>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</si>
  <si>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</si>
  <si>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ドリームインキュベータ</t>
  </si>
  <si>
    <t>ぴあ</t>
  </si>
  <si>
    <t>ソースネクスト</t>
  </si>
  <si>
    <t>ハリマ化成グループ</t>
  </si>
  <si>
    <t>第一工業製薬</t>
  </si>
  <si>
    <t>アステラス製薬</t>
  </si>
  <si>
    <t>科研製薬</t>
  </si>
  <si>
    <t>小野薬品工業</t>
  </si>
  <si>
    <t>扶桑薬品工業</t>
  </si>
  <si>
    <t>テルモ</t>
  </si>
  <si>
    <t>キッセイ薬品工業</t>
  </si>
  <si>
    <t>沢井製薬</t>
  </si>
  <si>
    <t>大幸薬品</t>
  </si>
  <si>
    <t>日本ペイントホールディングス</t>
  </si>
  <si>
    <t>中国塗料</t>
  </si>
  <si>
    <t>ダスキン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</si>
  <si>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</si>
  <si>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</si>
  <si>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</si>
  <si>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</si>
  <si>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</si>
  <si>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</si>
  <si>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</si>
  <si>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</si>
  <si>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</si>
  <si>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</si>
  <si>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</si>
  <si>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</si>
  <si>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</si>
  <si>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</si>
  <si>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アジュバンコスメジャパン</t>
  </si>
  <si>
    <t>アグロ　カネショウ</t>
  </si>
  <si>
    <t>長谷川香料</t>
  </si>
  <si>
    <t>小林製薬</t>
  </si>
  <si>
    <t>荒川化学工業</t>
  </si>
  <si>
    <t>ＪＣＵ</t>
  </si>
  <si>
    <t>アース製薬</t>
  </si>
  <si>
    <t>日本農薬</t>
  </si>
  <si>
    <t>ＭＯＲＥＳＣＯ</t>
  </si>
  <si>
    <t>フコク</t>
  </si>
  <si>
    <t>ニッタ</t>
  </si>
  <si>
    <t>オハラ</t>
  </si>
  <si>
    <t>住友大阪セメント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</si>
  <si>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</si>
  <si>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</si>
  <si>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</si>
  <si>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</si>
  <si>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</si>
  <si>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</si>
  <si>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イソライト工業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</si>
  <si>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</si>
  <si>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</si>
  <si>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</si>
  <si>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</si>
  <si>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</si>
  <si>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</si>
  <si>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</si>
  <si>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</si>
  <si>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</si>
  <si>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</si>
  <si>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</si>
  <si>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</si>
  <si>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</si>
  <si>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</si>
  <si>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</si>
  <si>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</si>
  <si>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</si>
  <si>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</si>
  <si>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</si>
  <si>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</si>
  <si>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</si>
  <si>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</si>
  <si>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</si>
  <si>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シグマクシス</t>
  </si>
  <si>
    <t>エスクロー・エージェント・ジャパン</t>
  </si>
  <si>
    <t>エラン</t>
  </si>
  <si>
    <t>ツガミ</t>
  </si>
  <si>
    <t>ソディック</t>
  </si>
  <si>
    <t>ディスコ</t>
  </si>
  <si>
    <t>日東工器</t>
  </si>
  <si>
    <t>日進工具</t>
  </si>
  <si>
    <t>アトラエ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</si>
  <si>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</si>
  <si>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</si>
  <si>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</si>
  <si>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</si>
  <si>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</si>
  <si>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</si>
  <si>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平田機工</t>
  </si>
  <si>
    <t>ペガサスミシン製造</t>
  </si>
  <si>
    <t>ＳＭＣ</t>
  </si>
  <si>
    <t>日精エー・エス・ビー機械</t>
  </si>
  <si>
    <t>ＴＯＷＡ</t>
  </si>
  <si>
    <t>丸山製作所</t>
  </si>
  <si>
    <t>タカキタ</t>
  </si>
  <si>
    <t>東洋エンジニアリング</t>
  </si>
  <si>
    <t>三菱化工機</t>
  </si>
  <si>
    <t>月島機械</t>
  </si>
  <si>
    <t>小森コーポレーション</t>
  </si>
  <si>
    <t>荏原製作所</t>
  </si>
  <si>
    <t>石井鐵工所</t>
  </si>
  <si>
    <t>酉島製作所</t>
  </si>
  <si>
    <t>オルガノ</t>
  </si>
  <si>
    <t>アネスト岩田</t>
  </si>
  <si>
    <t>ＣＫＤ</t>
  </si>
  <si>
    <t>平和</t>
  </si>
  <si>
    <t>理想科学工業</t>
  </si>
  <si>
    <t>オーイズミ</t>
  </si>
  <si>
    <t>ダイコク電機</t>
  </si>
  <si>
    <t>マックス</t>
  </si>
  <si>
    <t>ＴＰＲ</t>
  </si>
  <si>
    <t>日本ピラー工業</t>
  </si>
  <si>
    <t>東洋電機製造</t>
  </si>
  <si>
    <t>明電舎</t>
  </si>
  <si>
    <t>アイモバイル</t>
  </si>
  <si>
    <t>マキタ</t>
  </si>
  <si>
    <t>ダイヘン</t>
  </si>
  <si>
    <t>第一精工</t>
  </si>
  <si>
    <t>日新電機</t>
  </si>
  <si>
    <t>オムロン</t>
  </si>
  <si>
    <t>ＩＤＥＣ</t>
  </si>
  <si>
    <t>セイコーエプソン</t>
  </si>
  <si>
    <t>星和電機</t>
  </si>
  <si>
    <t>アンリツ</t>
  </si>
  <si>
    <t>帝国通信工業</t>
  </si>
  <si>
    <t>フォスター電機</t>
  </si>
  <si>
    <t>ＳＭＫ</t>
  </si>
  <si>
    <t>ホシデン</t>
  </si>
  <si>
    <t>ヒロセ電機</t>
  </si>
  <si>
    <t>スミダコーポレーション</t>
  </si>
  <si>
    <t>リオン</t>
  </si>
  <si>
    <t>船井電機</t>
  </si>
  <si>
    <t>東亜ディーケーケー</t>
  </si>
  <si>
    <t>キーエンス</t>
  </si>
  <si>
    <t>日本マイクロニクス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</si>
  <si>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</si>
  <si>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</si>
  <si>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</si>
  <si>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</si>
  <si>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</si>
  <si>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</si>
  <si>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</si>
  <si>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</si>
  <si>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</si>
  <si>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名村造船所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</si>
  <si>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</si>
  <si>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</si>
  <si>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</si>
  <si>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</si>
  <si>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</si>
  <si>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</si>
  <si>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</si>
  <si>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</si>
  <si>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トピー工業</t>
  </si>
  <si>
    <t>ティラド</t>
  </si>
  <si>
    <t>タチエス</t>
  </si>
  <si>
    <t>ＮＯＫ</t>
  </si>
  <si>
    <t>ＴＢＫ</t>
  </si>
  <si>
    <t>ミツバ</t>
  </si>
  <si>
    <t>シマノ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</si>
  <si>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</si>
  <si>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</si>
  <si>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</si>
  <si>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</si>
  <si>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</si>
  <si>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</si>
  <si>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</si>
  <si>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</si>
  <si>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</si>
  <si>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</si>
  <si>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</si>
  <si>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</si>
  <si>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</si>
  <si>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ポプラ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</si>
  <si>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</si>
  <si>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</si>
  <si>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</si>
  <si>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</si>
  <si>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</si>
  <si>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</si>
  <si>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</si>
  <si>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</si>
  <si>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朝日インテック</t>
  </si>
  <si>
    <t>リコー</t>
  </si>
  <si>
    <t>シンシア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</si>
  <si>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</si>
  <si>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</si>
  <si>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</si>
  <si>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</si>
  <si>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</si>
  <si>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</si>
  <si>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</si>
  <si>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ウッドワン</t>
  </si>
  <si>
    <t>凸版印刷</t>
  </si>
  <si>
    <t>光村印刷</t>
  </si>
  <si>
    <t>ツツミ</t>
  </si>
  <si>
    <t>河合楽器製作所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</si>
  <si>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</si>
  <si>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</si>
  <si>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</si>
  <si>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</si>
  <si>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</si>
  <si>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</si>
  <si>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</si>
  <si>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</si>
  <si>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</si>
  <si>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</si>
  <si>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</si>
  <si>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</si>
  <si>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</si>
  <si>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</si>
  <si>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</si>
  <si>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</si>
  <si>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</si>
  <si>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ユアサ商事</t>
  </si>
  <si>
    <t>小林産業</t>
  </si>
  <si>
    <t>正栄食品工業</t>
  </si>
  <si>
    <t>すてきナイスグループ</t>
  </si>
  <si>
    <t>極東貿易</t>
  </si>
  <si>
    <t>稲畑産業</t>
  </si>
  <si>
    <t>ＧＳＩクレオス</t>
  </si>
  <si>
    <t>明和産業</t>
  </si>
  <si>
    <t>デサント</t>
  </si>
  <si>
    <t>ミツウロコグループホールディングス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</si>
  <si>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</si>
  <si>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</si>
  <si>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</si>
  <si>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</si>
  <si>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</si>
  <si>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</si>
  <si>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</si>
  <si>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</si>
  <si>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</si>
  <si>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</si>
  <si>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</si>
  <si>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</si>
  <si>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</si>
  <si>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</si>
  <si>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</si>
  <si>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</si>
  <si>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</si>
  <si>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</si>
  <si>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</si>
  <si>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</si>
  <si>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</si>
  <si>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</si>
  <si>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</si>
  <si>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ケーズホールディングス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</si>
  <si>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</si>
  <si>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</si>
  <si>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</si>
  <si>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</si>
  <si>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</si>
  <si>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</si>
  <si>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</si>
  <si>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</si>
  <si>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</si>
  <si>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</si>
  <si>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</si>
  <si>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</si>
  <si>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</si>
  <si>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</si>
  <si>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</si>
  <si>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</si>
  <si>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</si>
  <si>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</si>
  <si>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</si>
  <si>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</si>
  <si>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</si>
  <si>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</si>
  <si>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</si>
  <si>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</si>
  <si>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</si>
  <si>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</si>
  <si>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阿波銀行</t>
  </si>
  <si>
    <t>宮崎銀行</t>
  </si>
  <si>
    <t>沖縄銀行</t>
  </si>
  <si>
    <t>琉球銀行</t>
  </si>
  <si>
    <t>高知銀行</t>
  </si>
  <si>
    <t>東京センチュリー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</si>
  <si>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</si>
  <si>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</si>
  <si>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</si>
  <si>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</si>
  <si>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</si>
  <si>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</si>
  <si>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</si>
  <si>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</si>
  <si>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</si>
  <si>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</si>
  <si>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マネックスグループ</t>
  </si>
  <si>
    <t>藍澤證券</t>
  </si>
  <si>
    <t>ＭＳ＆ＡＤインシュアランスグループホールディングス</t>
  </si>
  <si>
    <t>ソニーフィナンシャルホールディングス</t>
  </si>
  <si>
    <t>アドバンスクリエイト</t>
  </si>
  <si>
    <t>平和不動産</t>
  </si>
  <si>
    <t>東京建物</t>
  </si>
  <si>
    <t>リログループ</t>
  </si>
  <si>
    <t>日本エスコン</t>
  </si>
  <si>
    <t>ファースト住建</t>
  </si>
  <si>
    <t>穴吹興産</t>
  </si>
  <si>
    <t>グランディハウス</t>
  </si>
  <si>
    <t>東武鉄道</t>
  </si>
  <si>
    <t>京浜急行電鉄</t>
  </si>
  <si>
    <t>小田急電鉄</t>
  </si>
  <si>
    <t>京王電鉄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</si>
  <si>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</si>
  <si>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</si>
  <si>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</si>
  <si>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</si>
  <si>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</si>
  <si>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</si>
  <si>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</si>
  <si>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</si>
  <si>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</si>
  <si>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</si>
  <si>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山九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</si>
  <si>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</si>
  <si>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</si>
  <si>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</si>
  <si>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</si>
  <si>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</si>
  <si>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</si>
  <si>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</si>
  <si>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</si>
  <si>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</si>
  <si>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</si>
  <si>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</si>
  <si>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東洋埠頭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</si>
  <si>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</si>
  <si>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</si>
  <si>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</si>
  <si>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</si>
  <si>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</si>
  <si>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</si>
  <si>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</si>
  <si>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</si>
  <si>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</si>
  <si>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イーレックス</t>
  </si>
  <si>
    <t>レノバ</t>
  </si>
  <si>
    <t>東邦瓦斯</t>
  </si>
  <si>
    <t>西部瓦斯</t>
  </si>
  <si>
    <t>静岡ガス</t>
  </si>
  <si>
    <t>スペース</t>
  </si>
  <si>
    <t>ナガワ</t>
  </si>
  <si>
    <t>常磐興産</t>
  </si>
  <si>
    <t>トーカイ</t>
  </si>
  <si>
    <t>メイテック</t>
  </si>
  <si>
    <t>オオバ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</si>
  <si>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</si>
  <si>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</si>
  <si>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</si>
  <si>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</si>
  <si>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</si>
  <si>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</si>
  <si>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</si>
  <si>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イエローハット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</si>
  <si>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</si>
  <si>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</si>
  <si>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</si>
  <si>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</si>
  <si>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</si>
  <si>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</si>
  <si>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</si>
  <si>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</si>
  <si>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</si>
  <si>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</si>
  <si>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</si>
  <si>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</si>
  <si>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</si>
  <si>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</si>
  <si>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</si>
  <si>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</si>
  <si>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</si>
  <si>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</si>
  <si>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</si>
  <si>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</si>
  <si>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</si>
  <si>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</si>
  <si>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</si>
  <si>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</si>
  <si>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</si>
  <si>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</si>
  <si>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</si>
  <si>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</si>
  <si>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</si>
  <si>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</si>
  <si>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</si>
  <si>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</si>
  <si>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</si>
  <si>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</si>
  <si>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</si>
  <si>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</si>
  <si>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</si>
  <si>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</si>
  <si>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</si>
  <si>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</si>
  <si>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15:20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</si>
  <si>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</si>
  <si>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</si>
  <si>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</si>
  <si>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</si>
  <si>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</si>
  <si>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</si>
  <si>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石油石炭製品</t>
  </si>
  <si>
    <t xml:space="preserve"> シンメンテHD</t>
  </si>
  <si>
    <t xml:space="preserve"> セラク</t>
  </si>
  <si>
    <t xml:space="preserve"> 証券商品先物</t>
  </si>
  <si>
    <t xml:space="preserve"> ステップ</t>
  </si>
  <si>
    <t xml:space="preserve"> 京　写</t>
  </si>
  <si>
    <t xml:space="preserve"> フラベッドH</t>
  </si>
  <si>
    <t xml:space="preserve"> 沖縄電</t>
  </si>
  <si>
    <t xml:space="preserve"> ＮＳＤ</t>
  </si>
  <si>
    <t xml:space="preserve"> 日鉄鉱</t>
  </si>
  <si>
    <t xml:space="preserve"> カワニシHD</t>
  </si>
  <si>
    <t xml:space="preserve"> セ硝子</t>
  </si>
  <si>
    <t xml:space="preserve"> 三浦工</t>
  </si>
  <si>
    <t xml:space="preserve"> キッコーマン</t>
  </si>
  <si>
    <t xml:space="preserve"> 大陽日酸</t>
  </si>
  <si>
    <t xml:space="preserve"> 三井化学</t>
  </si>
  <si>
    <t xml:space="preserve"> 日　油</t>
  </si>
  <si>
    <t xml:space="preserve"> 日本新薬</t>
  </si>
  <si>
    <t xml:space="preserve"> ナカヨ</t>
  </si>
  <si>
    <t xml:space="preserve"> 西武ＨＤ</t>
  </si>
  <si>
    <t xml:space="preserve"> コムシスHD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</si>
  <si>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</si>
  <si>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</si>
  <si>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</si>
  <si>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</si>
  <si>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</si>
  <si>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</si>
  <si>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北川精機</t>
  </si>
  <si>
    <t xml:space="preserve"> 13:00</t>
  </si>
  <si>
    <t xml:space="preserve"> Tナカヤマ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</si>
  <si>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</si>
  <si>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</si>
  <si>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</si>
  <si>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</si>
  <si>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</si>
  <si>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</si>
  <si>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</si>
  <si>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</si>
  <si>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</si>
  <si>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</si>
  <si>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</si>
  <si>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</si>
  <si>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</si>
  <si>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</si>
  <si>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</si>
  <si>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</si>
  <si>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</si>
  <si>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</si>
  <si>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</si>
  <si>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</si>
  <si>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</si>
  <si>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</si>
  <si>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</si>
  <si>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</si>
  <si>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</si>
  <si>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</si>
  <si>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</si>
  <si>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</si>
  <si>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</si>
  <si>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</si>
  <si>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</si>
  <si>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</si>
  <si>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</si>
  <si>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</si>
  <si>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</si>
  <si>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</si>
  <si>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五洋建</t>
  </si>
  <si>
    <t xml:space="preserve"> 永谷園HD</t>
  </si>
  <si>
    <t xml:space="preserve"> テクノフレックス</t>
  </si>
  <si>
    <t xml:space="preserve"> 住友ベ</t>
  </si>
  <si>
    <t xml:space="preserve"> オイレス工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</si>
  <si>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</si>
  <si>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</si>
  <si>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</si>
  <si>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</si>
  <si>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</si>
  <si>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ウチヤマHD</t>
  </si>
  <si>
    <t xml:space="preserve"> アンビス</t>
  </si>
  <si>
    <t xml:space="preserve"> 応用地</t>
  </si>
  <si>
    <t xml:space="preserve"> ALiNK</t>
  </si>
  <si>
    <t>アルフレッサ　ホールディングス</t>
  </si>
  <si>
    <t>Ｈａｍｅｅ</t>
  </si>
  <si>
    <t>シップヘルスケアホールディングス</t>
  </si>
  <si>
    <t>フリービット</t>
  </si>
  <si>
    <t>マイネット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</si>
  <si>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</si>
  <si>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</si>
  <si>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</si>
  <si>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</si>
  <si>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</si>
  <si>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</si>
  <si>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</si>
  <si>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スターツコーポレーション</t>
  </si>
  <si>
    <t>朝日放送グループホールディングス</t>
  </si>
  <si>
    <t>ワイヤレスゲート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</si>
  <si>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</si>
  <si>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</si>
  <si>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</si>
  <si>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</si>
  <si>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</si>
  <si>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</si>
  <si>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</si>
  <si>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</si>
  <si>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</si>
  <si>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</si>
  <si>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</si>
  <si>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</si>
  <si>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</si>
  <si>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</si>
  <si>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</si>
  <si>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</si>
  <si>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</si>
  <si>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</si>
  <si>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</si>
  <si>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</si>
  <si>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日本電設</t>
  </si>
  <si>
    <t xml:space="preserve"> JTOWER</t>
  </si>
  <si>
    <t xml:space="preserve"> トリドールHD</t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</si>
  <si>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</si>
  <si>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</si>
  <si>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</si>
  <si>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</si>
  <si>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</si>
  <si>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アルペン</t>
  </si>
  <si>
    <t>ディーブイエックス</t>
  </si>
  <si>
    <t>石原ケミカル</t>
  </si>
  <si>
    <t>リゾートトラスト</t>
  </si>
  <si>
    <t>豊田自動織機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</si>
  <si>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</si>
  <si>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</si>
  <si>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</si>
  <si>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</si>
  <si>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</si>
  <si>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</si>
  <si>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</si>
  <si>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</si>
  <si>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</si>
  <si>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</si>
  <si>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</si>
  <si>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</si>
  <si>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</si>
  <si>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" 25</t>
  </si>
  <si>
    <t>東亜建設工業</t>
  </si>
  <si>
    <t>朝日工業社</t>
  </si>
  <si>
    <t>オプトホールディング</t>
  </si>
  <si>
    <t>ツカダ・グローバルホールディング</t>
  </si>
  <si>
    <t>昭和電線ホールディングス</t>
  </si>
  <si>
    <t>不二電機工業</t>
  </si>
  <si>
    <t>九州フィナンシャルグループ</t>
  </si>
  <si>
    <t>Ｇ－７ホールディングス</t>
  </si>
  <si>
    <t>松風</t>
  </si>
  <si>
    <t>燦ホールディングス</t>
  </si>
  <si>
    <t>藤田観光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</si>
  <si>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</si>
  <si>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</si>
  <si>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</si>
  <si>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</si>
  <si>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</si>
  <si>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</si>
  <si>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ヤマシナ</t>
  </si>
  <si>
    <t xml:space="preserve"> 太洋工業</t>
  </si>
  <si>
    <t xml:space="preserve"> 南海電</t>
  </si>
  <si>
    <t xml:space="preserve"> MonotaRO</t>
  </si>
  <si>
    <t xml:space="preserve"> 花　王</t>
  </si>
  <si>
    <t xml:space="preserve"> ＤＩＴ</t>
  </si>
  <si>
    <t xml:space="preserve"> ホープ</t>
  </si>
  <si>
    <t xml:space="preserve"> 安田倉庫</t>
  </si>
  <si>
    <t xml:space="preserve"> ＣＯＯＫ</t>
  </si>
  <si>
    <t xml:space="preserve"> ケミプロ</t>
  </si>
  <si>
    <t xml:space="preserve"> ツガミ</t>
  </si>
  <si>
    <t xml:space="preserve"> 精工技研</t>
  </si>
  <si>
    <t xml:space="preserve"> 海　帆</t>
  </si>
  <si>
    <t xml:space="preserve"> ＣＫＤ</t>
  </si>
  <si>
    <t xml:space="preserve"> 日ピストン</t>
  </si>
  <si>
    <t xml:space="preserve"> 岩崎通</t>
  </si>
  <si>
    <t xml:space="preserve"> ハークスレイ</t>
  </si>
  <si>
    <t xml:space="preserve"> フィンテック</t>
  </si>
  <si>
    <t xml:space="preserve"> 日本KFC</t>
  </si>
  <si>
    <t xml:space="preserve"> 協エクシオ</t>
  </si>
  <si>
    <t xml:space="preserve"> 荏原実業</t>
  </si>
  <si>
    <t xml:space="preserve"> NFK-HD</t>
  </si>
  <si>
    <t xml:space="preserve"> 住友不</t>
  </si>
  <si>
    <t>" 18</t>
  </si>
  <si>
    <t xml:space="preserve"> アサヒインテック</t>
  </si>
  <si>
    <t xml:space="preserve"> 三洋堂HD</t>
  </si>
  <si>
    <t xml:space="preserve"> 天  馬</t>
  </si>
  <si>
    <t xml:space="preserve"> 藤田観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</si>
  <si>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</si>
  <si>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</si>
  <si>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</si>
  <si>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</si>
  <si>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第一交通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</si>
  <si>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</si>
  <si>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</si>
  <si>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</si>
  <si>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</si>
  <si>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</si>
  <si>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</si>
  <si>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</si>
  <si>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</si>
  <si>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デジタル・インフォメーション・テクノロジー</t>
  </si>
  <si>
    <t>コタ</t>
  </si>
  <si>
    <t>サンコール</t>
  </si>
  <si>
    <t>ピーシーデポコーポレーション</t>
  </si>
  <si>
    <t>バンダイナムコホールディングス</t>
  </si>
  <si>
    <t>アドバンテッジリスクマネジメント</t>
  </si>
  <si>
    <t>船井総研ホールディングス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</si>
  <si>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</si>
  <si>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</si>
  <si>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</si>
  <si>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</si>
  <si>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6M</t>
    <phoneticPr fontId="1" type="noConversion"/>
  </si>
  <si>
    <t>日立化成</t>
  </si>
  <si>
    <t xml:space="preserve"> 16:00</t>
  </si>
  <si>
    <t>" 45</t>
  </si>
  <si>
    <t xml:space="preserve"> 京阪神ビ</t>
  </si>
  <si>
    <t xml:space="preserve"> ハリマ化成G</t>
  </si>
  <si>
    <t xml:space="preserve"> グリーンズ</t>
  </si>
  <si>
    <t xml:space="preserve"> 日立物</t>
  </si>
  <si>
    <t xml:space="preserve"> 電算システム</t>
  </si>
  <si>
    <t xml:space="preserve"> エバラ食品</t>
  </si>
  <si>
    <t xml:space="preserve"> ＤＶｘ</t>
  </si>
  <si>
    <t xml:space="preserve"> 富士紡HD</t>
  </si>
  <si>
    <t xml:space="preserve"> ＯＤＫ</t>
  </si>
  <si>
    <t xml:space="preserve"> 保土谷</t>
  </si>
  <si>
    <t xml:space="preserve"> イマジニア</t>
  </si>
  <si>
    <t xml:space="preserve"> 共英製鋼</t>
  </si>
  <si>
    <t xml:space="preserve"> 牧野フ</t>
  </si>
  <si>
    <t xml:space="preserve"> 日進工具</t>
  </si>
  <si>
    <t xml:space="preserve"> トリニ工</t>
  </si>
  <si>
    <t xml:space="preserve"> 理想科</t>
  </si>
  <si>
    <t xml:space="preserve"> 日　立</t>
  </si>
  <si>
    <t xml:space="preserve"> 東亜DKK</t>
  </si>
  <si>
    <t xml:space="preserve"> 三菱自</t>
  </si>
  <si>
    <t xml:space="preserve"> マーベラス</t>
  </si>
  <si>
    <t xml:space="preserve"> ＳＢＩ</t>
  </si>
  <si>
    <t xml:space="preserve"> カンダ</t>
  </si>
  <si>
    <t xml:space="preserve"> ＪＡＬ</t>
  </si>
  <si>
    <t xml:space="preserve"> 因幡電産</t>
  </si>
  <si>
    <t xml:space="preserve"> 荒川化学</t>
  </si>
  <si>
    <t xml:space="preserve"> 阪神燃</t>
  </si>
  <si>
    <t xml:space="preserve"> 日触媒</t>
  </si>
  <si>
    <t xml:space="preserve"> 15:40</t>
  </si>
  <si>
    <t xml:space="preserve"> カゴメ</t>
  </si>
  <si>
    <t xml:space="preserve"> 淀川鋼</t>
  </si>
  <si>
    <t xml:space="preserve"> 芙蓉リース</t>
  </si>
  <si>
    <t xml:space="preserve"> 阪急阪神</t>
  </si>
  <si>
    <t xml:space="preserve"> カプコン</t>
  </si>
  <si>
    <t xml:space="preserve"> 日鉄物産</t>
  </si>
  <si>
    <t xml:space="preserve"> 伊藤忠</t>
  </si>
  <si>
    <t>" 41</t>
  </si>
  <si>
    <t xml:space="preserve"> ヒロセ電</t>
  </si>
  <si>
    <t xml:space="preserve"> 日電硝</t>
  </si>
  <si>
    <t xml:space="preserve"> タムラ製</t>
  </si>
  <si>
    <t xml:space="preserve"> 日ケミコン</t>
  </si>
  <si>
    <t xml:space="preserve"> 万世電機</t>
  </si>
  <si>
    <t xml:space="preserve"> 長瀬産</t>
  </si>
  <si>
    <t xml:space="preserve"> 静岡ガス</t>
  </si>
  <si>
    <t xml:space="preserve"> 船総研HD</t>
  </si>
  <si>
    <t xml:space="preserve"> 13:30</t>
  </si>
  <si>
    <t xml:space="preserve"> 三菱重</t>
  </si>
  <si>
    <t xml:space="preserve"> ダイナパック</t>
  </si>
  <si>
    <t xml:space="preserve"> アルペン</t>
  </si>
  <si>
    <t xml:space="preserve"> いい生活</t>
  </si>
  <si>
    <t xml:space="preserve"> インテージHD</t>
  </si>
  <si>
    <t xml:space="preserve"> 鳥居薬</t>
  </si>
  <si>
    <t xml:space="preserve"> アルプス技</t>
  </si>
  <si>
    <t xml:space="preserve"> 滝澤鉄</t>
  </si>
  <si>
    <t xml:space="preserve"> 電子材料</t>
  </si>
  <si>
    <t xml:space="preserve"> エイベックス</t>
  </si>
  <si>
    <t xml:space="preserve"> 丸井Ｇ</t>
  </si>
  <si>
    <t xml:space="preserve"> ＮＴＴ</t>
  </si>
  <si>
    <t xml:space="preserve"> 住友商</t>
  </si>
  <si>
    <t xml:space="preserve"> 15:10</t>
  </si>
  <si>
    <t xml:space="preserve"> リゾートトラス</t>
  </si>
  <si>
    <t xml:space="preserve"> データHR</t>
  </si>
  <si>
    <t xml:space="preserve"> トレードワクス</t>
  </si>
  <si>
    <t xml:space="preserve"> 持田薬</t>
  </si>
  <si>
    <t xml:space="preserve"> りらいあ</t>
  </si>
  <si>
    <t xml:space="preserve"> 新日製薬</t>
  </si>
  <si>
    <t xml:space="preserve"> イハラサイエンス</t>
  </si>
  <si>
    <t xml:space="preserve"> サトーHD</t>
  </si>
  <si>
    <t xml:space="preserve"> 沢藤電</t>
  </si>
  <si>
    <t xml:space="preserve"> 太陽誘電</t>
  </si>
  <si>
    <t xml:space="preserve"> 北電工</t>
  </si>
  <si>
    <t xml:space="preserve"> めぶきFG</t>
  </si>
  <si>
    <t xml:space="preserve"> スズキ</t>
  </si>
  <si>
    <t>" 22</t>
  </si>
  <si>
    <t xml:space="preserve"> 扶桑電通</t>
  </si>
  <si>
    <t xml:space="preserve"> クレセゾン</t>
  </si>
  <si>
    <t xml:space="preserve"> ヒノキヤG</t>
  </si>
  <si>
    <t xml:space="preserve"> 安江工務</t>
  </si>
  <si>
    <t xml:space="preserve"> 省電舎HD</t>
  </si>
  <si>
    <t xml:space="preserve"> 大幸薬品</t>
  </si>
  <si>
    <t xml:space="preserve"> 新日電工</t>
  </si>
  <si>
    <t xml:space="preserve"> 国際計測</t>
  </si>
  <si>
    <t xml:space="preserve"> リンテック</t>
  </si>
  <si>
    <t xml:space="preserve"> ヨコオ</t>
  </si>
  <si>
    <t xml:space="preserve"> 三井金</t>
  </si>
  <si>
    <t xml:space="preserve"> 藤  久</t>
  </si>
  <si>
    <t xml:space="preserve"> ＣＤＳ</t>
  </si>
  <si>
    <t xml:space="preserve"> CARTA HD</t>
  </si>
  <si>
    <t xml:space="preserve"> 東海カ</t>
  </si>
  <si>
    <t xml:space="preserve"> アビスト</t>
  </si>
  <si>
    <t xml:space="preserve"> JUKI</t>
  </si>
  <si>
    <t xml:space="preserve"> アイオデータ</t>
  </si>
  <si>
    <t xml:space="preserve"> スプリックス</t>
  </si>
  <si>
    <t xml:space="preserve"> SUMCO</t>
  </si>
  <si>
    <t xml:space="preserve"> 日ペイントH</t>
  </si>
  <si>
    <t>" 17</t>
  </si>
  <si>
    <t xml:space="preserve"> 飛島建</t>
  </si>
  <si>
    <t xml:space="preserve"> 大和ハウス</t>
  </si>
  <si>
    <t xml:space="preserve"> すかいHD</t>
  </si>
  <si>
    <t xml:space="preserve"> トーア紡</t>
  </si>
  <si>
    <t xml:space="preserve"> 日本アＧ</t>
  </si>
  <si>
    <t xml:space="preserve"> 日シス技術</t>
  </si>
  <si>
    <t xml:space="preserve"> 日華化学</t>
  </si>
  <si>
    <t xml:space="preserve"> ペプチド</t>
  </si>
  <si>
    <t xml:space="preserve"> ジーニー</t>
  </si>
  <si>
    <t xml:space="preserve"> 三桜工</t>
  </si>
  <si>
    <t xml:space="preserve"> マイクロニクス</t>
  </si>
  <si>
    <t xml:space="preserve"> ベルトラ</t>
  </si>
  <si>
    <t xml:space="preserve"> スター精</t>
  </si>
  <si>
    <t xml:space="preserve"> ソニーFH</t>
  </si>
  <si>
    <t xml:space="preserve"> 日コンセプト</t>
  </si>
  <si>
    <t xml:space="preserve"> NISSHA</t>
  </si>
  <si>
    <t xml:space="preserve"> アジア投資</t>
  </si>
  <si>
    <t xml:space="preserve"> C&amp;GSYS</t>
  </si>
  <si>
    <t xml:space="preserve"> 木徳神糧</t>
  </si>
  <si>
    <t xml:space="preserve"> サンワカンパニ</t>
  </si>
  <si>
    <t xml:space="preserve"> サンセイランデ</t>
  </si>
  <si>
    <t xml:space="preserve"> ビーロット</t>
  </si>
  <si>
    <t xml:space="preserve"> ショーケース</t>
  </si>
  <si>
    <t xml:space="preserve"> オークネット</t>
  </si>
  <si>
    <t xml:space="preserve"> タカギセイコー</t>
  </si>
  <si>
    <t xml:space="preserve"> DIシステム</t>
  </si>
  <si>
    <t xml:space="preserve"> 浜ゴム</t>
  </si>
  <si>
    <t xml:space="preserve"> 東洋炭素</t>
  </si>
  <si>
    <t xml:space="preserve"> リクルートHD</t>
  </si>
  <si>
    <t xml:space="preserve"> 東　芝</t>
  </si>
  <si>
    <t xml:space="preserve"> Fringe81</t>
  </si>
  <si>
    <t xml:space="preserve"> サン電子</t>
  </si>
  <si>
    <t xml:space="preserve"> かんぽ</t>
  </si>
  <si>
    <t xml:space="preserve"> シノケンG</t>
  </si>
  <si>
    <t xml:space="preserve"> ジシステム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</si>
  <si>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</si>
  <si>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</si>
  <si>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</si>
  <si>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</si>
  <si>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</si>
  <si>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</si>
  <si>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</si>
  <si>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</si>
  <si>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</si>
  <si>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</si>
  <si>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</si>
  <si>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</si>
  <si>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</si>
  <si>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</si>
  <si>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ダイハツデ</t>
  </si>
  <si>
    <t xml:space="preserve"> アイナボHD</t>
  </si>
  <si>
    <t xml:space="preserve"> ウェーブロック</t>
  </si>
  <si>
    <t xml:space="preserve"> 豊通商</t>
  </si>
  <si>
    <t xml:space="preserve"> 大塚商</t>
  </si>
  <si>
    <t xml:space="preserve"> いすゞ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</si>
  <si>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</si>
  <si>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</si>
  <si>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</si>
  <si>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</si>
  <si>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出光興産</t>
  </si>
  <si>
    <t xml:space="preserve"> 藤コンポ</t>
  </si>
  <si>
    <t xml:space="preserve"> 東プレ</t>
  </si>
  <si>
    <t xml:space="preserve"> ナガオカ</t>
  </si>
  <si>
    <t xml:space="preserve"> ツバキナカシマ</t>
  </si>
  <si>
    <t xml:space="preserve"> 大泉製</t>
  </si>
  <si>
    <t xml:space="preserve"> WDBココ</t>
  </si>
  <si>
    <t xml:space="preserve"> スポーツフィー</t>
  </si>
  <si>
    <t xml:space="preserve"> シチズン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</si>
  <si>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</si>
  <si>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</si>
  <si>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</si>
  <si>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</si>
  <si>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</si>
  <si>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</si>
  <si>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</si>
  <si>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</si>
  <si>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</si>
  <si>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</si>
  <si>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</si>
  <si>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ネオジャパン</t>
  </si>
  <si>
    <t>片倉コープアグリ</t>
  </si>
  <si>
    <t>クレスコ</t>
  </si>
  <si>
    <t>山田コンサルティンググループ</t>
  </si>
  <si>
    <t>ニチレキ</t>
  </si>
  <si>
    <t>ＬＩＴＡＬＩＣＯ</t>
  </si>
  <si>
    <t>ＧａｍｅＷｉｔｈ</t>
  </si>
  <si>
    <t>澤藤電機</t>
  </si>
  <si>
    <t>スズキ</t>
  </si>
  <si>
    <t>ハークスレイ</t>
  </si>
  <si>
    <t>粧美堂</t>
  </si>
  <si>
    <t>リンテック</t>
  </si>
  <si>
    <t>ナカバヤシ</t>
  </si>
  <si>
    <t>菱洋エレクトロ</t>
  </si>
  <si>
    <t>岩井コスモホールディングス</t>
  </si>
  <si>
    <t>レオパレス２１</t>
  </si>
  <si>
    <t>ＡＶＡＮＴＩＡ</t>
  </si>
  <si>
    <t xml:space="preserve"> 11:00</t>
  </si>
  <si>
    <t xml:space="preserve"> 17:00</t>
  </si>
  <si>
    <t xml:space="preserve"> KIMOTO</t>
  </si>
  <si>
    <t xml:space="preserve"> 09:00</t>
  </si>
  <si>
    <t>" 40</t>
  </si>
  <si>
    <t xml:space="preserve"> ネットワン</t>
  </si>
  <si>
    <t xml:space="preserve"> トクヤマ</t>
  </si>
  <si>
    <t xml:space="preserve"> 10:00</t>
  </si>
  <si>
    <t xml:space="preserve"> プロトコーポ</t>
  </si>
  <si>
    <t xml:space="preserve"> JALUX</t>
  </si>
  <si>
    <t xml:space="preserve"> 群栄化</t>
  </si>
  <si>
    <t xml:space="preserve"> 日金属</t>
  </si>
  <si>
    <t xml:space="preserve"> 三和ＨＤ</t>
  </si>
  <si>
    <t xml:space="preserve"> デンソー</t>
  </si>
  <si>
    <t xml:space="preserve"> 菱電商</t>
  </si>
  <si>
    <t xml:space="preserve"> 東海東京</t>
  </si>
  <si>
    <t xml:space="preserve"> マネックスG</t>
  </si>
  <si>
    <t xml:space="preserve"> 川崎船</t>
  </si>
  <si>
    <t xml:space="preserve"> 海運業</t>
  </si>
  <si>
    <t xml:space="preserve"> 川崎近海</t>
  </si>
  <si>
    <t xml:space="preserve"> 東洋水産</t>
  </si>
  <si>
    <t>084"</t>
  </si>
  <si>
    <t xml:space="preserve"> アステラス薬</t>
  </si>
  <si>
    <t>" 35</t>
  </si>
  <si>
    <t xml:space="preserve"> エーザイ</t>
  </si>
  <si>
    <t>" 24</t>
  </si>
  <si>
    <t xml:space="preserve"> 小野薬</t>
  </si>
  <si>
    <t xml:space="preserve"> 住友理工</t>
  </si>
  <si>
    <t xml:space="preserve"> IRJ HD</t>
  </si>
  <si>
    <t xml:space="preserve"> カワタ</t>
  </si>
  <si>
    <t xml:space="preserve"> ツカモト</t>
  </si>
  <si>
    <t xml:space="preserve"> 郵　船</t>
  </si>
  <si>
    <t xml:space="preserve"> 商船三井</t>
  </si>
  <si>
    <t xml:space="preserve"> 清水建</t>
  </si>
  <si>
    <t xml:space="preserve"> 住友林</t>
  </si>
  <si>
    <t xml:space="preserve"> 関電工</t>
  </si>
  <si>
    <t xml:space="preserve"> 住電設</t>
  </si>
  <si>
    <t xml:space="preserve"> 日東富士</t>
  </si>
  <si>
    <t xml:space="preserve"> 日本ハム</t>
  </si>
  <si>
    <t xml:space="preserve"> 日本ケア</t>
  </si>
  <si>
    <t xml:space="preserve"> ユタカフーズ</t>
  </si>
  <si>
    <t xml:space="preserve"> 有機薬</t>
  </si>
  <si>
    <t xml:space="preserve"> 第一三共</t>
  </si>
  <si>
    <t xml:space="preserve"> 中国塗</t>
  </si>
  <si>
    <t xml:space="preserve"> WOWOW</t>
  </si>
  <si>
    <t xml:space="preserve"> 石塚硝</t>
  </si>
  <si>
    <t xml:space="preserve"> 高砂鉄</t>
  </si>
  <si>
    <t xml:space="preserve"> モリ工業</t>
  </si>
  <si>
    <t xml:space="preserve"> 愛知鋼</t>
  </si>
  <si>
    <t xml:space="preserve"> LIXIL G</t>
  </si>
  <si>
    <t xml:space="preserve"> トーソー</t>
  </si>
  <si>
    <t xml:space="preserve"> 日ギア</t>
  </si>
  <si>
    <t xml:space="preserve"> ジェイテクト</t>
  </si>
  <si>
    <t xml:space="preserve"> 指月電</t>
  </si>
  <si>
    <t xml:space="preserve"> 愛時計</t>
  </si>
  <si>
    <t xml:space="preserve"> エネクス</t>
  </si>
  <si>
    <t xml:space="preserve"> 東北銀</t>
  </si>
  <si>
    <t xml:space="preserve"> エスリード</t>
  </si>
  <si>
    <t xml:space="preserve"> 日　通</t>
  </si>
  <si>
    <t xml:space="preserve"> 明治海</t>
  </si>
  <si>
    <t xml:space="preserve"> 三菱倉</t>
  </si>
  <si>
    <t xml:space="preserve"> アイネット</t>
  </si>
  <si>
    <t xml:space="preserve"> 三晃金</t>
  </si>
  <si>
    <t xml:space="preserve"> フジ日糖</t>
  </si>
  <si>
    <t xml:space="preserve"> ヤクルト</t>
  </si>
  <si>
    <t xml:space="preserve"> キーコーヒー</t>
  </si>
  <si>
    <t xml:space="preserve"> 大　冷</t>
  </si>
  <si>
    <t xml:space="preserve"> 神　栄</t>
  </si>
  <si>
    <t xml:space="preserve"> 日フエルト</t>
  </si>
  <si>
    <t xml:space="preserve"> アツギ</t>
  </si>
  <si>
    <t xml:space="preserve"> 東海染</t>
  </si>
  <si>
    <t xml:space="preserve"> 西菱電機</t>
  </si>
  <si>
    <t xml:space="preserve"> 神東塗</t>
  </si>
  <si>
    <t xml:space="preserve"> エックスネット</t>
  </si>
  <si>
    <t xml:space="preserve"> クニミネ工</t>
  </si>
  <si>
    <t xml:space="preserve"> アルビス</t>
  </si>
  <si>
    <t xml:space="preserve"> カーディナル</t>
  </si>
  <si>
    <t xml:space="preserve"> カナデン</t>
  </si>
  <si>
    <t xml:space="preserve"> 兼松エレク</t>
  </si>
  <si>
    <t xml:space="preserve"> 岩手銀</t>
  </si>
  <si>
    <t xml:space="preserve"> 阿波銀</t>
  </si>
  <si>
    <t xml:space="preserve"> 山　九</t>
  </si>
  <si>
    <t xml:space="preserve"> 飯野海</t>
  </si>
  <si>
    <t xml:space="preserve"> アサガミ</t>
  </si>
  <si>
    <t xml:space="preserve"> 住石ＨＤ</t>
  </si>
  <si>
    <t xml:space="preserve"> 三東工業</t>
  </si>
  <si>
    <t xml:space="preserve"> 守谷商会</t>
  </si>
  <si>
    <t xml:space="preserve"> 明星工</t>
  </si>
  <si>
    <t xml:space="preserve"> 三井製糖</t>
  </si>
  <si>
    <t xml:space="preserve"> 中村屋</t>
  </si>
  <si>
    <t xml:space="preserve"> エイジア</t>
  </si>
  <si>
    <t xml:space="preserve"> ルネサンス</t>
  </si>
  <si>
    <t xml:space="preserve"> ＢＢＴ</t>
  </si>
  <si>
    <t xml:space="preserve"> タウンニュース</t>
  </si>
  <si>
    <t xml:space="preserve"> セリア</t>
  </si>
  <si>
    <t xml:space="preserve"> エスビー</t>
  </si>
  <si>
    <t xml:space="preserve"> 佐藤食</t>
  </si>
  <si>
    <t xml:space="preserve"> ピエトロ</t>
  </si>
  <si>
    <t xml:space="preserve"> フジッコ</t>
  </si>
  <si>
    <t xml:space="preserve"> ミツコシイセタン</t>
  </si>
  <si>
    <t xml:space="preserve"> グリムス</t>
  </si>
  <si>
    <t xml:space="preserve"> Cominix</t>
  </si>
  <si>
    <t xml:space="preserve"> イーグランド</t>
  </si>
  <si>
    <t xml:space="preserve"> ランシステム</t>
  </si>
  <si>
    <t xml:space="preserve"> 日本調剤</t>
  </si>
  <si>
    <t xml:space="preserve"> バッファロー</t>
  </si>
  <si>
    <t xml:space="preserve"> 三ツ知</t>
  </si>
  <si>
    <t xml:space="preserve"> 山　喜</t>
  </si>
  <si>
    <t xml:space="preserve"> J・エスコムHD</t>
  </si>
  <si>
    <t xml:space="preserve"> ドリコム</t>
  </si>
  <si>
    <t xml:space="preserve"> 高度紙</t>
  </si>
  <si>
    <t xml:space="preserve"> コラボス</t>
  </si>
  <si>
    <t xml:space="preserve"> アカツキ</t>
  </si>
  <si>
    <t xml:space="preserve"> トーモク</t>
  </si>
  <si>
    <t xml:space="preserve"> 国際チャート</t>
  </si>
  <si>
    <t xml:space="preserve"> 住友化</t>
  </si>
  <si>
    <t xml:space="preserve"> リケンテクノス</t>
  </si>
  <si>
    <t xml:space="preserve"> 竹本容器</t>
  </si>
  <si>
    <t xml:space="preserve"> ソルクシーズ</t>
  </si>
  <si>
    <t xml:space="preserve"> ハイマックス</t>
  </si>
  <si>
    <t xml:space="preserve"> クイック</t>
  </si>
  <si>
    <t xml:space="preserve"> シーティーエス</t>
  </si>
  <si>
    <t xml:space="preserve"> プロパティD</t>
  </si>
  <si>
    <t xml:space="preserve"> 日ケミファ</t>
  </si>
  <si>
    <t xml:space="preserve"> キッセイ薬</t>
  </si>
  <si>
    <t xml:space="preserve"> UMNファーマ</t>
  </si>
  <si>
    <t xml:space="preserve"> エイジス</t>
  </si>
  <si>
    <t xml:space="preserve"> マイスター</t>
  </si>
  <si>
    <t xml:space="preserve"> 早稲アカ</t>
  </si>
  <si>
    <t xml:space="preserve"> コーセー</t>
  </si>
  <si>
    <t xml:space="preserve"> シーボン</t>
  </si>
  <si>
    <t xml:space="preserve"> 小林製薬</t>
  </si>
  <si>
    <t xml:space="preserve"> リソル</t>
  </si>
  <si>
    <t xml:space="preserve"> イトーヨーギョ</t>
  </si>
  <si>
    <t xml:space="preserve"> ガイシ</t>
  </si>
  <si>
    <t xml:space="preserve"> 黒崎播磨</t>
  </si>
  <si>
    <t xml:space="preserve"> 大特鋼</t>
  </si>
  <si>
    <t xml:space="preserve"> 山特鋼</t>
  </si>
  <si>
    <t xml:space="preserve"> 日亜鋼</t>
  </si>
  <si>
    <t xml:space="preserve"> 大紀アルミ</t>
  </si>
  <si>
    <t xml:space="preserve"> 大阪チタ</t>
  </si>
  <si>
    <t xml:space="preserve"> 東特線</t>
  </si>
  <si>
    <t xml:space="preserve"> アサヒHD</t>
  </si>
  <si>
    <t xml:space="preserve"> 日カン</t>
  </si>
  <si>
    <t xml:space="preserve"> コロナ</t>
  </si>
  <si>
    <t xml:space="preserve"> ニッキ</t>
  </si>
  <si>
    <t xml:space="preserve"> オークマ</t>
  </si>
  <si>
    <t xml:space="preserve"> 東芝機</t>
  </si>
  <si>
    <t xml:space="preserve"> ＳＭＮ</t>
  </si>
  <si>
    <t xml:space="preserve"> 一　蔵</t>
  </si>
  <si>
    <t xml:space="preserve"> 島精機</t>
  </si>
  <si>
    <t xml:space="preserve"> 住友重</t>
  </si>
  <si>
    <t xml:space="preserve"> 住友精</t>
  </si>
  <si>
    <t xml:space="preserve"> 東自機</t>
  </si>
  <si>
    <t xml:space="preserve"> アマノ</t>
  </si>
  <si>
    <t xml:space="preserve"> モリタHD</t>
  </si>
  <si>
    <t xml:space="preserve"> ＫＶＫ</t>
  </si>
  <si>
    <t xml:space="preserve"> ヨシタケ</t>
  </si>
  <si>
    <t xml:space="preserve"> 三相電機</t>
  </si>
  <si>
    <t xml:space="preserve"> 東光高岳</t>
  </si>
  <si>
    <t xml:space="preserve"> JVCKW</t>
  </si>
  <si>
    <t xml:space="preserve"> 日新電</t>
  </si>
  <si>
    <t xml:space="preserve"> エプソン</t>
  </si>
  <si>
    <t xml:space="preserve"> ワコム</t>
  </si>
  <si>
    <t xml:space="preserve"> ＴＤＫ</t>
  </si>
  <si>
    <t xml:space="preserve"> santec</t>
  </si>
  <si>
    <t xml:space="preserve"> リーダー電</t>
  </si>
  <si>
    <t xml:space="preserve"> エノモト</t>
  </si>
  <si>
    <t xml:space="preserve"> 島根銀行</t>
  </si>
  <si>
    <t xml:space="preserve"> 富山第一</t>
  </si>
  <si>
    <t xml:space="preserve"> 田中精密</t>
  </si>
  <si>
    <t xml:space="preserve"> エフ・シー・シー</t>
  </si>
  <si>
    <t xml:space="preserve"> 八千代工</t>
  </si>
  <si>
    <t xml:space="preserve"> 昭和飛</t>
  </si>
  <si>
    <t xml:space="preserve"> カッパ・クリエ</t>
  </si>
  <si>
    <t xml:space="preserve"> 東邦レマック</t>
  </si>
  <si>
    <t xml:space="preserve"> メディパル</t>
  </si>
  <si>
    <t xml:space="preserve"> ドウシシャ</t>
  </si>
  <si>
    <t xml:space="preserve"> 高  速</t>
  </si>
  <si>
    <t xml:space="preserve"> GセブンHD</t>
  </si>
  <si>
    <t xml:space="preserve"> システムソフト</t>
  </si>
  <si>
    <t xml:space="preserve"> 日本ライフL</t>
  </si>
  <si>
    <t xml:space="preserve"> エクセル</t>
  </si>
  <si>
    <t xml:space="preserve"> アルゴグラフ</t>
  </si>
  <si>
    <t xml:space="preserve"> 魚  力</t>
  </si>
  <si>
    <t xml:space="preserve"> PLANT</t>
  </si>
  <si>
    <t xml:space="preserve"> AmidAHD</t>
  </si>
  <si>
    <t xml:space="preserve"> クボテック</t>
  </si>
  <si>
    <t xml:space="preserve"> トプコン</t>
  </si>
  <si>
    <t xml:space="preserve"> 大研医器</t>
  </si>
  <si>
    <t xml:space="preserve"> アールシーコア</t>
  </si>
  <si>
    <t xml:space="preserve"> プロネクサス</t>
  </si>
  <si>
    <t xml:space="preserve"> 野崎印</t>
  </si>
  <si>
    <t xml:space="preserve"> トーイン</t>
  </si>
  <si>
    <t xml:space="preserve"> 研　創</t>
  </si>
  <si>
    <t xml:space="preserve"> ＪＳＰ</t>
  </si>
  <si>
    <t xml:space="preserve"> エフピコ</t>
  </si>
  <si>
    <t xml:space="preserve"> 兼松サステク</t>
  </si>
  <si>
    <t xml:space="preserve"> スクロール</t>
  </si>
  <si>
    <t xml:space="preserve"> 三共興</t>
  </si>
  <si>
    <t xml:space="preserve"> 丸藤パ</t>
  </si>
  <si>
    <t xml:space="preserve"> 新光商</t>
  </si>
  <si>
    <t xml:space="preserve"> 静岡銀</t>
  </si>
  <si>
    <t xml:space="preserve"> 八十二</t>
  </si>
  <si>
    <t xml:space="preserve"> 清水銀</t>
  </si>
  <si>
    <t xml:space="preserve"> 京都銀</t>
  </si>
  <si>
    <t xml:space="preserve"> 京葉銀</t>
  </si>
  <si>
    <t xml:space="preserve"> 栃木銀</t>
  </si>
  <si>
    <t xml:space="preserve"> 北日銀</t>
  </si>
  <si>
    <t xml:space="preserve"> オリコ</t>
  </si>
  <si>
    <t xml:space="preserve"> インヴァスト</t>
  </si>
  <si>
    <t xml:space="preserve"> 京　成</t>
  </si>
  <si>
    <t xml:space="preserve"> JR西日本</t>
  </si>
  <si>
    <t xml:space="preserve"> ＳＧＨＤ</t>
  </si>
  <si>
    <t xml:space="preserve"> ＳＦＪ</t>
  </si>
  <si>
    <t xml:space="preserve"> 宇　徳</t>
  </si>
  <si>
    <t xml:space="preserve"> キムラユニティー</t>
  </si>
  <si>
    <t xml:space="preserve"> 関西電</t>
  </si>
  <si>
    <t xml:space="preserve"> 北陸電</t>
  </si>
  <si>
    <t xml:space="preserve"> 九州電</t>
  </si>
  <si>
    <t xml:space="preserve"> 北海電</t>
  </si>
  <si>
    <t xml:space="preserve"> ＫＳＫ</t>
  </si>
  <si>
    <t xml:space="preserve"> トランスコスモ</t>
  </si>
  <si>
    <t xml:space="preserve"> ＮＳＷ</t>
  </si>
  <si>
    <t xml:space="preserve"> IXナレッジ</t>
  </si>
  <si>
    <t xml:space="preserve"> 東海リース</t>
  </si>
  <si>
    <t xml:space="preserve"> オートバクス</t>
  </si>
  <si>
    <t xml:space="preserve"> セキド</t>
  </si>
  <si>
    <t xml:space="preserve"> アシードHD</t>
  </si>
  <si>
    <t xml:space="preserve"> 東テク</t>
  </si>
  <si>
    <t xml:space="preserve"> ホウスイ</t>
  </si>
  <si>
    <t xml:space="preserve"> 四電工</t>
  </si>
  <si>
    <t xml:space="preserve"> 弘電社</t>
  </si>
  <si>
    <t xml:space="preserve"> 中　広</t>
  </si>
  <si>
    <t xml:space="preserve"> 幼児活動</t>
  </si>
  <si>
    <t xml:space="preserve"> キャリアDC</t>
  </si>
  <si>
    <t xml:space="preserve"> eBASE</t>
  </si>
  <si>
    <t xml:space="preserve"> スパバック</t>
  </si>
  <si>
    <t xml:space="preserve"> 旭有機材</t>
  </si>
  <si>
    <t xml:space="preserve"> 日化薬</t>
  </si>
  <si>
    <t xml:space="preserve"> 環境管理</t>
  </si>
  <si>
    <t xml:space="preserve"> 日本空調</t>
  </si>
  <si>
    <t xml:space="preserve"> ITFOR</t>
  </si>
  <si>
    <t xml:space="preserve"> エフアンドエム</t>
  </si>
  <si>
    <t xml:space="preserve"> フコク</t>
  </si>
  <si>
    <t xml:space="preserve"> 鶴　弥</t>
  </si>
  <si>
    <t xml:space="preserve"> 三ッ星</t>
  </si>
  <si>
    <t xml:space="preserve"> アルメタックス</t>
  </si>
  <si>
    <t xml:space="preserve"> ダイニチ工</t>
  </si>
  <si>
    <t xml:space="preserve"> 化工機</t>
  </si>
  <si>
    <t xml:space="preserve"> 大同工</t>
  </si>
  <si>
    <t xml:space="preserve"> マースGHD</t>
  </si>
  <si>
    <t xml:space="preserve"> 日鍛バル</t>
  </si>
  <si>
    <t xml:space="preserve"> ABホテル</t>
  </si>
  <si>
    <t xml:space="preserve"> テクノHR</t>
  </si>
  <si>
    <t xml:space="preserve"> ＥＩＺＯ</t>
  </si>
  <si>
    <t xml:space="preserve"> キーエンス</t>
  </si>
  <si>
    <t xml:space="preserve"> 遠藤照</t>
  </si>
  <si>
    <t xml:space="preserve"> ＦＰＧ</t>
  </si>
  <si>
    <t xml:space="preserve"> 新明和</t>
  </si>
  <si>
    <t xml:space="preserve"> 関西みら</t>
  </si>
  <si>
    <t xml:space="preserve"> アズワン</t>
  </si>
  <si>
    <t xml:space="preserve"> 丸　文</t>
  </si>
  <si>
    <t xml:space="preserve"> トッパン・F</t>
  </si>
  <si>
    <t xml:space="preserve"> セブン工</t>
  </si>
  <si>
    <t xml:space="preserve"> ホクシン</t>
  </si>
  <si>
    <t xml:space="preserve"> キングジム</t>
  </si>
  <si>
    <t xml:space="preserve"> 椿本興</t>
  </si>
  <si>
    <t xml:space="preserve"> 東京産</t>
  </si>
  <si>
    <t xml:space="preserve"> 都築電</t>
  </si>
  <si>
    <t xml:space="preserve"> りそなHD</t>
  </si>
  <si>
    <t xml:space="preserve"> みずほ</t>
  </si>
  <si>
    <t xml:space="preserve"> 池田泉州</t>
  </si>
  <si>
    <t xml:space="preserve"> 東  祥</t>
  </si>
  <si>
    <t xml:space="preserve"> サンリツ</t>
  </si>
  <si>
    <t xml:space="preserve"> ユーラシア</t>
  </si>
  <si>
    <t xml:space="preserve"> Ｊパワー</t>
  </si>
  <si>
    <t xml:space="preserve"> 太田昭</t>
  </si>
  <si>
    <t xml:space="preserve"> ホウライ</t>
  </si>
  <si>
    <t xml:space="preserve"> 元気寿司</t>
  </si>
  <si>
    <t xml:space="preserve"> 菱友システム</t>
  </si>
  <si>
    <t xml:space="preserve"> 中部飼</t>
  </si>
  <si>
    <t xml:space="preserve"> ジェイテック</t>
  </si>
  <si>
    <t xml:space="preserve"> ホットマン</t>
  </si>
  <si>
    <t xml:space="preserve"> アスコット</t>
  </si>
  <si>
    <t xml:space="preserve"> ＶＥＧＡ</t>
  </si>
  <si>
    <t xml:space="preserve"> アバント</t>
  </si>
  <si>
    <t xml:space="preserve"> Ｓシャワー</t>
  </si>
  <si>
    <t xml:space="preserve"> ヨシコン</t>
  </si>
  <si>
    <t xml:space="preserve"> 合同鉄</t>
  </si>
  <si>
    <t xml:space="preserve"> 西電機</t>
  </si>
  <si>
    <t xml:space="preserve"> グローキッズ</t>
  </si>
  <si>
    <t xml:space="preserve"> 加地テック</t>
  </si>
  <si>
    <t xml:space="preserve"> アクモス</t>
  </si>
  <si>
    <t xml:space="preserve"> 双信電</t>
  </si>
  <si>
    <t xml:space="preserve"> サノヤスHD</t>
  </si>
  <si>
    <t xml:space="preserve"> ＴＤＳＥ</t>
  </si>
  <si>
    <t xml:space="preserve"> アストマックス</t>
  </si>
  <si>
    <t xml:space="preserve"> アイペット</t>
  </si>
  <si>
    <t xml:space="preserve"> プロルート</t>
  </si>
  <si>
    <t xml:space="preserve"> 山合銀</t>
  </si>
  <si>
    <t xml:space="preserve"> スパークス G</t>
  </si>
  <si>
    <t xml:space="preserve"> APAMAN</t>
  </si>
  <si>
    <t xml:space="preserve"> グロームHD</t>
  </si>
  <si>
    <t xml:space="preserve"> ユナイテド海</t>
  </si>
  <si>
    <t xml:space="preserve"> アイドマMC</t>
  </si>
  <si>
    <t xml:space="preserve"> JEUGIA</t>
  </si>
  <si>
    <t xml:space="preserve"> イエローハット</t>
  </si>
  <si>
    <t xml:space="preserve"> 積化成</t>
  </si>
  <si>
    <t xml:space="preserve"> 東ソー</t>
  </si>
  <si>
    <t xml:space="preserve"> 塩野義</t>
  </si>
  <si>
    <t xml:space="preserve"> 大和工</t>
  </si>
  <si>
    <t xml:space="preserve"> 三菱電</t>
  </si>
  <si>
    <t xml:space="preserve"> ニフコ</t>
  </si>
  <si>
    <t xml:space="preserve"> サンゲツ</t>
  </si>
  <si>
    <t xml:space="preserve"> 愛媛銀</t>
  </si>
  <si>
    <t xml:space="preserve"> 麻生フオーム</t>
  </si>
  <si>
    <t xml:space="preserve"> プリマハム</t>
  </si>
  <si>
    <t xml:space="preserve"> バイタルKSK</t>
  </si>
  <si>
    <t xml:space="preserve"> カーリットHD</t>
  </si>
  <si>
    <t xml:space="preserve"> ダイイチ</t>
  </si>
  <si>
    <t xml:space="preserve"> ユアサフナ</t>
  </si>
  <si>
    <t xml:space="preserve"> フルサト</t>
  </si>
  <si>
    <t xml:space="preserve"> 東陽テク</t>
  </si>
  <si>
    <t xml:space="preserve"> 紀陽銀行</t>
  </si>
  <si>
    <t xml:space="preserve"> マルハニチロ</t>
  </si>
  <si>
    <t xml:space="preserve"> ミサワ中国</t>
  </si>
  <si>
    <t xml:space="preserve"> 寿スピリッツ</t>
  </si>
  <si>
    <t xml:space="preserve"> シミックHD</t>
  </si>
  <si>
    <t xml:space="preserve"> 手間イラズ</t>
  </si>
  <si>
    <t xml:space="preserve"> ジョイ本田</t>
  </si>
  <si>
    <t xml:space="preserve"> グリー</t>
  </si>
  <si>
    <t xml:space="preserve"> ＣＥＨＤ</t>
  </si>
  <si>
    <t xml:space="preserve"> アンジェス</t>
  </si>
  <si>
    <t xml:space="preserve"> 東計電算</t>
  </si>
  <si>
    <t xml:space="preserve"> 日ダイナミク</t>
  </si>
  <si>
    <t xml:space="preserve"> オリコン</t>
  </si>
  <si>
    <t xml:space="preserve"> コニカミノルタ</t>
  </si>
  <si>
    <t xml:space="preserve"> ＪＣＵ</t>
  </si>
  <si>
    <t xml:space="preserve"> 昭電線HD</t>
  </si>
  <si>
    <t xml:space="preserve"> アルインコ</t>
  </si>
  <si>
    <t xml:space="preserve"> インターワークス</t>
  </si>
  <si>
    <t xml:space="preserve"> Ｅ　Ｇ</t>
  </si>
  <si>
    <t xml:space="preserve"> ニチダイ</t>
  </si>
  <si>
    <t xml:space="preserve"> イーグル</t>
  </si>
  <si>
    <t xml:space="preserve"> ＩＤＥＣ</t>
  </si>
  <si>
    <t xml:space="preserve"> パナソニック</t>
  </si>
  <si>
    <t xml:space="preserve"> ＴＯＡ</t>
  </si>
  <si>
    <t xml:space="preserve"> 日光電</t>
  </si>
  <si>
    <t xml:space="preserve"> 岩崎電</t>
  </si>
  <si>
    <t xml:space="preserve"> 日アンテナ</t>
  </si>
  <si>
    <t xml:space="preserve"> 村田製</t>
  </si>
  <si>
    <t xml:space="preserve"> 日立造</t>
  </si>
  <si>
    <t xml:space="preserve"> 内海造</t>
  </si>
  <si>
    <t xml:space="preserve"> ＧＭＢ</t>
  </si>
  <si>
    <t xml:space="preserve"> ティラド</t>
  </si>
  <si>
    <t xml:space="preserve"> ＮＯＫ</t>
  </si>
  <si>
    <t xml:space="preserve"> 東北化学</t>
  </si>
  <si>
    <t xml:space="preserve"> シモジマ</t>
  </si>
  <si>
    <t xml:space="preserve"> 京都友禅</t>
  </si>
  <si>
    <t xml:space="preserve"> リーガル</t>
  </si>
  <si>
    <t xml:space="preserve"> GSIクレオス</t>
  </si>
  <si>
    <t xml:space="preserve"> 東邦ＨＤ</t>
  </si>
  <si>
    <t xml:space="preserve"> 山形銀</t>
  </si>
  <si>
    <t xml:space="preserve"> 福井銀</t>
  </si>
  <si>
    <t xml:space="preserve"> 百十四</t>
  </si>
  <si>
    <t xml:space="preserve"> オリックス</t>
  </si>
  <si>
    <t xml:space="preserve"> 日神GHD</t>
  </si>
  <si>
    <t xml:space="preserve"> 神電鉄</t>
  </si>
  <si>
    <t xml:space="preserve"> エムティーアイ</t>
  </si>
  <si>
    <t xml:space="preserve"> 三協フロン</t>
  </si>
  <si>
    <t xml:space="preserve"> ＤＴＳ</t>
  </si>
  <si>
    <t xml:space="preserve"> 日　伝</t>
  </si>
  <si>
    <t xml:space="preserve"> ヨンキュウ</t>
  </si>
  <si>
    <t xml:space="preserve"> 日本ラッド</t>
  </si>
  <si>
    <t xml:space="preserve"> シグマクシス</t>
  </si>
  <si>
    <t xml:space="preserve"> FJ ネクスト</t>
  </si>
  <si>
    <t xml:space="preserve"> いであ</t>
  </si>
  <si>
    <t xml:space="preserve"> 日水薬</t>
  </si>
  <si>
    <t xml:space="preserve"> T&amp;KTOKA</t>
  </si>
  <si>
    <t xml:space="preserve"> NCS&amp;A</t>
  </si>
  <si>
    <t xml:space="preserve"> タカラスタン</t>
  </si>
  <si>
    <t xml:space="preserve"> 内外綿</t>
  </si>
  <si>
    <t xml:space="preserve"> OCHI・HD</t>
  </si>
  <si>
    <t xml:space="preserve"> 大正薬HD</t>
  </si>
  <si>
    <t xml:space="preserve"> 千代建</t>
  </si>
  <si>
    <t xml:space="preserve"> ＣＴＣ</t>
  </si>
  <si>
    <t xml:space="preserve"> トピー</t>
  </si>
  <si>
    <t xml:space="preserve"> ＨＯＹＡ</t>
  </si>
  <si>
    <t xml:space="preserve"> 佐藤商</t>
  </si>
  <si>
    <t xml:space="preserve"> 三井倉HD</t>
  </si>
  <si>
    <t xml:space="preserve"> タキロンシーアイ</t>
  </si>
  <si>
    <t xml:space="preserve"> テクノクオーツ</t>
  </si>
  <si>
    <t xml:space="preserve"> サンユウ</t>
  </si>
  <si>
    <t xml:space="preserve"> 大崎電</t>
  </si>
  <si>
    <t xml:space="preserve"> 大  水</t>
  </si>
  <si>
    <t xml:space="preserve"> ジーエル</t>
  </si>
  <si>
    <t xml:space="preserve"> 三井物</t>
  </si>
  <si>
    <t xml:space="preserve"> 第一実</t>
  </si>
  <si>
    <t xml:space="preserve"> ユアサ商</t>
  </si>
  <si>
    <t xml:space="preserve"> いなげや</t>
  </si>
  <si>
    <t xml:space="preserve"> 東邦銀</t>
  </si>
  <si>
    <t xml:space="preserve"> トマト銀</t>
  </si>
  <si>
    <t xml:space="preserve"> 相鉄ＨＤ</t>
  </si>
  <si>
    <t xml:space="preserve"> 日管財</t>
  </si>
  <si>
    <t xml:space="preserve"> 英  和</t>
  </si>
  <si>
    <t xml:space="preserve"> 第一建設</t>
  </si>
  <si>
    <t xml:space="preserve"> 東洋糖</t>
  </si>
  <si>
    <t xml:space="preserve"> アドウェイズ</t>
  </si>
  <si>
    <t xml:space="preserve"> エディオン</t>
  </si>
  <si>
    <t xml:space="preserve"> ミューチュアル</t>
  </si>
  <si>
    <t xml:space="preserve"> ダイショー</t>
  </si>
  <si>
    <t xml:space="preserve"> ミヤコ</t>
  </si>
  <si>
    <t xml:space="preserve"> セーレン</t>
  </si>
  <si>
    <t xml:space="preserve"> 小松マテーレ</t>
  </si>
  <si>
    <t xml:space="preserve"> リスクモンスター</t>
  </si>
  <si>
    <t xml:space="preserve"> ハビックス</t>
  </si>
  <si>
    <t xml:space="preserve"> エムケイシステム</t>
  </si>
  <si>
    <t xml:space="preserve"> 日曹達</t>
  </si>
  <si>
    <t xml:space="preserve"> 伊勢化</t>
  </si>
  <si>
    <t xml:space="preserve"> 宇部興</t>
  </si>
  <si>
    <t xml:space="preserve"> セプテーニHD</t>
  </si>
  <si>
    <t xml:space="preserve"> ビーマップ</t>
  </si>
  <si>
    <t xml:space="preserve"> ソフト99</t>
  </si>
  <si>
    <t xml:space="preserve"> ワカモト</t>
  </si>
  <si>
    <t xml:space="preserve"> 参天薬</t>
  </si>
  <si>
    <t xml:space="preserve"> ＧＴＳ</t>
  </si>
  <si>
    <t xml:space="preserve"> 中山鋼</t>
  </si>
  <si>
    <t xml:space="preserve"> 高周波</t>
  </si>
  <si>
    <t xml:space="preserve"> ブラザー</t>
  </si>
  <si>
    <t xml:space="preserve"> アイホン</t>
  </si>
  <si>
    <t xml:space="preserve"> ソニー</t>
  </si>
  <si>
    <t xml:space="preserve"> 横河電</t>
  </si>
  <si>
    <t xml:space="preserve"> ローム</t>
  </si>
  <si>
    <t xml:space="preserve"> GMOFHD</t>
  </si>
  <si>
    <t xml:space="preserve"> タツミ</t>
  </si>
  <si>
    <t xml:space="preserve"> ムサシ</t>
  </si>
  <si>
    <t xml:space="preserve"> ワークマン</t>
  </si>
  <si>
    <t xml:space="preserve"> サンメッセ</t>
  </si>
  <si>
    <t xml:space="preserve"> 松　風</t>
  </si>
  <si>
    <t xml:space="preserve"> スターゼン</t>
  </si>
  <si>
    <t xml:space="preserve"> 日ユニシス</t>
  </si>
  <si>
    <t xml:space="preserve"> ナラサキ</t>
  </si>
  <si>
    <t xml:space="preserve"> 群馬銀</t>
  </si>
  <si>
    <t xml:space="preserve"> 広島銀</t>
  </si>
  <si>
    <t xml:space="preserve"> 中京銀</t>
  </si>
  <si>
    <t xml:space="preserve"> 青山財産</t>
  </si>
  <si>
    <t xml:space="preserve"> クロップス</t>
  </si>
  <si>
    <t xml:space="preserve"> ＵＥＸ</t>
  </si>
  <si>
    <t xml:space="preserve"> マキヤ</t>
  </si>
  <si>
    <t xml:space="preserve"> ミライトHD</t>
  </si>
  <si>
    <t xml:space="preserve"> 大末建</t>
  </si>
  <si>
    <t xml:space="preserve"> 東京エネシス</t>
  </si>
  <si>
    <t xml:space="preserve"> 塩水糖</t>
  </si>
  <si>
    <t xml:space="preserve"> システナ</t>
  </si>
  <si>
    <t xml:space="preserve"> タイガポリ</t>
  </si>
  <si>
    <t xml:space="preserve"> ＥＰＳ</t>
  </si>
  <si>
    <t xml:space="preserve"> ＴＡＣ</t>
  </si>
  <si>
    <t xml:space="preserve"> 三洋化</t>
  </si>
  <si>
    <t xml:space="preserve"> 田辺三菱</t>
  </si>
  <si>
    <t xml:space="preserve"> ゼリア新薬</t>
  </si>
  <si>
    <t xml:space="preserve"> クレスコ</t>
  </si>
  <si>
    <t xml:space="preserve"> TDCソフト</t>
  </si>
  <si>
    <t xml:space="preserve"> オーデリック</t>
  </si>
  <si>
    <t xml:space="preserve"> イリソ電子</t>
  </si>
  <si>
    <t xml:space="preserve"> ＮＫＫ</t>
  </si>
  <si>
    <t xml:space="preserve"> 日ガス</t>
  </si>
  <si>
    <t xml:space="preserve"> 三菱UFJ</t>
  </si>
  <si>
    <t xml:space="preserve"> カカクコム</t>
  </si>
  <si>
    <t xml:space="preserve"> フジミインコ</t>
  </si>
  <si>
    <t xml:space="preserve"> 北越メタル</t>
  </si>
  <si>
    <t xml:space="preserve"> ジェイリース</t>
  </si>
  <si>
    <t xml:space="preserve"> ケーヒン</t>
  </si>
  <si>
    <t xml:space="preserve"> アクシアル</t>
  </si>
  <si>
    <t xml:space="preserve"> アーク</t>
  </si>
  <si>
    <t xml:space="preserve"> 丸　紅</t>
  </si>
  <si>
    <t xml:space="preserve"> セガサミーHD</t>
  </si>
  <si>
    <t xml:space="preserve"> 日　水</t>
  </si>
  <si>
    <t xml:space="preserve"> ジャパンF</t>
  </si>
  <si>
    <t xml:space="preserve"> レンゴー</t>
  </si>
  <si>
    <t xml:space="preserve"> ダイセル</t>
  </si>
  <si>
    <t xml:space="preserve"> 日精鉱</t>
  </si>
  <si>
    <t xml:space="preserve"> SHINPO</t>
  </si>
  <si>
    <t xml:space="preserve"> ユーシン精機</t>
  </si>
  <si>
    <t xml:space="preserve"> SUBARU</t>
  </si>
  <si>
    <t xml:space="preserve"> 紙パル商</t>
  </si>
  <si>
    <t xml:space="preserve"> 岩谷産</t>
  </si>
  <si>
    <t xml:space="preserve"> 日立キャピ</t>
  </si>
  <si>
    <t xml:space="preserve"> 遠州トラック</t>
  </si>
  <si>
    <t xml:space="preserve"> 住友倉</t>
  </si>
  <si>
    <t xml:space="preserve"> 三菱ガス</t>
  </si>
  <si>
    <t xml:space="preserve"> キョーリンHD</t>
  </si>
  <si>
    <t xml:space="preserve"> 文化シヤタ</t>
  </si>
  <si>
    <t xml:space="preserve"> 不二サッシ</t>
  </si>
  <si>
    <t xml:space="preserve"> ＫＴＣ</t>
  </si>
  <si>
    <t xml:space="preserve"> 能美防</t>
  </si>
  <si>
    <t xml:space="preserve"> 古河池</t>
  </si>
  <si>
    <t xml:space="preserve"> 三菱商</t>
  </si>
  <si>
    <t xml:space="preserve"> ＪＡＭ</t>
  </si>
  <si>
    <t xml:space="preserve"> 日比谷</t>
  </si>
  <si>
    <t xml:space="preserve"> ヒップ</t>
  </si>
  <si>
    <t xml:space="preserve"> カルビー</t>
  </si>
  <si>
    <t xml:space="preserve"> 伊藤米久</t>
  </si>
  <si>
    <t xml:space="preserve"> ＤｅＮＡ</t>
  </si>
  <si>
    <t xml:space="preserve"> ぐるなび</t>
  </si>
  <si>
    <t xml:space="preserve"> フュートレック</t>
  </si>
  <si>
    <t xml:space="preserve"> グンゼ</t>
  </si>
  <si>
    <t xml:space="preserve"> クオールHD</t>
  </si>
  <si>
    <t xml:space="preserve"> 三交GHD</t>
  </si>
  <si>
    <t xml:space="preserve"> BEENOS</t>
  </si>
  <si>
    <t xml:space="preserve"> サンマルクHD</t>
  </si>
  <si>
    <t xml:space="preserve"> エスイー</t>
  </si>
  <si>
    <t xml:space="preserve"> 共和レザ</t>
  </si>
  <si>
    <t xml:space="preserve"> GMOペパ</t>
  </si>
  <si>
    <t xml:space="preserve"> コロプラ</t>
  </si>
  <si>
    <t xml:space="preserve"> 住精化</t>
  </si>
  <si>
    <t xml:space="preserve"> スガイ化</t>
  </si>
  <si>
    <t xml:space="preserve"> 協和キリン</t>
  </si>
  <si>
    <t xml:space="preserve"> セコム上信</t>
  </si>
  <si>
    <t xml:space="preserve"> 応用技術</t>
  </si>
  <si>
    <t xml:space="preserve"> フジHD</t>
  </si>
  <si>
    <t xml:space="preserve"> インテリW</t>
  </si>
  <si>
    <t xml:space="preserve"> 綜研化学</t>
  </si>
  <si>
    <t xml:space="preserve"> ＡＧＣ</t>
  </si>
  <si>
    <t xml:space="preserve"> ノリタケ</t>
  </si>
  <si>
    <t xml:space="preserve"> イソライト</t>
  </si>
  <si>
    <t xml:space="preserve"> 冶金工</t>
  </si>
  <si>
    <t xml:space="preserve"> ＵＡＣＪ</t>
  </si>
  <si>
    <t xml:space="preserve"> 古河電</t>
  </si>
  <si>
    <t xml:space="preserve"> 住友電</t>
  </si>
  <si>
    <t xml:space="preserve"> フジクラ</t>
  </si>
  <si>
    <t xml:space="preserve"> 平河ヒューテ</t>
  </si>
  <si>
    <t xml:space="preserve"> ニッパツ</t>
  </si>
  <si>
    <t xml:space="preserve"> JPNエンジン</t>
  </si>
  <si>
    <t xml:space="preserve"> リンクバル</t>
  </si>
  <si>
    <t xml:space="preserve"> アサンテ</t>
  </si>
  <si>
    <t xml:space="preserve"> ソラスト</t>
  </si>
  <si>
    <t xml:space="preserve"> 豊和工</t>
  </si>
  <si>
    <t xml:space="preserve"> ＯＫＫ</t>
  </si>
  <si>
    <t xml:space="preserve"> 三井海洋</t>
  </si>
  <si>
    <t xml:space="preserve"> 神鋼環境</t>
  </si>
  <si>
    <t xml:space="preserve"> サンセイ</t>
  </si>
  <si>
    <t xml:space="preserve"> ミネベアミツミ</t>
  </si>
  <si>
    <t xml:space="preserve"> MS-Japan</t>
  </si>
  <si>
    <t xml:space="preserve"> アズビル</t>
  </si>
  <si>
    <t xml:space="preserve"> シスメックス</t>
  </si>
  <si>
    <t xml:space="preserve"> ニチコン</t>
  </si>
  <si>
    <t xml:space="preserve"> フレアス</t>
  </si>
  <si>
    <t xml:space="preserve"> コンコルディア</t>
  </si>
  <si>
    <t xml:space="preserve"> マツダ</t>
  </si>
  <si>
    <t xml:space="preserve"> ミツバ</t>
  </si>
  <si>
    <t xml:space="preserve"> 三菱食品</t>
  </si>
  <si>
    <t xml:space="preserve"> オーハシテクニカ</t>
  </si>
  <si>
    <t xml:space="preserve"> パラベッド</t>
  </si>
  <si>
    <t xml:space="preserve"> アートネイチャー</t>
  </si>
  <si>
    <t xml:space="preserve"> セ　キ</t>
  </si>
  <si>
    <t xml:space="preserve"> ニッピ</t>
  </si>
  <si>
    <t xml:space="preserve"> マミヤOP</t>
  </si>
  <si>
    <t xml:space="preserve"> オカムラ</t>
  </si>
  <si>
    <t xml:space="preserve"> 三栄コポ</t>
  </si>
  <si>
    <t xml:space="preserve"> 電響社</t>
  </si>
  <si>
    <t xml:space="preserve"> ソーダニッカ</t>
  </si>
  <si>
    <t xml:space="preserve"> はせがわ</t>
  </si>
  <si>
    <t xml:space="preserve"> 武蔵銀</t>
  </si>
  <si>
    <t xml:space="preserve"> 千葉興</t>
  </si>
  <si>
    <t xml:space="preserve"> 筑波銀行</t>
  </si>
  <si>
    <t xml:space="preserve"> ふくおか</t>
  </si>
  <si>
    <t xml:space="preserve"> 東建物</t>
  </si>
  <si>
    <t xml:space="preserve"> ランビジネス</t>
  </si>
  <si>
    <t xml:space="preserve"> 富士急</t>
  </si>
  <si>
    <t xml:space="preserve"> 京阪ＨＤ</t>
  </si>
  <si>
    <t xml:space="preserve"> 福山運</t>
  </si>
  <si>
    <t xml:space="preserve"> パスコ</t>
  </si>
  <si>
    <t xml:space="preserve"> スカパーJ</t>
  </si>
  <si>
    <t xml:space="preserve"> テレ東HD</t>
  </si>
  <si>
    <t xml:space="preserve"> レノバ</t>
  </si>
  <si>
    <t xml:space="preserve"> イチネンHD</t>
  </si>
  <si>
    <t xml:space="preserve"> サコス</t>
  </si>
  <si>
    <t xml:space="preserve"> クレオ</t>
  </si>
  <si>
    <t xml:space="preserve"> 西尾レント</t>
  </si>
  <si>
    <t xml:space="preserve"> 丸紅リース</t>
  </si>
  <si>
    <t xml:space="preserve"> ココス</t>
  </si>
  <si>
    <t xml:space="preserve"> スズケン</t>
  </si>
  <si>
    <t xml:space="preserve"> ＢＲＨＤ</t>
  </si>
  <si>
    <t xml:space="preserve"> サンテック</t>
  </si>
  <si>
    <t xml:space="preserve"> ケアサービス</t>
  </si>
  <si>
    <t xml:space="preserve"> ヒラキ</t>
  </si>
  <si>
    <t xml:space="preserve"> 三菱総研</t>
  </si>
  <si>
    <t xml:space="preserve"> イビデン</t>
  </si>
  <si>
    <t xml:space="preserve"> 中京医薬</t>
  </si>
  <si>
    <t xml:space="preserve"> こころNT</t>
  </si>
  <si>
    <t xml:space="preserve"> ミツウロコGHD</t>
  </si>
  <si>
    <t xml:space="preserve"> 京福電</t>
  </si>
  <si>
    <t xml:space="preserve"> 丸　運</t>
  </si>
  <si>
    <t xml:space="preserve"> 共栄タ</t>
  </si>
  <si>
    <t xml:space="preserve"> 空港ビル</t>
  </si>
  <si>
    <t xml:space="preserve"> ＴＫＣ</t>
  </si>
  <si>
    <t xml:space="preserve"> ミロク情報</t>
  </si>
  <si>
    <t xml:space="preserve"> 情報企画</t>
  </si>
  <si>
    <t xml:space="preserve"> サイオス</t>
  </si>
  <si>
    <t xml:space="preserve"> ソーシャルワイヤ</t>
  </si>
  <si>
    <t xml:space="preserve"> フューチャー</t>
  </si>
  <si>
    <t xml:space="preserve"> パラカ</t>
  </si>
  <si>
    <t xml:space="preserve"> IMAGICAG</t>
  </si>
  <si>
    <t xml:space="preserve"> 日本ユピカ</t>
  </si>
  <si>
    <t xml:space="preserve"> 兼  松</t>
  </si>
  <si>
    <t xml:space="preserve"> 名　銀</t>
  </si>
  <si>
    <t xml:space="preserve"> スクエニHD</t>
  </si>
  <si>
    <t xml:space="preserve"> 08:00</t>
  </si>
  <si>
    <t xml:space="preserve"> 西松建</t>
  </si>
  <si>
    <t xml:space="preserve"> Ａ＆Ｔ</t>
  </si>
  <si>
    <t xml:space="preserve"> 川　重</t>
  </si>
  <si>
    <t xml:space="preserve"> ケーユーHD</t>
  </si>
  <si>
    <t xml:space="preserve"> ルツボ</t>
  </si>
  <si>
    <t xml:space="preserve"> 上新電</t>
  </si>
  <si>
    <t xml:space="preserve"> 三菱ケミHD</t>
  </si>
  <si>
    <t xml:space="preserve"> サイバネット</t>
  </si>
  <si>
    <t xml:space="preserve"> イサム塗</t>
  </si>
  <si>
    <t xml:space="preserve"> ＴＯＷ</t>
  </si>
  <si>
    <t xml:space="preserve"> 明星電</t>
  </si>
  <si>
    <t xml:space="preserve"> 三菱ロジ</t>
  </si>
  <si>
    <t xml:space="preserve"> カメイ</t>
  </si>
  <si>
    <t xml:space="preserve"> 東都水</t>
  </si>
  <si>
    <t xml:space="preserve"> 琉球銀</t>
  </si>
  <si>
    <t xml:space="preserve"> バローHD</t>
  </si>
  <si>
    <t xml:space="preserve"> テクノ菱和</t>
  </si>
  <si>
    <t xml:space="preserve"> 森永乳</t>
  </si>
  <si>
    <t xml:space="preserve"> 明治ＨＤ</t>
  </si>
  <si>
    <t xml:space="preserve"> サイボー</t>
  </si>
  <si>
    <t xml:space="preserve"> ロンシル工</t>
  </si>
  <si>
    <t xml:space="preserve"> 東邦化</t>
  </si>
  <si>
    <t xml:space="preserve"> 三洋工</t>
  </si>
  <si>
    <t xml:space="preserve"> 前田製</t>
  </si>
  <si>
    <t xml:space="preserve"> 鶴見製</t>
  </si>
  <si>
    <t xml:space="preserve"> オルガノ</t>
  </si>
  <si>
    <t xml:space="preserve"> フジテック</t>
  </si>
  <si>
    <t xml:space="preserve"> 森尾電</t>
  </si>
  <si>
    <t xml:space="preserve"> 小野建</t>
  </si>
  <si>
    <t xml:space="preserve"> 高　島</t>
  </si>
  <si>
    <t xml:space="preserve"> ニプロ</t>
  </si>
  <si>
    <t xml:space="preserve"> フジトミ</t>
  </si>
  <si>
    <t xml:space="preserve"> 東陽倉</t>
  </si>
  <si>
    <t xml:space="preserve"> 堺商事</t>
  </si>
  <si>
    <t xml:space="preserve"> ホーブ</t>
  </si>
  <si>
    <t xml:space="preserve"> サンヨーH</t>
  </si>
  <si>
    <t xml:space="preserve"> ナカボーテック</t>
  </si>
  <si>
    <t xml:space="preserve"> ETS HD</t>
  </si>
  <si>
    <t xml:space="preserve"> 浅沼組</t>
  </si>
  <si>
    <t xml:space="preserve"> 矢作建</t>
  </si>
  <si>
    <t xml:space="preserve"> 高田工</t>
  </si>
  <si>
    <t xml:space="preserve"> ダイダン</t>
  </si>
  <si>
    <t xml:space="preserve"> 協和日成</t>
  </si>
  <si>
    <t xml:space="preserve"> 日本粉</t>
  </si>
  <si>
    <t xml:space="preserve"> 昭和産</t>
  </si>
  <si>
    <t xml:space="preserve"> 鳥越粉</t>
  </si>
  <si>
    <t xml:space="preserve"> フィード・ワン</t>
  </si>
  <si>
    <t xml:space="preserve"> UT GROUP</t>
  </si>
  <si>
    <t xml:space="preserve"> ＭＤＮＴ</t>
  </si>
  <si>
    <t xml:space="preserve"> タカミヤ</t>
  </si>
  <si>
    <t xml:space="preserve"> ティア</t>
  </si>
  <si>
    <t xml:space="preserve"> Ｊオイル</t>
  </si>
  <si>
    <t xml:space="preserve"> 東葛ＨＤ</t>
  </si>
  <si>
    <t xml:space="preserve"> オーケー食</t>
  </si>
  <si>
    <t xml:space="preserve"> バナーズ</t>
  </si>
  <si>
    <t xml:space="preserve"> メディアスHD</t>
  </si>
  <si>
    <t xml:space="preserve"> チムニー</t>
  </si>
  <si>
    <t xml:space="preserve"> シュッピン</t>
  </si>
  <si>
    <t xml:space="preserve"> ダイトウボウ</t>
  </si>
  <si>
    <t xml:space="preserve"> イントランス</t>
  </si>
  <si>
    <t xml:space="preserve"> 大木ヘルケア</t>
  </si>
  <si>
    <t xml:space="preserve"> スシローGHD</t>
  </si>
  <si>
    <t xml:space="preserve"> ボルテージ</t>
  </si>
  <si>
    <t xml:space="preserve"> GMOリサーチ</t>
  </si>
  <si>
    <t xml:space="preserve"> ティーガイア</t>
  </si>
  <si>
    <t xml:space="preserve"> 朝日ネット</t>
  </si>
  <si>
    <t xml:space="preserve"> PCIHD</t>
  </si>
  <si>
    <t xml:space="preserve"> PAXXS</t>
  </si>
  <si>
    <t xml:space="preserve"> クレハ</t>
  </si>
  <si>
    <t xml:space="preserve"> メディカルシス</t>
  </si>
  <si>
    <t xml:space="preserve"> Amazia</t>
  </si>
  <si>
    <t xml:space="preserve"> ミンカブ</t>
  </si>
  <si>
    <t xml:space="preserve"> テルモ</t>
  </si>
  <si>
    <t>" 29</t>
  </si>
  <si>
    <t xml:space="preserve"> シンバイオ</t>
  </si>
  <si>
    <t xml:space="preserve"> 秀　英</t>
  </si>
  <si>
    <t xml:space="preserve"> 日パレット</t>
  </si>
  <si>
    <t xml:space="preserve"> エルミック</t>
  </si>
  <si>
    <t xml:space="preserve"> 山田コンサル</t>
  </si>
  <si>
    <t xml:space="preserve"> ビーエンジ</t>
  </si>
  <si>
    <t xml:space="preserve"> 富士フイルム</t>
  </si>
  <si>
    <t xml:space="preserve"> 資生堂</t>
  </si>
  <si>
    <t xml:space="preserve"> SDSバイオ</t>
  </si>
  <si>
    <t xml:space="preserve"> ニチレキ</t>
  </si>
  <si>
    <t xml:space="preserve"> 不二ラテ</t>
  </si>
  <si>
    <t xml:space="preserve"> 品川リフラ</t>
  </si>
  <si>
    <t xml:space="preserve"> 動物高医</t>
  </si>
  <si>
    <t xml:space="preserve"> 旭ダイヤ</t>
  </si>
  <si>
    <t xml:space="preserve"> ブランジスタ</t>
  </si>
  <si>
    <t xml:space="preserve"> 横田製作</t>
  </si>
  <si>
    <t xml:space="preserve"> GCジョイコH</t>
  </si>
  <si>
    <t xml:space="preserve"> ＴＯＷＡ</t>
  </si>
  <si>
    <t xml:space="preserve"> 椿本チ</t>
  </si>
  <si>
    <t xml:space="preserve"> レイズネクスト</t>
  </si>
  <si>
    <t xml:space="preserve"> 中野冷</t>
  </si>
  <si>
    <t xml:space="preserve"> 日ピラー</t>
  </si>
  <si>
    <t xml:space="preserve"> グレイス</t>
  </si>
  <si>
    <t xml:space="preserve"> 東芝テック</t>
  </si>
  <si>
    <t xml:space="preserve"> 芝浦メカ</t>
  </si>
  <si>
    <t xml:space="preserve"> コンテック</t>
  </si>
  <si>
    <t xml:space="preserve"> 戸上電</t>
  </si>
  <si>
    <t xml:space="preserve"> GSユアサ</t>
  </si>
  <si>
    <t xml:space="preserve"> サンケン電</t>
  </si>
  <si>
    <t xml:space="preserve"> エレコム</t>
  </si>
  <si>
    <t xml:space="preserve"> 池上通</t>
  </si>
  <si>
    <t xml:space="preserve"> メイコー</t>
  </si>
  <si>
    <t xml:space="preserve"> 協立電機</t>
  </si>
  <si>
    <t xml:space="preserve"> 図　研</t>
  </si>
  <si>
    <t xml:space="preserve"> ＩＨＩ</t>
  </si>
  <si>
    <t xml:space="preserve"> ツクイスタッフ</t>
  </si>
  <si>
    <t xml:space="preserve"> エフテック</t>
  </si>
  <si>
    <t xml:space="preserve"> 第四北越</t>
  </si>
  <si>
    <t xml:space="preserve"> コンドーテック</t>
  </si>
  <si>
    <t xml:space="preserve"> ゼンショーHD</t>
  </si>
  <si>
    <t xml:space="preserve"> Ｕアローズ</t>
  </si>
  <si>
    <t xml:space="preserve"> ダイトロン</t>
  </si>
  <si>
    <t xml:space="preserve"> 島津製</t>
  </si>
  <si>
    <t xml:space="preserve"> 助川電</t>
  </si>
  <si>
    <t xml:space="preserve"> ニコン</t>
  </si>
  <si>
    <t xml:space="preserve"> オリンパス</t>
  </si>
  <si>
    <t xml:space="preserve"> Ａ＆Ｄ</t>
  </si>
  <si>
    <t xml:space="preserve"> ホロン</t>
  </si>
  <si>
    <t xml:space="preserve"> フジシール</t>
  </si>
  <si>
    <t xml:space="preserve"> 南海プライ</t>
  </si>
  <si>
    <t xml:space="preserve"> ヤマハ</t>
  </si>
  <si>
    <t xml:space="preserve"> クリナップ</t>
  </si>
  <si>
    <t xml:space="preserve"> 重松製</t>
  </si>
  <si>
    <t xml:space="preserve"> デサント</t>
  </si>
  <si>
    <t xml:space="preserve"> 加賀電</t>
  </si>
  <si>
    <t xml:space="preserve"> AOKI HD</t>
  </si>
  <si>
    <t xml:space="preserve"> ケーズHD</t>
  </si>
  <si>
    <t xml:space="preserve"> 百五銀</t>
  </si>
  <si>
    <t xml:space="preserve"> 東センチュリー</t>
  </si>
  <si>
    <t xml:space="preserve"> 愛知銀</t>
  </si>
  <si>
    <t xml:space="preserve"> 九州リース</t>
  </si>
  <si>
    <t xml:space="preserve"> ＡＲＭ</t>
  </si>
  <si>
    <t xml:space="preserve"> カチタス</t>
  </si>
  <si>
    <t xml:space="preserve"> 東部ネット</t>
  </si>
  <si>
    <t xml:space="preserve"> 山陽電</t>
  </si>
  <si>
    <t xml:space="preserve"> 日　新</t>
  </si>
  <si>
    <t xml:space="preserve"> 神奈交</t>
  </si>
  <si>
    <t xml:space="preserve"> ＴＢＳHD</t>
  </si>
  <si>
    <t xml:space="preserve"> 日テレHD</t>
  </si>
  <si>
    <t xml:space="preserve"> セコム</t>
  </si>
  <si>
    <t xml:space="preserve"> ビステム</t>
  </si>
  <si>
    <t xml:space="preserve"> ルノアール</t>
  </si>
  <si>
    <t xml:space="preserve"> 明豊ファシリ</t>
  </si>
  <si>
    <t xml:space="preserve"> ライト工</t>
  </si>
  <si>
    <t xml:space="preserve"> SRAHD</t>
  </si>
  <si>
    <t xml:space="preserve"> Ubicom</t>
  </si>
  <si>
    <t xml:space="preserve"> 日本化</t>
  </si>
  <si>
    <t xml:space="preserve"> ネクシィーズG</t>
  </si>
  <si>
    <t xml:space="preserve"> 富士製薬</t>
  </si>
  <si>
    <t xml:space="preserve"> セントラルSP</t>
  </si>
  <si>
    <t xml:space="preserve"> 富士興</t>
  </si>
  <si>
    <t xml:space="preserve"> 有沢製</t>
  </si>
  <si>
    <t xml:space="preserve"> ヨータイ</t>
  </si>
  <si>
    <t xml:space="preserve"> パウダテク</t>
  </si>
  <si>
    <t xml:space="preserve"> 洋缶ＨＤ</t>
  </si>
  <si>
    <t xml:space="preserve"> 和井田</t>
  </si>
  <si>
    <t xml:space="preserve"> 水道機</t>
  </si>
  <si>
    <t xml:space="preserve"> サンデンHD</t>
  </si>
  <si>
    <t xml:space="preserve"> レック</t>
  </si>
  <si>
    <t xml:space="preserve"> ジャックス</t>
  </si>
  <si>
    <t xml:space="preserve"> 西　鉄</t>
  </si>
  <si>
    <t xml:space="preserve"> 燦ＨＤ</t>
  </si>
  <si>
    <t xml:space="preserve"> カナミックN</t>
  </si>
  <si>
    <t xml:space="preserve"> MSコンサル</t>
  </si>
  <si>
    <t xml:space="preserve"> ファルコム</t>
  </si>
  <si>
    <t xml:space="preserve"> ユニリタ</t>
  </si>
  <si>
    <t xml:space="preserve"> 菱製鋼</t>
  </si>
  <si>
    <t xml:space="preserve"> 神鋼線</t>
  </si>
  <si>
    <t xml:space="preserve"> ヤマハモーターロ</t>
  </si>
  <si>
    <t xml:space="preserve"> グローリー</t>
  </si>
  <si>
    <t xml:space="preserve"> スミダコーポ</t>
  </si>
  <si>
    <t xml:space="preserve"> トヨタ</t>
  </si>
  <si>
    <t xml:space="preserve"> サンフロンティア</t>
  </si>
  <si>
    <t xml:space="preserve"> 日石輸</t>
  </si>
  <si>
    <t xml:space="preserve"> 日本通信</t>
  </si>
  <si>
    <t xml:space="preserve"> 日化産</t>
  </si>
  <si>
    <t xml:space="preserve"> 極　洋</t>
  </si>
  <si>
    <t xml:space="preserve"> 金下建</t>
  </si>
  <si>
    <t xml:space="preserve"> 雪印メグ</t>
  </si>
  <si>
    <t xml:space="preserve"> ユニチカ</t>
  </si>
  <si>
    <t xml:space="preserve"> デンカ</t>
  </si>
  <si>
    <t xml:space="preserve"> プラコー</t>
  </si>
  <si>
    <t xml:space="preserve"> リックス</t>
  </si>
  <si>
    <t xml:space="preserve"> ＩＩＪ</t>
  </si>
  <si>
    <t xml:space="preserve"> 山田債権</t>
  </si>
  <si>
    <t xml:space="preserve"> コナカ</t>
  </si>
  <si>
    <t xml:space="preserve"> 沖縄銀</t>
  </si>
  <si>
    <t xml:space="preserve"> 三井エンジ</t>
  </si>
  <si>
    <t xml:space="preserve"> 松井建</t>
  </si>
  <si>
    <t xml:space="preserve"> エフティG</t>
  </si>
  <si>
    <t xml:space="preserve"> 和弘食</t>
  </si>
  <si>
    <t xml:space="preserve"> 東洋紡</t>
  </si>
  <si>
    <t xml:space="preserve"> クラボウ</t>
  </si>
  <si>
    <t xml:space="preserve"> 旭化成</t>
  </si>
  <si>
    <t xml:space="preserve"> 王子HD</t>
  </si>
  <si>
    <t xml:space="preserve"> 桜ゴム</t>
  </si>
  <si>
    <t xml:space="preserve"> 東京綱</t>
  </si>
  <si>
    <t xml:space="preserve"> ヤマダ</t>
  </si>
  <si>
    <t xml:space="preserve"> シンフォニア</t>
  </si>
  <si>
    <t xml:space="preserve"> フルテック</t>
  </si>
  <si>
    <t xml:space="preserve"> 大同メタ</t>
  </si>
  <si>
    <t xml:space="preserve"> 萩原電気</t>
  </si>
  <si>
    <t xml:space="preserve"> セブン銀行</t>
  </si>
  <si>
    <t xml:space="preserve"> 小田急</t>
  </si>
  <si>
    <t xml:space="preserve"> ヤマタネ</t>
  </si>
  <si>
    <t xml:space="preserve"> 中央経済</t>
  </si>
  <si>
    <t xml:space="preserve"> 佐田建</t>
  </si>
  <si>
    <t xml:space="preserve"> 植木組</t>
  </si>
  <si>
    <t xml:space="preserve"> ウイルプラスH</t>
  </si>
  <si>
    <t xml:space="preserve"> 堺化学</t>
  </si>
  <si>
    <t xml:space="preserve"> 大日塗</t>
  </si>
  <si>
    <t xml:space="preserve"> フォーカスS</t>
  </si>
  <si>
    <t xml:space="preserve"> ＢＭＬ</t>
  </si>
  <si>
    <t xml:space="preserve"> 西川ゴム</t>
  </si>
  <si>
    <t xml:space="preserve"> 古河機</t>
  </si>
  <si>
    <t xml:space="preserve"> アマテイ</t>
  </si>
  <si>
    <t xml:space="preserve"> モリテック</t>
  </si>
  <si>
    <t xml:space="preserve"> キクカワ</t>
  </si>
  <si>
    <t xml:space="preserve"> エスペック</t>
  </si>
  <si>
    <t xml:space="preserve"> プレス工</t>
  </si>
  <si>
    <t xml:space="preserve"> 日精機</t>
  </si>
  <si>
    <t xml:space="preserve"> ツツミ</t>
  </si>
  <si>
    <t xml:space="preserve"> 稲畑産</t>
  </si>
  <si>
    <t xml:space="preserve"> 中央自</t>
  </si>
  <si>
    <t xml:space="preserve"> 四国銀</t>
  </si>
  <si>
    <t xml:space="preserve"> 日証金</t>
  </si>
  <si>
    <t xml:space="preserve"> ニッコンHD</t>
  </si>
  <si>
    <t xml:space="preserve"> 栗林船</t>
  </si>
  <si>
    <t xml:space="preserve"> 渋沢倉</t>
  </si>
  <si>
    <t xml:space="preserve"> 昭文社</t>
  </si>
  <si>
    <t xml:space="preserve"> 北陸ガス</t>
  </si>
  <si>
    <t xml:space="preserve"> 東急建設</t>
  </si>
  <si>
    <t xml:space="preserve"> オーテック</t>
  </si>
  <si>
    <t xml:space="preserve"> 長谷工</t>
  </si>
  <si>
    <t xml:space="preserve"> 田辺工</t>
  </si>
  <si>
    <t xml:space="preserve"> ＰＳ三菱</t>
  </si>
  <si>
    <t xml:space="preserve"> 前田道</t>
  </si>
  <si>
    <t xml:space="preserve"> 東洋建</t>
  </si>
  <si>
    <t xml:space="preserve"> 世紀東</t>
  </si>
  <si>
    <t xml:space="preserve"> テノックス</t>
  </si>
  <si>
    <t xml:space="preserve"> 日特建</t>
  </si>
  <si>
    <t xml:space="preserve"> 朝日工</t>
  </si>
  <si>
    <t xml:space="preserve"> ミクシィ</t>
  </si>
  <si>
    <t xml:space="preserve"> 名糖産</t>
  </si>
  <si>
    <t xml:space="preserve"> 湖池屋</t>
  </si>
  <si>
    <t xml:space="preserve"> 六甲バタ</t>
  </si>
  <si>
    <t xml:space="preserve"> セントケアHD</t>
  </si>
  <si>
    <t xml:space="preserve"> サイネックス</t>
  </si>
  <si>
    <t xml:space="preserve"> 新日科学</t>
  </si>
  <si>
    <t xml:space="preserve"> シダー</t>
  </si>
  <si>
    <t xml:space="preserve"> ヒビノ</t>
  </si>
  <si>
    <t xml:space="preserve"> オエノンHD</t>
  </si>
  <si>
    <t xml:space="preserve"> 日清オイリオ</t>
  </si>
  <si>
    <t xml:space="preserve"> かどや</t>
  </si>
  <si>
    <t xml:space="preserve"> オートウェーブ</t>
  </si>
  <si>
    <t xml:space="preserve"> ＪＰＨＤ</t>
  </si>
  <si>
    <t xml:space="preserve"> アルフレッサHD</t>
  </si>
  <si>
    <t xml:space="preserve"> ナフコ</t>
  </si>
  <si>
    <t xml:space="preserve"> きちりHD</t>
  </si>
  <si>
    <t xml:space="preserve"> ALサービスH</t>
  </si>
  <si>
    <t xml:space="preserve"> 物語コーポ</t>
  </si>
  <si>
    <t xml:space="preserve"> ダイワボHD</t>
  </si>
  <si>
    <t xml:space="preserve"> 日東紡</t>
  </si>
  <si>
    <t xml:space="preserve"> ヨシックス</t>
  </si>
  <si>
    <t xml:space="preserve"> プレサンス</t>
  </si>
  <si>
    <t xml:space="preserve"> グロバル社</t>
  </si>
  <si>
    <t xml:space="preserve"> フライングＧ</t>
  </si>
  <si>
    <t xml:space="preserve"> ＺＯＡ</t>
  </si>
  <si>
    <t xml:space="preserve"> 宮地エンジ</t>
  </si>
  <si>
    <t xml:space="preserve"> サンコーテクノ</t>
  </si>
  <si>
    <t xml:space="preserve"> 昭栄薬品</t>
  </si>
  <si>
    <t xml:space="preserve"> テックファーム</t>
  </si>
  <si>
    <t xml:space="preserve"> ブレインP</t>
  </si>
  <si>
    <t xml:space="preserve"> アイスタイル</t>
  </si>
  <si>
    <t xml:space="preserve"> エンカレッジ</t>
  </si>
  <si>
    <t xml:space="preserve"> ＤＬＥ</t>
  </si>
  <si>
    <t xml:space="preserve"> ブロバンタワ</t>
  </si>
  <si>
    <t xml:space="preserve"> 日本紙</t>
  </si>
  <si>
    <t xml:space="preserve"> オープンドア</t>
  </si>
  <si>
    <t xml:space="preserve"> ザ・パック</t>
  </si>
  <si>
    <t xml:space="preserve"> ニーズウェル</t>
  </si>
  <si>
    <t xml:space="preserve"> すららNT</t>
  </si>
  <si>
    <t xml:space="preserve"> 日産化</t>
  </si>
  <si>
    <t xml:space="preserve"> ステラケミファ</t>
  </si>
  <si>
    <t xml:space="preserve"> フジプレアム</t>
  </si>
  <si>
    <t xml:space="preserve"> T&amp;Gニーズ</t>
  </si>
  <si>
    <t xml:space="preserve"> 松本油</t>
  </si>
  <si>
    <t xml:space="preserve"> エーアイ</t>
  </si>
  <si>
    <t xml:space="preserve"> 免疫生物</t>
  </si>
  <si>
    <t xml:space="preserve"> カルナバイオ</t>
  </si>
  <si>
    <t xml:space="preserve"> メドレックス</t>
  </si>
  <si>
    <t xml:space="preserve"> リボミック</t>
  </si>
  <si>
    <t xml:space="preserve"> 関西ペ</t>
  </si>
  <si>
    <t xml:space="preserve"> 大伸化学</t>
  </si>
  <si>
    <t xml:space="preserve"> 東インキ</t>
  </si>
  <si>
    <t xml:space="preserve"> オリジナル設</t>
  </si>
  <si>
    <t xml:space="preserve"> ダスキン</t>
  </si>
  <si>
    <t xml:space="preserve"> ファルコHD</t>
  </si>
  <si>
    <t xml:space="preserve"> ラウンドワン</t>
  </si>
  <si>
    <t xml:space="preserve"> 城南進研</t>
  </si>
  <si>
    <t xml:space="preserve"> 長谷川香</t>
  </si>
  <si>
    <t xml:space="preserve"> ユシロ 化</t>
  </si>
  <si>
    <t xml:space="preserve"> 富士石油</t>
  </si>
  <si>
    <t xml:space="preserve"> ニッタ</t>
  </si>
  <si>
    <t xml:space="preserve"> 不二硝</t>
  </si>
  <si>
    <t xml:space="preserve"> 住阪セメ</t>
  </si>
  <si>
    <t xml:space="preserve"> 太平洋セメ</t>
  </si>
  <si>
    <t xml:space="preserve"> ジオスター</t>
  </si>
  <si>
    <t xml:space="preserve"> ヤマウ</t>
  </si>
  <si>
    <t xml:space="preserve"> ヤマックス</t>
  </si>
  <si>
    <t xml:space="preserve"> アジアパイル</t>
  </si>
  <si>
    <t xml:space="preserve"> 新　東</t>
  </si>
  <si>
    <t xml:space="preserve"> チヨダウーテ</t>
  </si>
  <si>
    <t xml:space="preserve"> 日本製鉄</t>
  </si>
  <si>
    <t xml:space="preserve"> 大平金</t>
  </si>
  <si>
    <t xml:space="preserve"> 川金ＨＤ</t>
  </si>
  <si>
    <t xml:space="preserve"> オーナンバ</t>
  </si>
  <si>
    <t xml:space="preserve"> 高田機</t>
  </si>
  <si>
    <t xml:space="preserve"> 長府製</t>
  </si>
  <si>
    <t xml:space="preserve"> ネツレン</t>
  </si>
  <si>
    <t xml:space="preserve"> チャームケア</t>
  </si>
  <si>
    <t xml:space="preserve"> N・フィールド</t>
  </si>
  <si>
    <t xml:space="preserve"> ウィルＧ</t>
  </si>
  <si>
    <t xml:space="preserve"> ＨＭＴ</t>
  </si>
  <si>
    <t xml:space="preserve"> アマダHD</t>
  </si>
  <si>
    <t xml:space="preserve"> ダイジェト</t>
  </si>
  <si>
    <t xml:space="preserve"> 中村超硬</t>
  </si>
  <si>
    <t xml:space="preserve"> ヒラノテク</t>
  </si>
  <si>
    <t xml:space="preserve"> 平田機工</t>
  </si>
  <si>
    <t xml:space="preserve"> レオン自機</t>
  </si>
  <si>
    <t xml:space="preserve"> ホソカワミクロ</t>
  </si>
  <si>
    <t xml:space="preserve"> ユニオンツール</t>
  </si>
  <si>
    <t xml:space="preserve"> 日樹工</t>
  </si>
  <si>
    <t xml:space="preserve"> 渋谷工</t>
  </si>
  <si>
    <t xml:space="preserve"> 酒井重</t>
  </si>
  <si>
    <t xml:space="preserve"> ダイフク</t>
  </si>
  <si>
    <t xml:space="preserve"> 油研工</t>
  </si>
  <si>
    <t xml:space="preserve"> 蛇の目</t>
  </si>
  <si>
    <t xml:space="preserve"> シンコウ工</t>
  </si>
  <si>
    <t xml:space="preserve"> JESHD</t>
  </si>
  <si>
    <t xml:space="preserve"> ＬＴＳ</t>
  </si>
  <si>
    <t xml:space="preserve"> アジャイル</t>
  </si>
  <si>
    <t xml:space="preserve"> ダイヘン</t>
  </si>
  <si>
    <t xml:space="preserve"> Mimaki</t>
  </si>
  <si>
    <t xml:space="preserve"> 第一精工</t>
  </si>
  <si>
    <t xml:space="preserve"> かわでん</t>
  </si>
  <si>
    <t xml:space="preserve"> サクサ</t>
  </si>
  <si>
    <t xml:space="preserve"> アクセル</t>
  </si>
  <si>
    <t xml:space="preserve"> 京三製</t>
  </si>
  <si>
    <t xml:space="preserve"> 大同信</t>
  </si>
  <si>
    <t xml:space="preserve"> 帝通工</t>
  </si>
  <si>
    <t xml:space="preserve"> 日電波</t>
  </si>
  <si>
    <t xml:space="preserve"> ホシデン</t>
  </si>
  <si>
    <t xml:space="preserve"> 大井電気</t>
  </si>
  <si>
    <t xml:space="preserve"> 新電元</t>
  </si>
  <si>
    <t xml:space="preserve"> 共和電</t>
  </si>
  <si>
    <t xml:space="preserve"> ミナトHD</t>
  </si>
  <si>
    <t xml:space="preserve"> 原田工業</t>
  </si>
  <si>
    <t xml:space="preserve"> ケ　ル</t>
  </si>
  <si>
    <t xml:space="preserve"> 日電子</t>
  </si>
  <si>
    <t xml:space="preserve"> 日本CMK</t>
  </si>
  <si>
    <t xml:space="preserve"> リード</t>
  </si>
  <si>
    <t xml:space="preserve"> 名村造</t>
  </si>
  <si>
    <t xml:space="preserve"> 近畿車</t>
  </si>
  <si>
    <t xml:space="preserve"> 西日本FH</t>
  </si>
  <si>
    <t xml:space="preserve"> モーゲージS</t>
  </si>
  <si>
    <t xml:space="preserve"> 武蔵精密</t>
  </si>
  <si>
    <t xml:space="preserve"> 極東開</t>
  </si>
  <si>
    <t xml:space="preserve"> 村上開明</t>
  </si>
  <si>
    <t xml:space="preserve"> ジャムコ</t>
  </si>
  <si>
    <t xml:space="preserve"> 横浜魚類</t>
  </si>
  <si>
    <t xml:space="preserve"> 第一興商</t>
  </si>
  <si>
    <t xml:space="preserve"> サンリン</t>
  </si>
  <si>
    <t xml:space="preserve"> アイエーG</t>
  </si>
  <si>
    <t xml:space="preserve"> コロワイド</t>
  </si>
  <si>
    <t xml:space="preserve"> うかい</t>
  </si>
  <si>
    <t xml:space="preserve"> ナカニシ</t>
  </si>
  <si>
    <t xml:space="preserve"> オーバル</t>
  </si>
  <si>
    <t xml:space="preserve"> タムロン</t>
  </si>
  <si>
    <t xml:space="preserve"> シード</t>
  </si>
  <si>
    <t xml:space="preserve"> リコー</t>
  </si>
  <si>
    <t xml:space="preserve"> ジェコー</t>
  </si>
  <si>
    <t xml:space="preserve"> 粧美堂</t>
  </si>
  <si>
    <t xml:space="preserve"> フルヤ金属</t>
  </si>
  <si>
    <t xml:space="preserve"> タカノ</t>
  </si>
  <si>
    <t xml:space="preserve"> ウッドワン</t>
  </si>
  <si>
    <t xml:space="preserve"> 大建工</t>
  </si>
  <si>
    <t xml:space="preserve"> ヨネックス</t>
  </si>
  <si>
    <t xml:space="preserve"> ムトー精工</t>
  </si>
  <si>
    <t xml:space="preserve"> ナカバヤシ</t>
  </si>
  <si>
    <t xml:space="preserve"> ブラインド</t>
  </si>
  <si>
    <t xml:space="preserve"> ミズノ</t>
  </si>
  <si>
    <t xml:space="preserve"> 大興通</t>
  </si>
  <si>
    <t xml:space="preserve"> OUG HD</t>
  </si>
  <si>
    <t xml:space="preserve"> 横丸魚</t>
  </si>
  <si>
    <t xml:space="preserve"> 明和産</t>
  </si>
  <si>
    <t xml:space="preserve"> Gウイン</t>
  </si>
  <si>
    <t xml:space="preserve"> ナガホリ</t>
  </si>
  <si>
    <t xml:space="preserve"> SRSHD</t>
  </si>
  <si>
    <t xml:space="preserve"> フレンドリー</t>
  </si>
  <si>
    <t xml:space="preserve"> 青山商</t>
  </si>
  <si>
    <t xml:space="preserve"> 日産東HD</t>
  </si>
  <si>
    <t xml:space="preserve"> 千葉銀</t>
  </si>
  <si>
    <t xml:space="preserve"> 十六銀</t>
  </si>
  <si>
    <t xml:space="preserve"> 山梨銀</t>
  </si>
  <si>
    <t xml:space="preserve"> 大垣銀</t>
  </si>
  <si>
    <t xml:space="preserve"> 南都銀</t>
  </si>
  <si>
    <t xml:space="preserve"> 伊予銀</t>
  </si>
  <si>
    <t xml:space="preserve"> 佐賀銀</t>
  </si>
  <si>
    <t xml:space="preserve"> 山口ＦＧ</t>
  </si>
  <si>
    <t xml:space="preserve"> ミズホリース</t>
  </si>
  <si>
    <t xml:space="preserve"> 東和銀</t>
  </si>
  <si>
    <t xml:space="preserve"> 福島銀</t>
  </si>
  <si>
    <t xml:space="preserve"> 大東銀</t>
  </si>
  <si>
    <t xml:space="preserve"> アニコムHD</t>
  </si>
  <si>
    <t xml:space="preserve"> 小林洋行</t>
  </si>
  <si>
    <t xml:space="preserve"> 三井不</t>
  </si>
  <si>
    <t xml:space="preserve"> レオパレス21</t>
  </si>
  <si>
    <t xml:space="preserve"> リログループ</t>
  </si>
  <si>
    <t xml:space="preserve"> 南総通運</t>
  </si>
  <si>
    <t xml:space="preserve"> 名　鉄</t>
  </si>
  <si>
    <t xml:space="preserve"> 岡県運</t>
  </si>
  <si>
    <t xml:space="preserve"> センコーGHD</t>
  </si>
  <si>
    <t xml:space="preserve"> トナミHD</t>
  </si>
  <si>
    <t xml:space="preserve"> C&amp;FロジHD</t>
  </si>
  <si>
    <t xml:space="preserve"> 玉井船</t>
  </si>
  <si>
    <t xml:space="preserve"> ケイヒン</t>
  </si>
  <si>
    <t xml:space="preserve"> ファイズHD</t>
  </si>
  <si>
    <t xml:space="preserve"> 伏木運</t>
  </si>
  <si>
    <t xml:space="preserve"> 大東港</t>
  </si>
  <si>
    <t xml:space="preserve"> 近鉄エクス</t>
  </si>
  <si>
    <t xml:space="preserve"> ショーエイコーホ</t>
  </si>
  <si>
    <t xml:space="preserve"> 朝日放送</t>
  </si>
  <si>
    <t xml:space="preserve"> ソフトバンク</t>
  </si>
  <si>
    <t xml:space="preserve"> 広島ガス</t>
  </si>
  <si>
    <t xml:space="preserve"> 共立メンテ</t>
  </si>
  <si>
    <t xml:space="preserve"> スペース</t>
  </si>
  <si>
    <t xml:space="preserve"> KYCOM</t>
  </si>
  <si>
    <t xml:space="preserve"> KNTCT</t>
  </si>
  <si>
    <t xml:space="preserve"> トーカイ</t>
  </si>
  <si>
    <t xml:space="preserve"> 進学会HD</t>
  </si>
  <si>
    <t xml:space="preserve"> ベネッセHD</t>
  </si>
  <si>
    <t xml:space="preserve"> ナック</t>
  </si>
  <si>
    <t xml:space="preserve"> 福井コンピ</t>
  </si>
  <si>
    <t xml:space="preserve"> MTジェネック</t>
  </si>
  <si>
    <t xml:space="preserve"> CBグループ</t>
  </si>
  <si>
    <t xml:space="preserve"> ソレキア</t>
  </si>
  <si>
    <t xml:space="preserve"> サトー商会</t>
  </si>
  <si>
    <t xml:space="preserve"> 奥村組</t>
  </si>
  <si>
    <t xml:space="preserve"> 富士P・S</t>
  </si>
  <si>
    <t xml:space="preserve"> 東亜建</t>
  </si>
  <si>
    <t xml:space="preserve"> 日リーテック</t>
  </si>
  <si>
    <t xml:space="preserve"> 北海コカ</t>
  </si>
  <si>
    <t xml:space="preserve"> ゲオＨＤ</t>
  </si>
  <si>
    <t xml:space="preserve"> 三洋貿易</t>
  </si>
  <si>
    <t xml:space="preserve"> トラスト</t>
  </si>
  <si>
    <t xml:space="preserve"> 北日紡</t>
  </si>
  <si>
    <t xml:space="preserve"> 芦森工</t>
  </si>
  <si>
    <t xml:space="preserve"> オーベクス</t>
  </si>
  <si>
    <t xml:space="preserve"> デジハHD</t>
  </si>
  <si>
    <t xml:space="preserve"> ネクストジェン</t>
  </si>
  <si>
    <t xml:space="preserve"> カーバイド</t>
  </si>
  <si>
    <t xml:space="preserve"> 邦アセチレン</t>
  </si>
  <si>
    <t xml:space="preserve"> パーカライ</t>
  </si>
  <si>
    <t xml:space="preserve"> 本州化</t>
  </si>
  <si>
    <t xml:space="preserve"> マナック</t>
  </si>
  <si>
    <t xml:space="preserve"> ＪＭＤＣ</t>
  </si>
  <si>
    <t xml:space="preserve"> アルファシステム</t>
  </si>
  <si>
    <t xml:space="preserve"> ビーイング</t>
  </si>
  <si>
    <t xml:space="preserve"> オカモト</t>
  </si>
  <si>
    <t xml:space="preserve"> 日山村硝</t>
  </si>
  <si>
    <t xml:space="preserve"> ホッカンHD</t>
  </si>
  <si>
    <t xml:space="preserve"> トーアミ</t>
  </si>
  <si>
    <t xml:space="preserve"> サイジニア</t>
  </si>
  <si>
    <t xml:space="preserve"> テクノスマート</t>
  </si>
  <si>
    <t xml:space="preserve"> 帝国電機</t>
  </si>
  <si>
    <t xml:space="preserve"> 昭和真空</t>
  </si>
  <si>
    <t xml:space="preserve"> 東亜バル</t>
  </si>
  <si>
    <t xml:space="preserve"> 宮入バル</t>
  </si>
  <si>
    <t xml:space="preserve"> プラットホーム</t>
  </si>
  <si>
    <t xml:space="preserve"> ジオマテック</t>
  </si>
  <si>
    <t xml:space="preserve"> ヘリオステクノH</t>
  </si>
  <si>
    <t xml:space="preserve"> 芝浦電子</t>
  </si>
  <si>
    <t xml:space="preserve"> サンコー</t>
  </si>
  <si>
    <t xml:space="preserve"> レシップHD</t>
  </si>
  <si>
    <t xml:space="preserve"> ３３ＦＧ</t>
  </si>
  <si>
    <t xml:space="preserve"> プラザクリエ</t>
  </si>
  <si>
    <t xml:space="preserve"> ニチリョク</t>
  </si>
  <si>
    <t xml:space="preserve"> 東京貴宝</t>
  </si>
  <si>
    <t xml:space="preserve"> Ｎｕｔｓ</t>
  </si>
  <si>
    <t xml:space="preserve"> ノーリツ鋼機</t>
  </si>
  <si>
    <t xml:space="preserve"> フクビ</t>
  </si>
  <si>
    <t xml:space="preserve"> ニチモウ</t>
  </si>
  <si>
    <t xml:space="preserve"> 立花エレテ</t>
  </si>
  <si>
    <t xml:space="preserve"> リンコー</t>
  </si>
  <si>
    <t xml:space="preserve"> 京都ホテル</t>
  </si>
  <si>
    <t xml:space="preserve"> ビケンテクノ</t>
  </si>
  <si>
    <t xml:space="preserve"> コンセック</t>
  </si>
  <si>
    <t xml:space="preserve"> ニッチツ</t>
  </si>
  <si>
    <t xml:space="preserve"> 18:00</t>
  </si>
  <si>
    <t xml:space="preserve"> 光ビジ</t>
  </si>
  <si>
    <t xml:space="preserve"> 三井松島</t>
  </si>
  <si>
    <t xml:space="preserve"> SEEDH</t>
  </si>
  <si>
    <t xml:space="preserve"> 工藤建設</t>
  </si>
  <si>
    <t xml:space="preserve"> 平安レイ</t>
  </si>
  <si>
    <t xml:space="preserve"> 夢真ＨＤ</t>
  </si>
  <si>
    <t xml:space="preserve"> オーミケンシ</t>
  </si>
  <si>
    <t xml:space="preserve"> Gオイスター</t>
  </si>
  <si>
    <t xml:space="preserve"> 日本コークス</t>
  </si>
  <si>
    <t xml:space="preserve"> シップHD</t>
  </si>
  <si>
    <t xml:space="preserve"> ユニネク</t>
  </si>
  <si>
    <t xml:space="preserve"> データアプリ</t>
  </si>
  <si>
    <t xml:space="preserve"> ラック</t>
  </si>
  <si>
    <t xml:space="preserve"> アサヒペン</t>
  </si>
  <si>
    <t xml:space="preserve"> インフォクリエ</t>
  </si>
  <si>
    <t xml:space="preserve"> フルキャストHD</t>
  </si>
  <si>
    <t xml:space="preserve"> アサカ理研</t>
  </si>
  <si>
    <t xml:space="preserve"> ロブテックス</t>
  </si>
  <si>
    <t xml:space="preserve"> Ｊマテリアル</t>
  </si>
  <si>
    <t xml:space="preserve"> ヤマザキ</t>
  </si>
  <si>
    <t xml:space="preserve"> バーチャレクス</t>
  </si>
  <si>
    <t xml:space="preserve"> 音　通</t>
  </si>
  <si>
    <t xml:space="preserve"> リズム</t>
  </si>
  <si>
    <t xml:space="preserve"> 平　賀</t>
  </si>
  <si>
    <t xml:space="preserve"> すてきＮ</t>
  </si>
  <si>
    <t xml:space="preserve"> キムラタン</t>
  </si>
  <si>
    <t xml:space="preserve"> ファミリー</t>
  </si>
  <si>
    <t xml:space="preserve"> マサル</t>
  </si>
  <si>
    <t xml:space="preserve"> グランディー</t>
  </si>
  <si>
    <t xml:space="preserve"> 博報堂DY</t>
  </si>
  <si>
    <t xml:space="preserve"> 内外トランス</t>
  </si>
  <si>
    <t xml:space="preserve"> 日清食HD</t>
  </si>
  <si>
    <t xml:space="preserve"> 東  レ</t>
  </si>
  <si>
    <t xml:space="preserve"> 扶桑薬</t>
  </si>
  <si>
    <t xml:space="preserve"> フマキラー</t>
  </si>
  <si>
    <t xml:space="preserve"> パイオラックス</t>
  </si>
  <si>
    <t xml:space="preserve"> 石油資源</t>
  </si>
  <si>
    <t xml:space="preserve"> 三菱紙</t>
  </si>
  <si>
    <t xml:space="preserve"> ニチバン</t>
  </si>
  <si>
    <t xml:space="preserve"> ロックペイント</t>
  </si>
  <si>
    <t xml:space="preserve"> 大成ラミック</t>
  </si>
  <si>
    <t xml:space="preserve"> アキレス</t>
  </si>
  <si>
    <t xml:space="preserve"> 日本コン</t>
  </si>
  <si>
    <t xml:space="preserve"> 桜井製</t>
  </si>
  <si>
    <t xml:space="preserve"> 日新商事</t>
  </si>
  <si>
    <t xml:space="preserve"> 田中商事</t>
  </si>
  <si>
    <t xml:space="preserve"> 西華産</t>
  </si>
  <si>
    <t xml:space="preserve"> 明和地所</t>
  </si>
  <si>
    <t xml:space="preserve"> 新潟交</t>
  </si>
  <si>
    <t xml:space="preserve"> ショーボンド</t>
  </si>
  <si>
    <t xml:space="preserve"> 日本アクア</t>
  </si>
  <si>
    <t xml:space="preserve"> 熊谷組</t>
  </si>
  <si>
    <t xml:space="preserve"> 細田工</t>
  </si>
  <si>
    <t xml:space="preserve"> 神通機</t>
  </si>
  <si>
    <t xml:space="preserve"> 岩塚菓</t>
  </si>
  <si>
    <t xml:space="preserve"> コ　モ</t>
  </si>
  <si>
    <t xml:space="preserve"> ワールドHD</t>
  </si>
  <si>
    <t xml:space="preserve"> ファンコミ</t>
  </si>
  <si>
    <t xml:space="preserve"> 翻訳センター</t>
  </si>
  <si>
    <t xml:space="preserve"> コメ兵</t>
  </si>
  <si>
    <t xml:space="preserve"> イートアンド</t>
  </si>
  <si>
    <t xml:space="preserve"> ユーグレナ</t>
  </si>
  <si>
    <t xml:space="preserve"> シンデンハイテ</t>
  </si>
  <si>
    <t xml:space="preserve"> オーウイル</t>
  </si>
  <si>
    <t xml:space="preserve"> 日本管理</t>
  </si>
  <si>
    <t xml:space="preserve"> トラストHD</t>
  </si>
  <si>
    <t xml:space="preserve"> ケイアイスター</t>
  </si>
  <si>
    <t xml:space="preserve"> 川本産業</t>
  </si>
  <si>
    <t xml:space="preserve"> 多木化</t>
  </si>
  <si>
    <t xml:space="preserve"> 戸田工</t>
  </si>
  <si>
    <t xml:space="preserve"> ニックス</t>
  </si>
  <si>
    <t xml:space="preserve"> アズジェント</t>
  </si>
  <si>
    <t xml:space="preserve"> みらかHD</t>
  </si>
  <si>
    <t xml:space="preserve"> エスケー化研</t>
  </si>
  <si>
    <t xml:space="preserve"> GMO-AP</t>
  </si>
  <si>
    <t xml:space="preserve"> ＩＳＩＤ</t>
  </si>
  <si>
    <t xml:space="preserve"> Ｄガレージ</t>
  </si>
  <si>
    <t xml:space="preserve"> アグロカネシ</t>
  </si>
  <si>
    <t xml:space="preserve"> 互応化学</t>
  </si>
  <si>
    <t xml:space="preserve"> 上村工業</t>
  </si>
  <si>
    <t xml:space="preserve"> ニッタゼラチン</t>
  </si>
  <si>
    <t xml:space="preserve"> BPカストロール</t>
  </si>
  <si>
    <t xml:space="preserve"> 高見澤</t>
  </si>
  <si>
    <t xml:space="preserve"> 日カーボン</t>
  </si>
  <si>
    <t xml:space="preserve"> ニチアス</t>
  </si>
  <si>
    <t xml:space="preserve"> 日製鋼</t>
  </si>
  <si>
    <t xml:space="preserve"> 東邦鉛</t>
  </si>
  <si>
    <t xml:space="preserve"> アーレスティ</t>
  </si>
  <si>
    <t xml:space="preserve"> アトラ</t>
  </si>
  <si>
    <t xml:space="preserve"> エーワン精密</t>
  </si>
  <si>
    <t xml:space="preserve"> 丸山製</t>
  </si>
  <si>
    <t xml:space="preserve"> 栗田工</t>
  </si>
  <si>
    <t xml:space="preserve"> アネスト岩田</t>
  </si>
  <si>
    <t xml:space="preserve"> 兼松エンジ</t>
  </si>
  <si>
    <t xml:space="preserve"> 平  和</t>
  </si>
  <si>
    <t xml:space="preserve"> ＦＣＨＤ</t>
  </si>
  <si>
    <t xml:space="preserve"> SEMITEC</t>
  </si>
  <si>
    <t xml:space="preserve"> 日東工</t>
  </si>
  <si>
    <t xml:space="preserve"> リバーエレテク</t>
  </si>
  <si>
    <t xml:space="preserve"> エスケーエレク</t>
  </si>
  <si>
    <t xml:space="preserve"> ViSCOTEC</t>
  </si>
  <si>
    <t xml:space="preserve"> 鈴　木</t>
  </si>
  <si>
    <t xml:space="preserve"> ホトニクス</t>
  </si>
  <si>
    <t xml:space="preserve"> 三井E&amp;S</t>
  </si>
  <si>
    <t xml:space="preserve"> ＪＩＡ</t>
  </si>
  <si>
    <t xml:space="preserve"> あん保証</t>
  </si>
  <si>
    <t xml:space="preserve"> ＴＢＫ</t>
  </si>
  <si>
    <t xml:space="preserve"> 日プラスト</t>
  </si>
  <si>
    <t xml:space="preserve"> ＩＪＴＴ</t>
  </si>
  <si>
    <t xml:space="preserve"> 山　大</t>
  </si>
  <si>
    <t xml:space="preserve"> キムラ</t>
  </si>
  <si>
    <t xml:space="preserve"> PALTEK</t>
  </si>
  <si>
    <t xml:space="preserve"> ハンズマン</t>
  </si>
  <si>
    <t xml:space="preserve"> Vテクノロジー</t>
  </si>
  <si>
    <t xml:space="preserve"> ＩＦＩＳ</t>
  </si>
  <si>
    <t xml:space="preserve"> 中央化学</t>
  </si>
  <si>
    <t xml:space="preserve"> ソノコム</t>
  </si>
  <si>
    <t xml:space="preserve"> 築地魚</t>
  </si>
  <si>
    <t xml:space="preserve"> テンアライド</t>
  </si>
  <si>
    <t xml:space="preserve"> 山形屋</t>
  </si>
  <si>
    <t xml:space="preserve"> タカチホ</t>
  </si>
  <si>
    <t xml:space="preserve"> ヤオコー</t>
  </si>
  <si>
    <t xml:space="preserve"> 大分銀</t>
  </si>
  <si>
    <t xml:space="preserve"> 菱地所</t>
  </si>
  <si>
    <t xml:space="preserve"> グランディ</t>
  </si>
  <si>
    <t xml:space="preserve"> 丸全運</t>
  </si>
  <si>
    <t xml:space="preserve"> 神姫バス</t>
  </si>
  <si>
    <t xml:space="preserve"> ＪＲ九州</t>
  </si>
  <si>
    <t xml:space="preserve"> 川西倉庫</t>
  </si>
  <si>
    <t xml:space="preserve"> セレスポ</t>
  </si>
  <si>
    <t xml:space="preserve"> 学究社</t>
  </si>
  <si>
    <t xml:space="preserve"> 愛  眼</t>
  </si>
  <si>
    <t xml:space="preserve"> サガミHD</t>
  </si>
  <si>
    <t xml:space="preserve"> 日邦産</t>
  </si>
  <si>
    <t xml:space="preserve"> K&amp;Oエナジー</t>
  </si>
  <si>
    <t xml:space="preserve"> 若築建</t>
  </si>
  <si>
    <t xml:space="preserve"> 石垣食</t>
  </si>
  <si>
    <t xml:space="preserve"> パピレス</t>
  </si>
  <si>
    <t xml:space="preserve"> ウェルス</t>
  </si>
  <si>
    <t xml:space="preserve"> 細谷火</t>
  </si>
  <si>
    <t xml:space="preserve"> ネクストウェア</t>
  </si>
  <si>
    <t xml:space="preserve"> ＨＡＢＡ</t>
  </si>
  <si>
    <t xml:space="preserve"> ジーテクト</t>
  </si>
  <si>
    <t xml:space="preserve"> アドバネクス</t>
  </si>
  <si>
    <t xml:space="preserve"> ASB機械</t>
  </si>
  <si>
    <t xml:space="preserve"> フクシマガリレ</t>
  </si>
  <si>
    <t xml:space="preserve"> 天昇電</t>
  </si>
  <si>
    <t xml:space="preserve"> 船井電機</t>
  </si>
  <si>
    <t xml:space="preserve"> ミクニ</t>
  </si>
  <si>
    <t xml:space="preserve"> 河西工</t>
  </si>
  <si>
    <t xml:space="preserve"> ハリマ共和</t>
  </si>
  <si>
    <t xml:space="preserve"> 安楽亭</t>
  </si>
  <si>
    <t xml:space="preserve"> あさくま</t>
  </si>
  <si>
    <t xml:space="preserve"> 永大産業</t>
  </si>
  <si>
    <t xml:space="preserve"> エステールHD</t>
  </si>
  <si>
    <t xml:space="preserve"> 永大化工</t>
  </si>
  <si>
    <t xml:space="preserve"> 光村印</t>
  </si>
  <si>
    <t xml:space="preserve"> 北洋銀行</t>
  </si>
  <si>
    <t xml:space="preserve"> 武蔵野</t>
  </si>
  <si>
    <t xml:space="preserve"> パーカー</t>
  </si>
  <si>
    <t xml:space="preserve"> 小池工</t>
  </si>
  <si>
    <t xml:space="preserve"> CSSHD</t>
  </si>
  <si>
    <t xml:space="preserve"> カッシーナ</t>
  </si>
  <si>
    <t xml:space="preserve"> 力の源HD</t>
  </si>
  <si>
    <t xml:space="preserve"> KeePer技</t>
  </si>
  <si>
    <t xml:space="preserve"> ホシザキ</t>
  </si>
  <si>
    <t xml:space="preserve"> 旅工房</t>
  </si>
  <si>
    <t xml:space="preserve"> 今仙電機</t>
  </si>
  <si>
    <t xml:space="preserve"> 広済堂</t>
  </si>
  <si>
    <t xml:space="preserve"> ムーンバット</t>
  </si>
  <si>
    <t xml:space="preserve"> フィデアHD</t>
  </si>
  <si>
    <t xml:space="preserve"> イーレックス</t>
  </si>
  <si>
    <t xml:space="preserve"> 巴コーポ</t>
  </si>
  <si>
    <t xml:space="preserve"> 高橋ウォル</t>
  </si>
  <si>
    <t xml:space="preserve"> オリジン</t>
  </si>
  <si>
    <t xml:space="preserve"> 大林組</t>
  </si>
  <si>
    <t xml:space="preserve"> アルコニックス</t>
  </si>
  <si>
    <t xml:space="preserve"> 富士マガ</t>
  </si>
  <si>
    <t xml:space="preserve"> ミズホメディ</t>
  </si>
  <si>
    <t xml:space="preserve"> 三住道路</t>
  </si>
  <si>
    <t xml:space="preserve"> 佐藤渡辺</t>
  </si>
  <si>
    <t xml:space="preserve"> 日道路</t>
  </si>
  <si>
    <t xml:space="preserve"> カンロ</t>
  </si>
  <si>
    <t xml:space="preserve"> パルマ</t>
  </si>
  <si>
    <t xml:space="preserve"> ＭＵＲＯ</t>
  </si>
  <si>
    <t xml:space="preserve"> 阪和興</t>
  </si>
  <si>
    <t xml:space="preserve"> アトミクス</t>
  </si>
  <si>
    <t xml:space="preserve"> パワーファス</t>
  </si>
  <si>
    <t xml:space="preserve"> グローブライ</t>
  </si>
  <si>
    <t xml:space="preserve"> 広電鉄</t>
  </si>
  <si>
    <t xml:space="preserve"> 近鉄GHD</t>
  </si>
  <si>
    <t xml:space="preserve"> 東汽船</t>
  </si>
  <si>
    <t xml:space="preserve"> トレーディア</t>
  </si>
  <si>
    <t xml:space="preserve"> コーアツ工業</t>
  </si>
  <si>
    <t xml:space="preserve"> ソネック</t>
  </si>
  <si>
    <t xml:space="preserve"> セーラー広告</t>
  </si>
  <si>
    <t xml:space="preserve"> エプコ</t>
  </si>
  <si>
    <t xml:space="preserve"> やまみ</t>
  </si>
  <si>
    <t xml:space="preserve"> 大森屋</t>
  </si>
  <si>
    <t xml:space="preserve"> ＷＤＩ</t>
  </si>
  <si>
    <t xml:space="preserve"> イデアインター</t>
  </si>
  <si>
    <t xml:space="preserve"> レスターHD</t>
  </si>
  <si>
    <t xml:space="preserve"> 夢展望</t>
  </si>
  <si>
    <t xml:space="preserve"> ダイドリミ</t>
  </si>
  <si>
    <t xml:space="preserve"> ディア・ライフ</t>
  </si>
  <si>
    <t xml:space="preserve"> 日本麻</t>
  </si>
  <si>
    <t xml:space="preserve"> ハウスドゥ</t>
  </si>
  <si>
    <t xml:space="preserve"> 倉庫精</t>
  </si>
  <si>
    <t xml:space="preserve"> 駅　探</t>
  </si>
  <si>
    <t xml:space="preserve"> ブイキューブ</t>
  </si>
  <si>
    <t xml:space="preserve"> ＧＭＯPG</t>
  </si>
  <si>
    <t xml:space="preserve"> GMOクラウド</t>
  </si>
  <si>
    <t xml:space="preserve"> パシフィックS</t>
  </si>
  <si>
    <t xml:space="preserve"> サイバーコム</t>
  </si>
  <si>
    <t xml:space="preserve"> ランドコンピ</t>
  </si>
  <si>
    <t xml:space="preserve"> フーバーブレ</t>
  </si>
  <si>
    <t xml:space="preserve"> 朝日印刷</t>
  </si>
  <si>
    <t xml:space="preserve"> 大村紙業</t>
  </si>
  <si>
    <t xml:space="preserve"> チェンジ</t>
  </si>
  <si>
    <t xml:space="preserve"> ユーザベース</t>
  </si>
  <si>
    <t xml:space="preserve"> マクロミル</t>
  </si>
  <si>
    <t xml:space="preserve"> シェアリングT</t>
  </si>
  <si>
    <t xml:space="preserve"> 石原産</t>
  </si>
  <si>
    <t xml:space="preserve"> 高圧ガス</t>
  </si>
  <si>
    <t xml:space="preserve"> ＤＮＣ</t>
  </si>
  <si>
    <t xml:space="preserve"> ケネディクス</t>
  </si>
  <si>
    <t xml:space="preserve"> システムサポ</t>
  </si>
  <si>
    <t xml:space="preserve"> ロート</t>
  </si>
  <si>
    <t xml:space="preserve"> 東和薬品</t>
  </si>
  <si>
    <t xml:space="preserve"> CANBAS</t>
  </si>
  <si>
    <t xml:space="preserve"> SDエンター</t>
  </si>
  <si>
    <t xml:space="preserve"> 構造計画</t>
  </si>
  <si>
    <t xml:space="preserve"> 日本ハウズ</t>
  </si>
  <si>
    <t xml:space="preserve"> エンJPN</t>
  </si>
  <si>
    <t xml:space="preserve"> ミルボン</t>
  </si>
  <si>
    <t xml:space="preserve"> ドライルーブ</t>
  </si>
  <si>
    <t xml:space="preserve"> セメダイン</t>
  </si>
  <si>
    <t xml:space="preserve"> 朝日ラバー</t>
  </si>
  <si>
    <t xml:space="preserve"> ＪＦＥHD</t>
  </si>
  <si>
    <t xml:space="preserve"> 丸一管</t>
  </si>
  <si>
    <t xml:space="preserve"> メタルアート</t>
  </si>
  <si>
    <t xml:space="preserve"> 三菱マ</t>
  </si>
  <si>
    <t xml:space="preserve"> 駒井ハルテク</t>
  </si>
  <si>
    <t xml:space="preserve"> 川岸工</t>
  </si>
  <si>
    <t xml:space="preserve"> 大谷工業</t>
  </si>
  <si>
    <t xml:space="preserve"> リンナイ</t>
  </si>
  <si>
    <t xml:space="preserve"> 浅香工</t>
  </si>
  <si>
    <t xml:space="preserve"> サンコール</t>
  </si>
  <si>
    <t xml:space="preserve"> 冨士ダイス</t>
  </si>
  <si>
    <t xml:space="preserve"> ネットマーケ</t>
  </si>
  <si>
    <t xml:space="preserve"> 富士ソフSB</t>
  </si>
  <si>
    <t xml:space="preserve"> アトラエ</t>
  </si>
  <si>
    <t xml:space="preserve"> やまびこ</t>
  </si>
  <si>
    <t xml:space="preserve"> ＳＭＣ</t>
  </si>
  <si>
    <t xml:space="preserve"> 靜　甲</t>
  </si>
  <si>
    <t xml:space="preserve"> 日　工</t>
  </si>
  <si>
    <t xml:space="preserve"> タカトリ</t>
  </si>
  <si>
    <t xml:space="preserve"> 荏　原</t>
  </si>
  <si>
    <t xml:space="preserve"> ダイキン</t>
  </si>
  <si>
    <t xml:space="preserve"> キトー</t>
  </si>
  <si>
    <t xml:space="preserve"> 金銭機</t>
  </si>
  <si>
    <t xml:space="preserve"> ＴＰＲ</t>
  </si>
  <si>
    <t xml:space="preserve"> 日トムソン</t>
  </si>
  <si>
    <t xml:space="preserve"> ルネサス</t>
  </si>
  <si>
    <t xml:space="preserve"> 日信号</t>
  </si>
  <si>
    <t xml:space="preserve"> コスモス電</t>
  </si>
  <si>
    <t xml:space="preserve"> TBグループ</t>
  </si>
  <si>
    <t xml:space="preserve"> OKAYA</t>
  </si>
  <si>
    <t xml:space="preserve"> 大真空</t>
  </si>
  <si>
    <t xml:space="preserve"> テノ．</t>
  </si>
  <si>
    <t xml:space="preserve"> ポート</t>
  </si>
  <si>
    <t xml:space="preserve"> ピアズ</t>
  </si>
  <si>
    <t xml:space="preserve"> ライフネット</t>
  </si>
  <si>
    <t xml:space="preserve"> ヤマハ 発</t>
  </si>
  <si>
    <t xml:space="preserve"> シマノ</t>
  </si>
  <si>
    <t xml:space="preserve"> 創健社</t>
  </si>
  <si>
    <t xml:space="preserve"> ジンズメイト</t>
  </si>
  <si>
    <t xml:space="preserve"> 鳥羽洋行</t>
  </si>
  <si>
    <t xml:space="preserve"> アールビバン</t>
  </si>
  <si>
    <t xml:space="preserve"> HAPiNS</t>
  </si>
  <si>
    <t xml:space="preserve"> カーチスHD</t>
  </si>
  <si>
    <t xml:space="preserve"> ダイニング</t>
  </si>
  <si>
    <t xml:space="preserve"> 理計器</t>
  </si>
  <si>
    <t xml:space="preserve"> クレステック</t>
  </si>
  <si>
    <t xml:space="preserve"> タカラトミー</t>
  </si>
  <si>
    <t xml:space="preserve"> 竹田印刷</t>
  </si>
  <si>
    <t xml:space="preserve"> ヤマト・インダ</t>
  </si>
  <si>
    <t xml:space="preserve"> 凸版印</t>
  </si>
  <si>
    <t xml:space="preserve"> 三愛石</t>
  </si>
  <si>
    <t xml:space="preserve"> 堀田丸正</t>
  </si>
  <si>
    <t xml:space="preserve"> フォーバル</t>
  </si>
  <si>
    <t xml:space="preserve"> 高知銀行</t>
  </si>
  <si>
    <t xml:space="preserve"> コスモスイニシア</t>
  </si>
  <si>
    <t xml:space="preserve"> スターツ</t>
  </si>
  <si>
    <t xml:space="preserve"> 東　急</t>
  </si>
  <si>
    <t xml:space="preserve"> 京極運</t>
  </si>
  <si>
    <t xml:space="preserve"> 大和自</t>
  </si>
  <si>
    <t xml:space="preserve"> コーア商事H</t>
  </si>
  <si>
    <t xml:space="preserve"> トランシィ</t>
  </si>
  <si>
    <t xml:space="preserve"> 大　運</t>
  </si>
  <si>
    <t xml:space="preserve"> フォーバルRS</t>
  </si>
  <si>
    <t xml:space="preserve"> フォーバルTL</t>
  </si>
  <si>
    <t xml:space="preserve"> ＧＭＯ</t>
  </si>
  <si>
    <t xml:space="preserve"> EF-ON</t>
  </si>
  <si>
    <t xml:space="preserve"> 常磐興</t>
  </si>
  <si>
    <t xml:space="preserve"> 鴨川ホテル</t>
  </si>
  <si>
    <t xml:space="preserve"> 札　臨</t>
  </si>
  <si>
    <t xml:space="preserve"> ニチイ学館</t>
  </si>
  <si>
    <t xml:space="preserve"> ストライダース</t>
  </si>
  <si>
    <t xml:space="preserve"> 藤井産</t>
  </si>
  <si>
    <t xml:space="preserve"> ソフトバンクG</t>
  </si>
  <si>
    <t xml:space="preserve"> 大豊建</t>
  </si>
  <si>
    <t xml:space="preserve"> 滝沢ハム</t>
  </si>
  <si>
    <t xml:space="preserve"> JFLAHD</t>
  </si>
  <si>
    <t xml:space="preserve"> 川田TECH</t>
  </si>
  <si>
    <t xml:space="preserve"> デュアルタプ</t>
  </si>
  <si>
    <t xml:space="preserve"> ピーバン</t>
  </si>
  <si>
    <t xml:space="preserve"> システム情報</t>
  </si>
  <si>
    <t xml:space="preserve"> テイカ</t>
  </si>
  <si>
    <t xml:space="preserve"> カネカ</t>
  </si>
  <si>
    <t xml:space="preserve"> ワタベ</t>
  </si>
  <si>
    <t xml:space="preserve"> EMシステムズ</t>
  </si>
  <si>
    <t xml:space="preserve"> アイビー</t>
  </si>
  <si>
    <t xml:space="preserve"> 那須鉄</t>
  </si>
  <si>
    <t xml:space="preserve"> 天龍鋸</t>
  </si>
  <si>
    <t xml:space="preserve"> アドベンチャ</t>
  </si>
  <si>
    <t xml:space="preserve"> アイダ</t>
  </si>
  <si>
    <t xml:space="preserve"> トーヨーカネツ</t>
  </si>
  <si>
    <t xml:space="preserve"> オーイズミ</t>
  </si>
  <si>
    <t xml:space="preserve"> ＡＳＴＩ</t>
  </si>
  <si>
    <t xml:space="preserve"> 松尾電</t>
  </si>
  <si>
    <t xml:space="preserve"> 日タングス</t>
  </si>
  <si>
    <t xml:space="preserve"> アルヒ</t>
  </si>
  <si>
    <t xml:space="preserve"> 東ラヂエタ</t>
  </si>
  <si>
    <t xml:space="preserve"> ナンシン</t>
  </si>
  <si>
    <t xml:space="preserve"> 松田産業</t>
  </si>
  <si>
    <t xml:space="preserve"> ハピネット</t>
  </si>
  <si>
    <t xml:space="preserve"> 東京計器</t>
  </si>
  <si>
    <t xml:space="preserve"> 日本精密</t>
  </si>
  <si>
    <t xml:space="preserve"> パイロット</t>
  </si>
  <si>
    <t xml:space="preserve"> 藤森工</t>
  </si>
  <si>
    <t xml:space="preserve"> ヴィアHD</t>
  </si>
  <si>
    <t xml:space="preserve"> サンリオ</t>
  </si>
  <si>
    <t xml:space="preserve"> センコン物流</t>
  </si>
  <si>
    <t xml:space="preserve"> 中央倉</t>
  </si>
  <si>
    <t xml:space="preserve"> 兵機海</t>
  </si>
  <si>
    <t xml:space="preserve"> 長　大</t>
  </si>
  <si>
    <t xml:space="preserve"> ダイニック</t>
  </si>
  <si>
    <t xml:space="preserve"> OBARA-G</t>
  </si>
  <si>
    <t xml:space="preserve"> 銭高組</t>
  </si>
  <si>
    <t xml:space="preserve"> 大成温</t>
  </si>
  <si>
    <t xml:space="preserve"> テクノマセマティ</t>
  </si>
  <si>
    <t xml:space="preserve"> グロバルウェ</t>
  </si>
  <si>
    <t xml:space="preserve"> イノベーション</t>
  </si>
  <si>
    <t xml:space="preserve"> テモナ</t>
  </si>
  <si>
    <t xml:space="preserve"> 大阪油化</t>
  </si>
  <si>
    <t xml:space="preserve"> 日特塗</t>
  </si>
  <si>
    <t xml:space="preserve"> ユー・エス・エス</t>
  </si>
  <si>
    <t xml:space="preserve"> シダックス</t>
  </si>
  <si>
    <t xml:space="preserve"> 兼　房</t>
  </si>
  <si>
    <t xml:space="preserve"> 野村マイクロ</t>
  </si>
  <si>
    <t xml:space="preserve"> ダイコク電</t>
  </si>
  <si>
    <t xml:space="preserve"> ログリー</t>
  </si>
  <si>
    <t xml:space="preserve"> ブリッジ</t>
  </si>
  <si>
    <t xml:space="preserve"> 栄電子</t>
  </si>
  <si>
    <t xml:space="preserve"> 白　銅</t>
  </si>
  <si>
    <t xml:space="preserve"> ビジョン</t>
  </si>
  <si>
    <t xml:space="preserve"> ベルパーク</t>
  </si>
  <si>
    <t xml:space="preserve"> リブワーク</t>
  </si>
  <si>
    <t xml:space="preserve"> 日揮ＨＤ</t>
  </si>
  <si>
    <t xml:space="preserve"> 日清紡HD</t>
  </si>
  <si>
    <t xml:space="preserve"> クラレ</t>
  </si>
  <si>
    <t xml:space="preserve"> ミヨシ</t>
  </si>
  <si>
    <t xml:space="preserve"> ＩＤＨＤ</t>
  </si>
  <si>
    <t xml:space="preserve"> 洋エンジ</t>
  </si>
  <si>
    <t xml:space="preserve"> ヨコレイ</t>
  </si>
  <si>
    <t xml:space="preserve"> 大王紙</t>
  </si>
  <si>
    <t xml:space="preserve"> エラン</t>
  </si>
  <si>
    <t xml:space="preserve"> コクヨ</t>
  </si>
  <si>
    <t xml:space="preserve"> ピグメント</t>
  </si>
  <si>
    <t xml:space="preserve"> 森　六</t>
  </si>
  <si>
    <t xml:space="preserve"> クリエアナブキ</t>
  </si>
  <si>
    <t xml:space="preserve"> ぴ　あ</t>
  </si>
  <si>
    <t xml:space="preserve"> 仁　丹</t>
  </si>
  <si>
    <t xml:space="preserve"> ＪＸＴＧ</t>
  </si>
  <si>
    <t xml:space="preserve"> リョービ</t>
  </si>
  <si>
    <t xml:space="preserve"> パンチ</t>
  </si>
  <si>
    <t xml:space="preserve"> ピジョン</t>
  </si>
  <si>
    <t xml:space="preserve"> 川　辺</t>
  </si>
  <si>
    <t xml:space="preserve"> 日ロジテム</t>
  </si>
  <si>
    <t xml:space="preserve"> 加藤産業</t>
  </si>
  <si>
    <t xml:space="preserve"> 日電計</t>
  </si>
  <si>
    <t xml:space="preserve"> デリカフーズ</t>
  </si>
  <si>
    <t xml:space="preserve"> 中越パル</t>
  </si>
  <si>
    <t xml:space="preserve"> 巴川紙</t>
  </si>
  <si>
    <t xml:space="preserve"> 古林紙</t>
  </si>
  <si>
    <t xml:space="preserve"> 昭和化</t>
  </si>
  <si>
    <t xml:space="preserve"> 日農薬</t>
  </si>
  <si>
    <t xml:space="preserve"> バンドー</t>
  </si>
  <si>
    <t xml:space="preserve"> CKサンエツ</t>
  </si>
  <si>
    <t xml:space="preserve"> タクマ</t>
  </si>
  <si>
    <t xml:space="preserve"> 浜井産</t>
  </si>
  <si>
    <t xml:space="preserve"> 北川鉄</t>
  </si>
  <si>
    <t xml:space="preserve"> 電業社</t>
  </si>
  <si>
    <t xml:space="preserve"> 宇野鉄</t>
  </si>
  <si>
    <t xml:space="preserve"> チノー</t>
  </si>
  <si>
    <t xml:space="preserve"> カネミツ</t>
  </si>
  <si>
    <t xml:space="preserve"> スターツ出版</t>
  </si>
  <si>
    <t xml:space="preserve"> 山　善</t>
  </si>
  <si>
    <t xml:space="preserve"> ルーデン</t>
  </si>
  <si>
    <t xml:space="preserve"> キャンディル</t>
  </si>
  <si>
    <t xml:space="preserve"> 中外鉱</t>
  </si>
  <si>
    <t xml:space="preserve"> 美樹工業</t>
  </si>
  <si>
    <t xml:space="preserve"> シンクレイヤ</t>
  </si>
  <si>
    <t xml:space="preserve"> ナカノフドー</t>
  </si>
  <si>
    <t xml:space="preserve"> NIPPO</t>
  </si>
  <si>
    <t xml:space="preserve"> 日工営</t>
  </si>
  <si>
    <t xml:space="preserve"> 日和産</t>
  </si>
  <si>
    <t xml:space="preserve"> イナリサーチ</t>
  </si>
  <si>
    <t xml:space="preserve"> 成学社</t>
  </si>
  <si>
    <t xml:space="preserve"> テ　ラ</t>
  </si>
  <si>
    <t xml:space="preserve"> 日本サード</t>
  </si>
  <si>
    <t xml:space="preserve"> アサヒ</t>
  </si>
  <si>
    <t xml:space="preserve"> 宝ＨＤ</t>
  </si>
  <si>
    <t xml:space="preserve"> フルッタフルッタ</t>
  </si>
  <si>
    <t xml:space="preserve"> サントリーBF</t>
  </si>
  <si>
    <t xml:space="preserve"> ＹＫＴ</t>
  </si>
  <si>
    <t xml:space="preserve"> 石光商事</t>
  </si>
  <si>
    <t xml:space="preserve"> イフジ産業</t>
  </si>
  <si>
    <t xml:space="preserve"> グッドライフ</t>
  </si>
  <si>
    <t xml:space="preserve"> ソリトン</t>
  </si>
  <si>
    <t xml:space="preserve"> マツモトキヨシ</t>
  </si>
  <si>
    <t xml:space="preserve"> ウィル</t>
  </si>
  <si>
    <t xml:space="preserve"> テリロジー</t>
  </si>
  <si>
    <t xml:space="preserve"> サカイオーベ</t>
  </si>
  <si>
    <t xml:space="preserve"> ピクスタ</t>
  </si>
  <si>
    <t xml:space="preserve"> アルファCo</t>
  </si>
  <si>
    <t xml:space="preserve"> 特殊電極</t>
  </si>
  <si>
    <t xml:space="preserve"> G-FAC</t>
  </si>
  <si>
    <t xml:space="preserve"> 香陵住販</t>
  </si>
  <si>
    <t xml:space="preserve"> フジコー</t>
  </si>
  <si>
    <t xml:space="preserve"> マツオカ</t>
  </si>
  <si>
    <t xml:space="preserve"> ビリングシス</t>
  </si>
  <si>
    <t xml:space="preserve"> ＫＬａｂ</t>
  </si>
  <si>
    <t xml:space="preserve"> ネクソン</t>
  </si>
  <si>
    <t xml:space="preserve"> オルトプラス</t>
  </si>
  <si>
    <t xml:space="preserve"> サイバリンクス</t>
  </si>
  <si>
    <t xml:space="preserve"> ＦＦＲＩ</t>
  </si>
  <si>
    <t xml:space="preserve"> CRI・MW</t>
  </si>
  <si>
    <t xml:space="preserve"> 特種東海</t>
  </si>
  <si>
    <t xml:space="preserve"> ガンホー</t>
  </si>
  <si>
    <t xml:space="preserve"> イメージINF</t>
  </si>
  <si>
    <t xml:space="preserve"> 北越コーポ</t>
  </si>
  <si>
    <t xml:space="preserve"> マークラインズ</t>
  </si>
  <si>
    <t xml:space="preserve"> カヤック</t>
  </si>
  <si>
    <t xml:space="preserve"> ラクス</t>
  </si>
  <si>
    <t xml:space="preserve"> Ｄ　Ｓ</t>
  </si>
  <si>
    <t xml:space="preserve"> ユーザローカル</t>
  </si>
  <si>
    <t xml:space="preserve"> 昭電工</t>
  </si>
  <si>
    <t xml:space="preserve"> 稀元素</t>
  </si>
  <si>
    <t xml:space="preserve"> エア・ウォーター</t>
  </si>
  <si>
    <t xml:space="preserve"> 大日精</t>
  </si>
  <si>
    <t xml:space="preserve"> 応化工</t>
  </si>
  <si>
    <t xml:space="preserve"> KHネオケム</t>
  </si>
  <si>
    <t xml:space="preserve"> アミューズ</t>
  </si>
  <si>
    <t xml:space="preserve"> Eストアー</t>
  </si>
  <si>
    <t xml:space="preserve"> 電通Ｇ</t>
  </si>
  <si>
    <t xml:space="preserve"> ソースネクスト</t>
  </si>
  <si>
    <t xml:space="preserve"> ビープラッツ</t>
  </si>
  <si>
    <t xml:space="preserve"> ＳＩＧ</t>
  </si>
  <si>
    <t xml:space="preserve"> アクリート</t>
  </si>
  <si>
    <t xml:space="preserve"> BBSec</t>
  </si>
  <si>
    <t xml:space="preserve"> シノプス</t>
  </si>
  <si>
    <t xml:space="preserve"> ＧＤＨ</t>
  </si>
  <si>
    <t xml:space="preserve"> そーせい</t>
  </si>
  <si>
    <t xml:space="preserve"> ヘリオス</t>
  </si>
  <si>
    <t xml:space="preserve"> 窪田製薬</t>
  </si>
  <si>
    <t xml:space="preserve"> ソレイジア</t>
  </si>
  <si>
    <t xml:space="preserve"> サニックス</t>
  </si>
  <si>
    <t xml:space="preserve"> ＲＳＣ</t>
  </si>
  <si>
    <t xml:space="preserve"> アイサンテクノロ</t>
  </si>
  <si>
    <t xml:space="preserve"> ＫｅｙＨ</t>
  </si>
  <si>
    <t xml:space="preserve"> トスネット</t>
  </si>
  <si>
    <t xml:space="preserve"> サイボウズ</t>
  </si>
  <si>
    <t xml:space="preserve"> ライオン</t>
  </si>
  <si>
    <t xml:space="preserve"> 高砂香</t>
  </si>
  <si>
    <t xml:space="preserve"> 星光PMC</t>
  </si>
  <si>
    <t xml:space="preserve"> メック</t>
  </si>
  <si>
    <t xml:space="preserve"> タカラバイオ</t>
  </si>
  <si>
    <t xml:space="preserve"> リプロセル</t>
  </si>
  <si>
    <t xml:space="preserve"> アース製薬</t>
  </si>
  <si>
    <t xml:space="preserve"> 三谷セキ</t>
  </si>
  <si>
    <t xml:space="preserve"> Ａ＆ＡＭ</t>
  </si>
  <si>
    <t xml:space="preserve"> ＪＭＣ</t>
  </si>
  <si>
    <t xml:space="preserve"> 元　旦</t>
  </si>
  <si>
    <t xml:space="preserve"> ノーリツ</t>
  </si>
  <si>
    <t xml:space="preserve"> 日東精</t>
  </si>
  <si>
    <t xml:space="preserve"> 中国工</t>
  </si>
  <si>
    <t xml:space="preserve"> 協立AT</t>
  </si>
  <si>
    <t xml:space="preserve"> レントラックス</t>
  </si>
  <si>
    <t xml:space="preserve"> ユニバ園芸</t>
  </si>
  <si>
    <t xml:space="preserve"> 地盤ネットH</t>
  </si>
  <si>
    <t xml:space="preserve"> アーキテクツSJ</t>
  </si>
  <si>
    <t xml:space="preserve"> メドピア</t>
  </si>
  <si>
    <t xml:space="preserve"> ＦＵＪＩ</t>
  </si>
  <si>
    <t xml:space="preserve"> NITTOKU</t>
  </si>
  <si>
    <t xml:space="preserve"> エンシュウ</t>
  </si>
  <si>
    <t xml:space="preserve"> オプトラン</t>
  </si>
  <si>
    <t xml:space="preserve"> ＮＣＨＤ</t>
  </si>
  <si>
    <t xml:space="preserve"> ワイエイシイHD</t>
  </si>
  <si>
    <t xml:space="preserve"> 三精テクノ</t>
  </si>
  <si>
    <t xml:space="preserve"> オリチエン</t>
  </si>
  <si>
    <t xml:space="preserve"> 加藤製</t>
  </si>
  <si>
    <t xml:space="preserve"> 鈴茂器工</t>
  </si>
  <si>
    <t xml:space="preserve"> 桂川電</t>
  </si>
  <si>
    <t xml:space="preserve"> ヒーハイスト</t>
  </si>
  <si>
    <t xml:space="preserve"> 大和冷</t>
  </si>
  <si>
    <t xml:space="preserve"> ＴＨＫ</t>
  </si>
  <si>
    <t xml:space="preserve"> 共和コーポ</t>
  </si>
  <si>
    <t xml:space="preserve"> QBネットHD</t>
  </si>
  <si>
    <t xml:space="preserve"> トレックスセミ</t>
  </si>
  <si>
    <t xml:space="preserve"> WSCOPE</t>
  </si>
  <si>
    <t xml:space="preserve"> 寺崎電気</t>
  </si>
  <si>
    <t xml:space="preserve"> アルバック</t>
  </si>
  <si>
    <t xml:space="preserve"> ＪＤＩ</t>
  </si>
  <si>
    <t xml:space="preserve"> アイコム</t>
  </si>
  <si>
    <t xml:space="preserve"> キョウデン</t>
  </si>
  <si>
    <t xml:space="preserve"> アバール</t>
  </si>
  <si>
    <t xml:space="preserve"> フロンティアM</t>
  </si>
  <si>
    <t xml:space="preserve"> アルー</t>
  </si>
  <si>
    <t xml:space="preserve"> ピアラ</t>
  </si>
  <si>
    <t xml:space="preserve"> 日ホスピス</t>
  </si>
  <si>
    <t xml:space="preserve"> マーキュリア</t>
  </si>
  <si>
    <t xml:space="preserve"> デイトナ</t>
  </si>
  <si>
    <t xml:space="preserve"> 曙ブレーキ</t>
  </si>
  <si>
    <t xml:space="preserve"> イクヨ</t>
  </si>
  <si>
    <t xml:space="preserve"> 盟和産</t>
  </si>
  <si>
    <t xml:space="preserve"> 新家工</t>
  </si>
  <si>
    <t xml:space="preserve"> 小田原機</t>
  </si>
  <si>
    <t xml:space="preserve"> SBIインシュ</t>
  </si>
  <si>
    <t xml:space="preserve"> 伯　東</t>
  </si>
  <si>
    <t xml:space="preserve"> ダイヤ通商</t>
  </si>
  <si>
    <t xml:space="preserve"> 五洋インテ</t>
  </si>
  <si>
    <t xml:space="preserve"> ワタミ</t>
  </si>
  <si>
    <t xml:space="preserve"> 杉田エース</t>
  </si>
  <si>
    <t xml:space="preserve"> 長野計器</t>
  </si>
  <si>
    <t xml:space="preserve"> ＩＭＶ</t>
  </si>
  <si>
    <t xml:space="preserve"> 壽　屋</t>
  </si>
  <si>
    <t xml:space="preserve"> 遠藤製作</t>
  </si>
  <si>
    <t xml:space="preserve"> 三光産</t>
  </si>
  <si>
    <t xml:space="preserve"> セイコーＨＤ</t>
  </si>
  <si>
    <t xml:space="preserve"> 昭光商</t>
  </si>
  <si>
    <t xml:space="preserve"> ゼット</t>
  </si>
  <si>
    <t xml:space="preserve"> 三菱Uリース</t>
  </si>
  <si>
    <t xml:space="preserve"> トレイダーズ</t>
  </si>
  <si>
    <t xml:space="preserve"> アドバンスク</t>
  </si>
  <si>
    <t xml:space="preserve"> 日住サ</t>
  </si>
  <si>
    <t xml:space="preserve"> 京　急</t>
  </si>
  <si>
    <t xml:space="preserve"> セイノーHD</t>
  </si>
  <si>
    <t xml:space="preserve"> タカセ</t>
  </si>
  <si>
    <t xml:space="preserve"> 一家ダイニ</t>
  </si>
  <si>
    <t xml:space="preserve"> ブックオフGH</t>
  </si>
  <si>
    <t xml:space="preserve"> いちごグ</t>
  </si>
  <si>
    <t xml:space="preserve"> 乾汽船</t>
  </si>
  <si>
    <t xml:space="preserve"> 新潟放</t>
  </si>
  <si>
    <t xml:space="preserve"> アルファポリス</t>
  </si>
  <si>
    <t xml:space="preserve"> ウィルソンWLW</t>
  </si>
  <si>
    <t xml:space="preserve"> タナベ経</t>
  </si>
  <si>
    <t xml:space="preserve"> グリンランド</t>
  </si>
  <si>
    <t xml:space="preserve"> ロイヤルホテル</t>
  </si>
  <si>
    <t xml:space="preserve"> 白洋舎</t>
  </si>
  <si>
    <t xml:space="preserve"> 富士ソフト</t>
  </si>
  <si>
    <t xml:space="preserve"> グルメ杵屋</t>
  </si>
  <si>
    <t xml:space="preserve"> シャルレ</t>
  </si>
  <si>
    <t xml:space="preserve"> 北沢産</t>
  </si>
  <si>
    <t xml:space="preserve"> 鉄建建設</t>
  </si>
  <si>
    <t xml:space="preserve"> 東亜道</t>
  </si>
  <si>
    <t xml:space="preserve"> サッポロHD</t>
  </si>
  <si>
    <t xml:space="preserve"> エコナックHD</t>
  </si>
  <si>
    <t xml:space="preserve"> enish</t>
  </si>
  <si>
    <t xml:space="preserve"> フィックスタース</t>
  </si>
  <si>
    <t xml:space="preserve"> ジョルダン</t>
  </si>
  <si>
    <t xml:space="preserve"> フェイス</t>
  </si>
  <si>
    <t xml:space="preserve"> アンドール</t>
  </si>
  <si>
    <t xml:space="preserve"> ジャストシステ</t>
  </si>
  <si>
    <t xml:space="preserve"> エンビプロH</t>
  </si>
  <si>
    <t xml:space="preserve"> エルアイイエイチ</t>
  </si>
  <si>
    <t xml:space="preserve"> OSJBHD</t>
  </si>
  <si>
    <t xml:space="preserve"> フリュー</t>
  </si>
  <si>
    <t xml:space="preserve"> 酉島製</t>
  </si>
  <si>
    <t xml:space="preserve"> 木村化</t>
  </si>
  <si>
    <t xml:space="preserve"> ウェルビー</t>
  </si>
  <si>
    <t xml:space="preserve"> 星和電</t>
  </si>
  <si>
    <t xml:space="preserve"> AKIBA</t>
  </si>
  <si>
    <t xml:space="preserve"> テクノセブン</t>
  </si>
  <si>
    <t xml:space="preserve"> アイレックス</t>
  </si>
  <si>
    <t xml:space="preserve"> アクセスGHD</t>
  </si>
  <si>
    <t xml:space="preserve"> きらぼし</t>
  </si>
  <si>
    <t xml:space="preserve"> 九州ＦＧ</t>
  </si>
  <si>
    <t xml:space="preserve"> 東ボード</t>
  </si>
  <si>
    <t xml:space="preserve"> MUTOH-HD</t>
  </si>
  <si>
    <t xml:space="preserve"> Jトラスト</t>
  </si>
  <si>
    <t xml:space="preserve"> 誠建設</t>
  </si>
  <si>
    <t xml:space="preserve"> エヌジェイHD</t>
  </si>
  <si>
    <t xml:space="preserve"> 日建工</t>
  </si>
  <si>
    <t xml:space="preserve"> リリカラ</t>
  </si>
  <si>
    <t xml:space="preserve"> 平和紙</t>
  </si>
  <si>
    <t xml:space="preserve"> 太洋物</t>
  </si>
  <si>
    <t xml:space="preserve"> 大黒屋</t>
  </si>
  <si>
    <t xml:space="preserve"> アイビーシー</t>
  </si>
  <si>
    <t xml:space="preserve"> TATERU</t>
  </si>
  <si>
    <t xml:space="preserve"> クルーズ</t>
  </si>
  <si>
    <t xml:space="preserve"> ＮＪＳ</t>
  </si>
  <si>
    <t xml:space="preserve"> 極楽湯HD</t>
  </si>
  <si>
    <t xml:space="preserve"> 三光ＭＦ</t>
  </si>
  <si>
    <t xml:space="preserve"> ＡＰＣ</t>
  </si>
  <si>
    <t xml:space="preserve"> アズマハウス</t>
  </si>
  <si>
    <t xml:space="preserve"> INEST</t>
  </si>
  <si>
    <t xml:space="preserve"> RSTECH</t>
  </si>
  <si>
    <t xml:space="preserve"> クロスマーケG</t>
  </si>
  <si>
    <t xml:space="preserve"> イグニス</t>
  </si>
  <si>
    <t xml:space="preserve"> クラウドワクス</t>
  </si>
  <si>
    <t xml:space="preserve"> セグエ</t>
  </si>
  <si>
    <t xml:space="preserve"> 日理化</t>
  </si>
  <si>
    <t xml:space="preserve"> SAMURAI</t>
  </si>
  <si>
    <t xml:space="preserve"> コスモエネHD</t>
  </si>
  <si>
    <t xml:space="preserve"> フジマック</t>
  </si>
  <si>
    <t xml:space="preserve"> ＪＳＳ</t>
  </si>
  <si>
    <t xml:space="preserve"> レアジョブ</t>
  </si>
  <si>
    <t xml:space="preserve"> AppBank</t>
  </si>
  <si>
    <t xml:space="preserve"> LITALICO</t>
  </si>
  <si>
    <t xml:space="preserve"> オカタアイヨン</t>
  </si>
  <si>
    <t xml:space="preserve"> キャリアインデ</t>
  </si>
  <si>
    <t xml:space="preserve"> ミダック</t>
  </si>
  <si>
    <t xml:space="preserve"> マブチ</t>
  </si>
  <si>
    <t xml:space="preserve"> PCDEPOT</t>
  </si>
  <si>
    <t xml:space="preserve"> オーウエル</t>
  </si>
  <si>
    <t xml:space="preserve"> セコニック</t>
  </si>
  <si>
    <t xml:space="preserve"> 日本創発</t>
  </si>
  <si>
    <t xml:space="preserve"> カワセCS</t>
  </si>
  <si>
    <t xml:space="preserve"> 三谷商</t>
  </si>
  <si>
    <t xml:space="preserve"> 千趣会</t>
  </si>
  <si>
    <t xml:space="preserve"> フューチャーVC</t>
  </si>
  <si>
    <t xml:space="preserve"> ＧＦＡ</t>
  </si>
  <si>
    <t xml:space="preserve"> エリアクエスト</t>
  </si>
  <si>
    <t xml:space="preserve"> マミーマート</t>
  </si>
  <si>
    <t xml:space="preserve"> 日基礎</t>
  </si>
  <si>
    <t xml:space="preserve"> TOYOTIRE</t>
  </si>
  <si>
    <t>282"</t>
  </si>
  <si>
    <t xml:space="preserve"> ダイヤHD</t>
  </si>
  <si>
    <t xml:space="preserve"> トミタ</t>
  </si>
  <si>
    <t xml:space="preserve"> 太陽工機</t>
  </si>
  <si>
    <t xml:space="preserve"> 光通信</t>
  </si>
  <si>
    <t xml:space="preserve"> ADEKA</t>
  </si>
  <si>
    <t xml:space="preserve"> 大塚ＨＤ</t>
  </si>
  <si>
    <t>" 27</t>
  </si>
  <si>
    <t xml:space="preserve"> 旭コンクリ</t>
  </si>
  <si>
    <t xml:space="preserve"> バリューHR</t>
  </si>
  <si>
    <t xml:space="preserve"> スマートバリュ</t>
  </si>
  <si>
    <t xml:space="preserve"> ベリテ</t>
  </si>
  <si>
    <t xml:space="preserve"> ヤマウラ</t>
  </si>
  <si>
    <t xml:space="preserve"> サンユ建</t>
  </si>
  <si>
    <t xml:space="preserve"> ノムラシステム</t>
  </si>
  <si>
    <t xml:space="preserve"> ラサ工</t>
  </si>
  <si>
    <t xml:space="preserve"> DELTA-P</t>
  </si>
  <si>
    <t xml:space="preserve"> ニチリン</t>
  </si>
  <si>
    <t xml:space="preserve"> 日ヒューム</t>
  </si>
  <si>
    <t xml:space="preserve"> 小田原</t>
  </si>
  <si>
    <t xml:space="preserve"> 宮越ＨＤ</t>
  </si>
  <si>
    <t xml:space="preserve"> 抵抗器</t>
  </si>
  <si>
    <t xml:space="preserve"> 菊水化</t>
  </si>
  <si>
    <t xml:space="preserve"> 東ソワール</t>
  </si>
  <si>
    <t xml:space="preserve"> 東　映</t>
  </si>
  <si>
    <t xml:space="preserve"> 技研ＨＤ</t>
  </si>
  <si>
    <t xml:space="preserve"> 第一カッター</t>
  </si>
  <si>
    <t xml:space="preserve"> 常磐開発</t>
  </si>
  <si>
    <t xml:space="preserve"> アジアGTHD</t>
  </si>
  <si>
    <t xml:space="preserve"> ビルト工</t>
  </si>
  <si>
    <t xml:space="preserve"> ＪＡＣＲ</t>
  </si>
  <si>
    <t xml:space="preserve"> ビーネックスG</t>
  </si>
  <si>
    <t xml:space="preserve"> ＧＣＡ</t>
  </si>
  <si>
    <t xml:space="preserve"> アミタHD</t>
  </si>
  <si>
    <t xml:space="preserve"> グリコ</t>
  </si>
  <si>
    <t xml:space="preserve"> 山崎パン</t>
  </si>
  <si>
    <t xml:space="preserve"> 東北新社</t>
  </si>
  <si>
    <t xml:space="preserve"> ヒューマンHD</t>
  </si>
  <si>
    <t xml:space="preserve"> ツカダGHD</t>
  </si>
  <si>
    <t xml:space="preserve"> キリンHD</t>
  </si>
  <si>
    <t xml:space="preserve"> 夢　隊</t>
  </si>
  <si>
    <t xml:space="preserve"> 久　世</t>
  </si>
  <si>
    <t xml:space="preserve"> フジオフード</t>
  </si>
  <si>
    <t xml:space="preserve"> アップル</t>
  </si>
  <si>
    <t xml:space="preserve"> プリメックス</t>
  </si>
  <si>
    <t xml:space="preserve"> 日東ベスト</t>
  </si>
  <si>
    <t xml:space="preserve"> 仙波糖化</t>
  </si>
  <si>
    <t xml:space="preserve"> SREHD</t>
  </si>
  <si>
    <t xml:space="preserve"> アプライド</t>
  </si>
  <si>
    <t xml:space="preserve"> セキュアヴェイ</t>
  </si>
  <si>
    <t xml:space="preserve"> あいＨＤ</t>
  </si>
  <si>
    <t xml:space="preserve"> オーシャン</t>
  </si>
  <si>
    <t xml:space="preserve"> マーチャント</t>
  </si>
  <si>
    <t xml:space="preserve"> セントラル総</t>
  </si>
  <si>
    <t xml:space="preserve"> オープンハウス</t>
  </si>
  <si>
    <t xml:space="preserve"> ムゲンエステト</t>
  </si>
  <si>
    <t xml:space="preserve"> AMBITION</t>
  </si>
  <si>
    <t xml:space="preserve"> 帝繊維</t>
  </si>
  <si>
    <t xml:space="preserve"> アルファＧ</t>
  </si>
  <si>
    <t xml:space="preserve"> ワイエスフード</t>
  </si>
  <si>
    <t xml:space="preserve"> タイセイ</t>
  </si>
  <si>
    <t xml:space="preserve"> 内外テック</t>
  </si>
  <si>
    <t xml:space="preserve"> コスモ・バイオ</t>
  </si>
  <si>
    <t xml:space="preserve"> CREロジ</t>
  </si>
  <si>
    <t xml:space="preserve"> マリオン</t>
  </si>
  <si>
    <t xml:space="preserve"> プロスペクト</t>
  </si>
  <si>
    <t xml:space="preserve"> エムアップ</t>
  </si>
  <si>
    <t xml:space="preserve"> じげん</t>
  </si>
  <si>
    <t xml:space="preserve"> ホットリンク</t>
  </si>
  <si>
    <t xml:space="preserve"> リアルワールド</t>
  </si>
  <si>
    <t xml:space="preserve"> オプティム</t>
  </si>
  <si>
    <t xml:space="preserve"> セレス</t>
  </si>
  <si>
    <t xml:space="preserve"> インタトレード</t>
  </si>
  <si>
    <t xml:space="preserve"> フライトHD</t>
  </si>
  <si>
    <t xml:space="preserve"> REMIX</t>
  </si>
  <si>
    <t xml:space="preserve"> アステリア</t>
  </si>
  <si>
    <t xml:space="preserve"> ユビキタスAI</t>
  </si>
  <si>
    <t xml:space="preserve"> Aiming</t>
  </si>
  <si>
    <t xml:space="preserve"> アイリッジ</t>
  </si>
  <si>
    <t xml:space="preserve"> マイネット</t>
  </si>
  <si>
    <t xml:space="preserve"> シルバエッグ</t>
  </si>
  <si>
    <t xml:space="preserve"> ＣＡＰ</t>
  </si>
  <si>
    <t xml:space="preserve"> ビーグリー</t>
  </si>
  <si>
    <t xml:space="preserve"> オ　ロ</t>
  </si>
  <si>
    <t xml:space="preserve"> エコモット</t>
  </si>
  <si>
    <t xml:space="preserve"> ナレッジスイト</t>
  </si>
  <si>
    <t xml:space="preserve"> 関電化</t>
  </si>
  <si>
    <t xml:space="preserve"> チタン工</t>
  </si>
  <si>
    <t xml:space="preserve"> 大倉工</t>
  </si>
  <si>
    <t xml:space="preserve"> ＵＦＨＤ</t>
  </si>
  <si>
    <t xml:space="preserve"> レッグス</t>
  </si>
  <si>
    <t xml:space="preserve"> イーソル</t>
  </si>
  <si>
    <t xml:space="preserve"> リビンＴ</t>
  </si>
  <si>
    <t xml:space="preserve"> フリー</t>
  </si>
  <si>
    <t xml:space="preserve"> メドレー</t>
  </si>
  <si>
    <t xml:space="preserve"> 日医工</t>
  </si>
  <si>
    <t xml:space="preserve"> 沢井製薬</t>
  </si>
  <si>
    <t xml:space="preserve"> ナノキャリア</t>
  </si>
  <si>
    <t xml:space="preserve"> ラクオリア</t>
  </si>
  <si>
    <t xml:space="preserve"> ブライトパス</t>
  </si>
  <si>
    <t xml:space="preserve"> サカタインクス</t>
  </si>
  <si>
    <t xml:space="preserve"> ダイオーズ</t>
  </si>
  <si>
    <t xml:space="preserve"> ニッパンR</t>
  </si>
  <si>
    <t xml:space="preserve"> CACHD</t>
  </si>
  <si>
    <t xml:space="preserve"> ぱ　ど</t>
  </si>
  <si>
    <t xml:space="preserve"> ポーラオルHD</t>
  </si>
  <si>
    <t xml:space="preserve"> 日精蝋</t>
  </si>
  <si>
    <t xml:space="preserve"> ベルテクス</t>
  </si>
  <si>
    <t xml:space="preserve"> ダントーHD</t>
  </si>
  <si>
    <t xml:space="preserve"> イボキン</t>
  </si>
  <si>
    <t xml:space="preserve"> 滝上工</t>
  </si>
  <si>
    <t xml:space="preserve"> オーネックス</t>
  </si>
  <si>
    <t xml:space="preserve"> リブセンス</t>
  </si>
  <si>
    <t xml:space="preserve"> トレンダーズ</t>
  </si>
  <si>
    <t xml:space="preserve"> ＩＢＪ</t>
  </si>
  <si>
    <t xml:space="preserve"> フリークアウト</t>
  </si>
  <si>
    <t xml:space="preserve"> ソディック</t>
  </si>
  <si>
    <t xml:space="preserve"> 日本郵政</t>
  </si>
  <si>
    <t xml:space="preserve"> パートナーA</t>
  </si>
  <si>
    <t xml:space="preserve"> ＰＸＢ</t>
  </si>
  <si>
    <t xml:space="preserve"> ＡＣＳＬ</t>
  </si>
  <si>
    <t xml:space="preserve"> 極東産機</t>
  </si>
  <si>
    <t xml:space="preserve"> タツモ</t>
  </si>
  <si>
    <t xml:space="preserve"> 井関農</t>
  </si>
  <si>
    <t xml:space="preserve"> シンニッタン</t>
  </si>
  <si>
    <t xml:space="preserve"> クボタ</t>
  </si>
  <si>
    <t xml:space="preserve"> フリージアマク</t>
  </si>
  <si>
    <t xml:space="preserve"> 日機装</t>
  </si>
  <si>
    <t xml:space="preserve"> リケン</t>
  </si>
  <si>
    <t xml:space="preserve"> ハマイ</t>
  </si>
  <si>
    <t xml:space="preserve"> リファインバス</t>
  </si>
  <si>
    <t xml:space="preserve"> オーケストラHD</t>
  </si>
  <si>
    <t xml:space="preserve"> ＩＩＦ</t>
  </si>
  <si>
    <t xml:space="preserve"> ツナグGHD</t>
  </si>
  <si>
    <t xml:space="preserve"> エスユーエス</t>
  </si>
  <si>
    <t xml:space="preserve"> HANATOUR</t>
  </si>
  <si>
    <t xml:space="preserve"> HUMANAHD</t>
  </si>
  <si>
    <t xml:space="preserve"> ライトアップ</t>
  </si>
  <si>
    <t xml:space="preserve"> UMCエレ</t>
  </si>
  <si>
    <t xml:space="preserve"> JALCO HD</t>
  </si>
  <si>
    <t xml:space="preserve"> 大日光</t>
  </si>
  <si>
    <t xml:space="preserve"> シライ電子</t>
  </si>
  <si>
    <t xml:space="preserve"> ズーム</t>
  </si>
  <si>
    <t xml:space="preserve"> テックポイント</t>
  </si>
  <si>
    <t xml:space="preserve"> ローランドDG</t>
  </si>
  <si>
    <t xml:space="preserve"> アライドHD</t>
  </si>
  <si>
    <t xml:space="preserve"> 堀場製</t>
  </si>
  <si>
    <t xml:space="preserve"> フェローテック</t>
  </si>
  <si>
    <t xml:space="preserve"> オプテックスG</t>
  </si>
  <si>
    <t xml:space="preserve"> 千代インテ</t>
  </si>
  <si>
    <t xml:space="preserve"> じもとHD</t>
  </si>
  <si>
    <t xml:space="preserve"> ゆうちょ</t>
  </si>
  <si>
    <t xml:space="preserve"> ユニバンス</t>
  </si>
  <si>
    <t xml:space="preserve"> 安　永</t>
  </si>
  <si>
    <t xml:space="preserve"> はるやま</t>
  </si>
  <si>
    <t xml:space="preserve"> 初穂商事</t>
  </si>
  <si>
    <t xml:space="preserve"> 三城ＨＤ</t>
  </si>
  <si>
    <t xml:space="preserve"> マルシェ</t>
  </si>
  <si>
    <t xml:space="preserve"> 大田花き</t>
  </si>
  <si>
    <t xml:space="preserve"> ヤマノHD</t>
  </si>
  <si>
    <t xml:space="preserve"> かんなん</t>
  </si>
  <si>
    <t xml:space="preserve"> ＰＳＳ</t>
  </si>
  <si>
    <t xml:space="preserve"> 東京精</t>
  </si>
  <si>
    <t xml:space="preserve"> サイバダイン</t>
  </si>
  <si>
    <t xml:space="preserve"> 平　山</t>
  </si>
  <si>
    <t xml:space="preserve"> シンシア</t>
  </si>
  <si>
    <t xml:space="preserve"> ＭＴＧ</t>
  </si>
  <si>
    <t xml:space="preserve"> アシックス</t>
  </si>
  <si>
    <t xml:space="preserve"> フジコピア</t>
  </si>
  <si>
    <t xml:space="preserve"> 菱鉛筆</t>
  </si>
  <si>
    <t xml:space="preserve"> クワザワ</t>
  </si>
  <si>
    <t xml:space="preserve"> シナネンHD</t>
  </si>
  <si>
    <t xml:space="preserve"> スルガ銀</t>
  </si>
  <si>
    <t xml:space="preserve"> トモニHD</t>
  </si>
  <si>
    <t xml:space="preserve"> 岡藤ＨＤ</t>
  </si>
  <si>
    <t xml:space="preserve"> あかつき</t>
  </si>
  <si>
    <t xml:space="preserve"> Ｔ＆ＤHD</t>
  </si>
  <si>
    <t xml:space="preserve"> ＲＩＳＥ</t>
  </si>
  <si>
    <t xml:space="preserve"> レーサム</t>
  </si>
  <si>
    <t xml:space="preserve"> エリアリンク</t>
  </si>
  <si>
    <t xml:space="preserve"> 日本プラR</t>
  </si>
  <si>
    <t xml:space="preserve"> 鴻池運輸</t>
  </si>
  <si>
    <t xml:space="preserve"> オプティマス</t>
  </si>
  <si>
    <t xml:space="preserve"> ブティックス</t>
  </si>
  <si>
    <t xml:space="preserve"> アジア開発</t>
  </si>
  <si>
    <t xml:space="preserve"> サカイHD</t>
  </si>
  <si>
    <t xml:space="preserve"> 学研ＨＤ</t>
  </si>
  <si>
    <t xml:space="preserve"> 葉ガス</t>
  </si>
  <si>
    <t xml:space="preserve"> 建設技研</t>
  </si>
  <si>
    <t xml:space="preserve"> テアトル</t>
  </si>
  <si>
    <t xml:space="preserve"> アイエスビー</t>
  </si>
  <si>
    <t xml:space="preserve"> リニカル</t>
  </si>
  <si>
    <t xml:space="preserve"> 第一パン</t>
  </si>
  <si>
    <t xml:space="preserve"> ボーソー</t>
  </si>
  <si>
    <t xml:space="preserve"> 片　倉</t>
  </si>
  <si>
    <t xml:space="preserve"> ペッパー</t>
  </si>
  <si>
    <t xml:space="preserve"> ホットランド</t>
  </si>
  <si>
    <t xml:space="preserve"> フジタコーポ</t>
  </si>
  <si>
    <t xml:space="preserve"> アートスパーク</t>
  </si>
  <si>
    <t xml:space="preserve"> チエル</t>
  </si>
  <si>
    <t xml:space="preserve"> うるる</t>
  </si>
  <si>
    <t xml:space="preserve"> PKSHA</t>
  </si>
  <si>
    <t xml:space="preserve"> くふう</t>
  </si>
  <si>
    <t xml:space="preserve"> トライアイズ</t>
  </si>
  <si>
    <t xml:space="preserve"> スパンクリト</t>
  </si>
  <si>
    <t xml:space="preserve"> ＴＹＫ</t>
  </si>
  <si>
    <t xml:space="preserve"> 理コランダ</t>
  </si>
  <si>
    <t xml:space="preserve"> 大和重</t>
  </si>
  <si>
    <t xml:space="preserve"> S・サイエンス</t>
  </si>
  <si>
    <t xml:space="preserve"> 中西製作</t>
  </si>
  <si>
    <t xml:space="preserve"> インパクト</t>
  </si>
  <si>
    <t xml:space="preserve"> アライドアーキ</t>
  </si>
  <si>
    <t xml:space="preserve"> エンバイオHD</t>
  </si>
  <si>
    <t xml:space="preserve"> 妙　徳</t>
  </si>
  <si>
    <t xml:space="preserve"> ナビタス</t>
  </si>
  <si>
    <t xml:space="preserve"> エアーテック</t>
  </si>
  <si>
    <t xml:space="preserve"> 太平製</t>
  </si>
  <si>
    <t xml:space="preserve"> 船　場</t>
  </si>
  <si>
    <t xml:space="preserve"> ディエムソリュ</t>
  </si>
  <si>
    <t xml:space="preserve"> ｇｂＨＤ</t>
  </si>
  <si>
    <t xml:space="preserve"> 新コスモス</t>
  </si>
  <si>
    <t xml:space="preserve"> 多摩川HD</t>
  </si>
  <si>
    <t xml:space="preserve"> ソフィアHD</t>
  </si>
  <si>
    <t xml:space="preserve"> ＩＮＣ</t>
  </si>
  <si>
    <t xml:space="preserve"> テイン</t>
  </si>
  <si>
    <t xml:space="preserve"> 日アイエスケイ</t>
  </si>
  <si>
    <t xml:space="preserve"> ラオックス</t>
  </si>
  <si>
    <t xml:space="preserve"> 東京海上</t>
  </si>
  <si>
    <t xml:space="preserve"> フロンティアRE</t>
  </si>
  <si>
    <t xml:space="preserve"> 秩父鉄</t>
  </si>
  <si>
    <t xml:space="preserve"> 鈴与シンワ</t>
  </si>
  <si>
    <t xml:space="preserve"> アゴーラHG</t>
  </si>
  <si>
    <t xml:space="preserve"> 大日本コン</t>
  </si>
  <si>
    <t xml:space="preserve"> ひらまつ</t>
  </si>
  <si>
    <t xml:space="preserve"> キャリア</t>
  </si>
  <si>
    <t xml:space="preserve"> 19:00</t>
  </si>
  <si>
    <t xml:space="preserve"> Wismetac</t>
  </si>
  <si>
    <t xml:space="preserve"> ITbookHD</t>
  </si>
  <si>
    <t xml:space="preserve"> スペースVHD</t>
  </si>
  <si>
    <t xml:space="preserve"> FRONTEO</t>
  </si>
  <si>
    <t xml:space="preserve"> nms HD</t>
  </si>
  <si>
    <t xml:space="preserve"> 福留ハム</t>
  </si>
  <si>
    <t xml:space="preserve"> アウトソシング</t>
  </si>
  <si>
    <t xml:space="preserve"> 日本和装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</si>
  <si>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</si>
  <si>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</si>
  <si>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</si>
  <si>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</si>
  <si>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ユニゾHD</t>
  </si>
  <si>
    <t xml:space="preserve"> レカム</t>
  </si>
  <si>
    <t xml:space="preserve"> リネットJPN</t>
  </si>
  <si>
    <t xml:space="preserve"> オークファン</t>
  </si>
  <si>
    <t xml:space="preserve"> フォーシーズH</t>
  </si>
  <si>
    <t xml:space="preserve"> アエリア</t>
  </si>
  <si>
    <t xml:space="preserve"> ＤＤＳ</t>
  </si>
  <si>
    <t xml:space="preserve"> ＰＡＴＨ</t>
  </si>
  <si>
    <t xml:space="preserve"> ＺＵＵ</t>
  </si>
  <si>
    <t xml:space="preserve"> アルテリア</t>
  </si>
  <si>
    <t xml:space="preserve"> ユナイト&amp;グロ</t>
  </si>
  <si>
    <t xml:space="preserve"> カイオム</t>
  </si>
  <si>
    <t xml:space="preserve"> ストリムメディ</t>
  </si>
  <si>
    <t xml:space="preserve"> OATアグリオ</t>
  </si>
  <si>
    <t xml:space="preserve"> 昭和ＨＤ</t>
  </si>
  <si>
    <t xml:space="preserve"> ＭＲＴ</t>
  </si>
  <si>
    <t xml:space="preserve"> 土木管理</t>
  </si>
  <si>
    <t xml:space="preserve"> イワキポンプ</t>
  </si>
  <si>
    <t xml:space="preserve"> 明治機</t>
  </si>
  <si>
    <t xml:space="preserve"> ユニバーサル</t>
  </si>
  <si>
    <t xml:space="preserve"> みらいWK</t>
  </si>
  <si>
    <t xml:space="preserve"> 要興業</t>
  </si>
  <si>
    <t xml:space="preserve"> オンキヨー</t>
  </si>
  <si>
    <t xml:space="preserve"> CRGHD</t>
  </si>
  <si>
    <t xml:space="preserve"> カーメイト</t>
  </si>
  <si>
    <t xml:space="preserve"> 岡本硝子</t>
  </si>
  <si>
    <t xml:space="preserve"> イトーキ</t>
  </si>
  <si>
    <t xml:space="preserve"> ロイヤルHD</t>
  </si>
  <si>
    <t xml:space="preserve"> SOMPOHD</t>
  </si>
  <si>
    <t xml:space="preserve"> MS&amp;AD</t>
  </si>
  <si>
    <t xml:space="preserve"> エイシアンスター</t>
  </si>
  <si>
    <t xml:space="preserve"> 国際紙パ</t>
  </si>
  <si>
    <t xml:space="preserve"> 東京インフラ</t>
  </si>
  <si>
    <t xml:space="preserve"> ラックランド</t>
  </si>
  <si>
    <t xml:space="preserve"> 2/17</t>
  </si>
  <si>
    <t xml:space="preserve"> 洋インキHD</t>
  </si>
  <si>
    <t xml:space="preserve"> 清和中央</t>
  </si>
  <si>
    <t xml:space="preserve"> Jエクセレント</t>
  </si>
  <si>
    <t xml:space="preserve"> フィスコ</t>
  </si>
  <si>
    <t xml:space="preserve"> ブリヂストン</t>
  </si>
  <si>
    <t xml:space="preserve"> 2/18</t>
  </si>
  <si>
    <t xml:space="preserve"> 佐渡汽</t>
  </si>
  <si>
    <t xml:space="preserve"> マリモリート</t>
  </si>
  <si>
    <t xml:space="preserve"> さくら総</t>
  </si>
  <si>
    <t xml:space="preserve"> ＲＥＤ</t>
  </si>
  <si>
    <t xml:space="preserve"> ＪＨＤ</t>
  </si>
  <si>
    <t xml:space="preserve"> 日本リート</t>
  </si>
  <si>
    <t xml:space="preserve"> MidCity</t>
  </si>
  <si>
    <t xml:space="preserve"> ＩＮＶ</t>
  </si>
  <si>
    <t xml:space="preserve"> 4/10</t>
  </si>
  <si>
    <t xml:space="preserve"> 4/13</t>
  </si>
  <si>
    <t>日本製粉</t>
  </si>
  <si>
    <t>ジェイ・エス・ビー</t>
  </si>
  <si>
    <t>三洋工業</t>
  </si>
  <si>
    <t>ユニオンツール</t>
  </si>
  <si>
    <t>コジマ</t>
  </si>
  <si>
    <t>東洋証券</t>
  </si>
  <si>
    <t>日清紡ホールディングス</t>
    <phoneticPr fontId="1" type="noConversion"/>
  </si>
  <si>
    <t>トヨタ紡織</t>
    <phoneticPr fontId="1" type="noConversion"/>
  </si>
  <si>
    <t>制度</t>
    <phoneticPr fontId="1" type="noConversion"/>
  </si>
  <si>
    <t>015"</t>
  </si>
  <si>
    <t>646"</t>
  </si>
  <si>
    <t>369"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</si>
  <si>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</si>
  <si>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</si>
  <si>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</si>
  <si>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</si>
  <si>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</si>
  <si>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</si>
  <si>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大氣社</t>
  </si>
  <si>
    <t>ネクステージ</t>
  </si>
  <si>
    <t>協和キリン</t>
  </si>
  <si>
    <t>スプリックス</t>
  </si>
  <si>
    <t>ジェイリース</t>
  </si>
  <si>
    <t>034"</t>
  </si>
  <si>
    <t>973"</t>
  </si>
  <si>
    <t>576"</t>
  </si>
  <si>
    <t>908"</t>
  </si>
  <si>
    <t>493"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</si>
  <si>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</si>
  <si>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</si>
  <si>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</si>
  <si>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</si>
  <si>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</si>
  <si>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ツクイ</t>
  </si>
  <si>
    <t>ケンコーマヨネーズ</t>
  </si>
  <si>
    <t>ビューティガレージ</t>
  </si>
  <si>
    <t>日本毛織</t>
  </si>
  <si>
    <t>力の源ホールディングス</t>
  </si>
  <si>
    <t>日油</t>
  </si>
  <si>
    <t>アイダエンジニアリング</t>
  </si>
  <si>
    <t>北陸電気工業</t>
  </si>
  <si>
    <t>日本モーゲージサービス</t>
  </si>
  <si>
    <t>ＳＯＭＰＯホールディングス</t>
  </si>
  <si>
    <t>ブックオフグループホールディングス</t>
  </si>
  <si>
    <t>コネクシオ</t>
  </si>
  <si>
    <t>トランス・コスモス</t>
  </si>
  <si>
    <t>東京建物</t>
    <phoneticPr fontId="1" type="noConversion"/>
  </si>
  <si>
    <t>099"</t>
  </si>
  <si>
    <t>" 19</t>
  </si>
  <si>
    <t>249"</t>
  </si>
  <si>
    <t xml:space="preserve"> 16:20</t>
  </si>
  <si>
    <t>715"</t>
  </si>
  <si>
    <t>364"</t>
  </si>
  <si>
    <t xml:space="preserve"> 16:40</t>
  </si>
  <si>
    <t>917"</t>
  </si>
  <si>
    <t>068"</t>
  </si>
  <si>
    <t xml:space="preserve"> 2/25</t>
  </si>
  <si>
    <t>206"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</si>
  <si>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</si>
  <si>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</si>
  <si>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</si>
  <si>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</si>
  <si>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</si>
  <si>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115"</t>
  </si>
  <si>
    <t>片倉工業</t>
  </si>
  <si>
    <t>グッドコムアセット</t>
  </si>
  <si>
    <t>大王製紙</t>
  </si>
  <si>
    <t>ライオン</t>
  </si>
  <si>
    <t>ダイキン工業</t>
  </si>
  <si>
    <t>ツナググループ・ホールディングス</t>
  </si>
  <si>
    <t>アシックス</t>
  </si>
  <si>
    <t>だいこう証券ビジネス</t>
  </si>
  <si>
    <t>西日本旅客鉄道</t>
  </si>
  <si>
    <t>松屋フーズホールディングス</t>
  </si>
  <si>
    <t>" 42</t>
  </si>
  <si>
    <t>722"</t>
  </si>
  <si>
    <t>341"</t>
  </si>
  <si>
    <t xml:space="preserve"> ホーチキ</t>
  </si>
  <si>
    <t>895"</t>
  </si>
  <si>
    <t xml:space="preserve"> ユタカ技研</t>
  </si>
  <si>
    <t xml:space="preserve"> ショーワ</t>
  </si>
  <si>
    <t>446"</t>
  </si>
  <si>
    <t xml:space="preserve"> 北ガス</t>
  </si>
  <si>
    <t xml:space="preserve"> FRACTALE</t>
  </si>
  <si>
    <t xml:space="preserve"> ニッカトー</t>
  </si>
  <si>
    <t xml:space="preserve"> 山一電</t>
  </si>
  <si>
    <t xml:space="preserve"> キング</t>
  </si>
  <si>
    <t xml:space="preserve"> シャープ</t>
  </si>
  <si>
    <t>645"</t>
  </si>
  <si>
    <t xml:space="preserve"> 共同紙</t>
  </si>
  <si>
    <t xml:space="preserve"> 洋埠頭</t>
  </si>
  <si>
    <t>280"</t>
  </si>
  <si>
    <t xml:space="preserve"> 神戸鋼</t>
  </si>
  <si>
    <t xml:space="preserve"> GMOメディア</t>
  </si>
  <si>
    <t xml:space="preserve"> 新東工</t>
  </si>
  <si>
    <t xml:space="preserve"> バンナムHD</t>
  </si>
  <si>
    <t xml:space="preserve"> ヤマダ電</t>
  </si>
  <si>
    <t xml:space="preserve"> ノザワ</t>
  </si>
  <si>
    <t xml:space="preserve"> 報国鉄</t>
  </si>
  <si>
    <t xml:space="preserve"> ＮＩＣ</t>
  </si>
  <si>
    <t xml:space="preserve"> SANKYO</t>
  </si>
  <si>
    <t xml:space="preserve"> ＯＫＩ</t>
  </si>
  <si>
    <t xml:space="preserve"> ホンダ</t>
  </si>
  <si>
    <t xml:space="preserve"> 共同印</t>
  </si>
  <si>
    <t xml:space="preserve"> サン・ライフHD</t>
  </si>
  <si>
    <t xml:space="preserve"> 東急レク</t>
  </si>
  <si>
    <t xml:space="preserve"> 新日建</t>
  </si>
  <si>
    <t>622"</t>
  </si>
  <si>
    <t xml:space="preserve"> アイフル</t>
  </si>
  <si>
    <t xml:space="preserve"> エスライン</t>
  </si>
  <si>
    <t xml:space="preserve"> ビーブレイク</t>
  </si>
  <si>
    <t xml:space="preserve"> 石川製</t>
  </si>
  <si>
    <t xml:space="preserve"> 昭和システム</t>
  </si>
  <si>
    <t xml:space="preserve"> ユニプレス</t>
  </si>
  <si>
    <t>286"</t>
  </si>
  <si>
    <t xml:space="preserve"> 東亜合成</t>
  </si>
  <si>
    <t xml:space="preserve"> 不二家</t>
  </si>
  <si>
    <t xml:space="preserve"> マクドナルド</t>
  </si>
  <si>
    <t xml:space="preserve"> グロバルリン</t>
  </si>
  <si>
    <t xml:space="preserve"> スノーピーク</t>
  </si>
  <si>
    <t xml:space="preserve"> ラ・アトレ</t>
  </si>
  <si>
    <t xml:space="preserve"> 一正蒲</t>
  </si>
  <si>
    <t xml:space="preserve"> ＥＡＪ</t>
  </si>
  <si>
    <t xml:space="preserve"> 日産自</t>
  </si>
  <si>
    <t xml:space="preserve"> 産車体</t>
  </si>
  <si>
    <t xml:space="preserve"> アクセルマーク</t>
  </si>
  <si>
    <t xml:space="preserve"> ワイヤレスG</t>
  </si>
  <si>
    <t xml:space="preserve"> 片倉コープ</t>
  </si>
  <si>
    <t xml:space="preserve"> ジーエヌアイ</t>
  </si>
  <si>
    <t xml:space="preserve"> フィールズ</t>
  </si>
  <si>
    <t xml:space="preserve"> 日本一Ｓ</t>
  </si>
  <si>
    <t>" 46</t>
  </si>
  <si>
    <t xml:space="preserve"> Mipox</t>
  </si>
  <si>
    <t xml:space="preserve"> ピクセラ</t>
  </si>
  <si>
    <t xml:space="preserve"> 第一生命</t>
  </si>
  <si>
    <t xml:space="preserve"> ブロドリーフ</t>
  </si>
  <si>
    <t xml:space="preserve"> エアトリ</t>
  </si>
  <si>
    <t xml:space="preserve"> ＲＶＨ</t>
  </si>
  <si>
    <t xml:space="preserve"> トレンド</t>
  </si>
  <si>
    <t xml:space="preserve"> オハラ</t>
  </si>
  <si>
    <t>植木組</t>
  </si>
  <si>
    <t>エービーシー・マート</t>
  </si>
  <si>
    <t>北越コーポレーション</t>
  </si>
  <si>
    <t>旭有機材</t>
  </si>
  <si>
    <t>東和薬品</t>
  </si>
  <si>
    <t>山陽特殊製鋼</t>
  </si>
  <si>
    <t>三菱電機</t>
  </si>
  <si>
    <t>テイ・エス　テック</t>
  </si>
  <si>
    <t>ＮＩＳＳＨＡ</t>
  </si>
  <si>
    <t>チヨダ</t>
  </si>
  <si>
    <t>ＪＫホールディングス</t>
  </si>
  <si>
    <t>バローホールディングス</t>
  </si>
  <si>
    <t>ベルク</t>
  </si>
  <si>
    <t>368"</t>
  </si>
  <si>
    <t>495"</t>
  </si>
  <si>
    <t>692"</t>
  </si>
  <si>
    <t>027"</t>
  </si>
  <si>
    <t>214"</t>
  </si>
  <si>
    <t>556"</t>
  </si>
  <si>
    <t>284"</t>
  </si>
  <si>
    <t>067"</t>
  </si>
  <si>
    <t>240"</t>
  </si>
  <si>
    <t>102"</t>
  </si>
  <si>
    <t>" 44</t>
  </si>
  <si>
    <t>055"</t>
  </si>
  <si>
    <t>402"</t>
  </si>
  <si>
    <t>" 33</t>
  </si>
  <si>
    <t>356"</t>
  </si>
  <si>
    <t>538"</t>
  </si>
  <si>
    <t>943"</t>
  </si>
  <si>
    <t>460"</t>
  </si>
  <si>
    <t>925"</t>
  </si>
  <si>
    <t>294"</t>
  </si>
  <si>
    <t>261"</t>
  </si>
  <si>
    <t>245"</t>
  </si>
  <si>
    <t>207"</t>
  </si>
  <si>
    <t>502"</t>
  </si>
  <si>
    <t>708"</t>
  </si>
  <si>
    <t>147"</t>
  </si>
  <si>
    <t>160"</t>
  </si>
  <si>
    <t>634"</t>
  </si>
  <si>
    <t>691"</t>
  </si>
  <si>
    <t>737"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</si>
  <si>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</si>
  <si>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</si>
  <si>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</si>
  <si>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</si>
  <si>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</si>
  <si>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ＪＰホールディングス</t>
  </si>
  <si>
    <t>ＲＳ　Ｔｅｃｈｎｏｌｏｇｉｅｓ</t>
  </si>
  <si>
    <t>ｅｎｉｓｈ</t>
  </si>
  <si>
    <t>ブイキューブ</t>
  </si>
  <si>
    <t>パーク２４</t>
  </si>
  <si>
    <t>トレンドマイクロ</t>
  </si>
  <si>
    <t>フジミインコーポレーテッド</t>
  </si>
  <si>
    <t>三十三フィナンシャルグループ</t>
  </si>
  <si>
    <t>ＪＳＰ</t>
  </si>
  <si>
    <t>ナイガイ</t>
  </si>
  <si>
    <t>アクシアル　リテイリング</t>
  </si>
  <si>
    <t>日本通運</t>
  </si>
  <si>
    <t>神奈川中央交通</t>
  </si>
  <si>
    <t>広島ガス</t>
  </si>
  <si>
    <t>日鉄物産</t>
  </si>
  <si>
    <t>アコム</t>
  </si>
  <si>
    <t>Position</t>
    <phoneticPr fontId="1" type="noConversion"/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</si>
  <si>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</si>
  <si>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</si>
  <si>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</si>
  <si>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</si>
  <si>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</si>
  <si>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</si>
  <si>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</si>
  <si>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</si>
  <si>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</si>
  <si>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</si>
  <si>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</si>
  <si>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</si>
  <si>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</si>
  <si>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</si>
  <si>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</si>
  <si>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</si>
  <si>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</si>
  <si>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</si>
  <si>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</si>
  <si>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</si>
  <si>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</si>
  <si>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</si>
  <si>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</si>
  <si>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</si>
  <si>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</si>
  <si>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</si>
  <si>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</si>
  <si>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</si>
  <si>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</si>
  <si>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</si>
  <si>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</si>
  <si>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</si>
  <si>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</si>
  <si>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</si>
  <si>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</si>
  <si>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</si>
  <si>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</si>
  <si>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</si>
  <si>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</si>
  <si>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</si>
  <si>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</si>
  <si>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</si>
  <si>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</si>
  <si>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フジテック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</si>
  <si>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</si>
  <si>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</si>
  <si>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</si>
  <si>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</si>
  <si>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</si>
  <si>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</si>
  <si>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</si>
  <si>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</si>
  <si>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</si>
  <si>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</si>
  <si>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</si>
  <si>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</si>
  <si>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</si>
  <si>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</si>
  <si>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</si>
  <si>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</si>
  <si>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</si>
  <si>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>123"</t>
  </si>
  <si>
    <t>326"</t>
  </si>
  <si>
    <t>" 51</t>
  </si>
  <si>
    <t>937"</t>
  </si>
  <si>
    <t>959"</t>
  </si>
  <si>
    <t>435"</t>
  </si>
  <si>
    <t>339"</t>
  </si>
  <si>
    <t>" 28</t>
  </si>
  <si>
    <t>642"</t>
  </si>
  <si>
    <t>408"</t>
  </si>
  <si>
    <t>668"</t>
  </si>
  <si>
    <t>532"</t>
  </si>
  <si>
    <t>021"</t>
  </si>
  <si>
    <t>030"</t>
  </si>
  <si>
    <t>104"</t>
  </si>
  <si>
    <t>353"</t>
  </si>
  <si>
    <t>738"</t>
  </si>
  <si>
    <t>593"</t>
  </si>
  <si>
    <t>475"</t>
  </si>
  <si>
    <t>" 76</t>
  </si>
  <si>
    <t>296"</t>
  </si>
  <si>
    <t>" 95</t>
  </si>
  <si>
    <t>050"</t>
  </si>
  <si>
    <t>825"</t>
  </si>
  <si>
    <t>754"</t>
  </si>
  <si>
    <t>263"</t>
  </si>
  <si>
    <t>414"</t>
  </si>
  <si>
    <t>995"</t>
  </si>
  <si>
    <t>492"</t>
  </si>
  <si>
    <t>830"</t>
  </si>
  <si>
    <t>386"</t>
  </si>
  <si>
    <t>940"</t>
  </si>
  <si>
    <t>113"</t>
  </si>
  <si>
    <t>461"</t>
  </si>
  <si>
    <t>198"</t>
  </si>
  <si>
    <t>519"</t>
  </si>
  <si>
    <t>007"</t>
  </si>
  <si>
    <t>018"</t>
  </si>
  <si>
    <t>612"</t>
  </si>
  <si>
    <t>047"</t>
  </si>
  <si>
    <t>342"</t>
  </si>
  <si>
    <t>591"</t>
  </si>
  <si>
    <t>823"</t>
  </si>
  <si>
    <t>474"</t>
  </si>
  <si>
    <t>305"</t>
  </si>
  <si>
    <t>001"</t>
  </si>
  <si>
    <t>008"</t>
  </si>
  <si>
    <t>139"</t>
  </si>
  <si>
    <t>438"</t>
  </si>
  <si>
    <t>999"</t>
  </si>
  <si>
    <t>060"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</si>
  <si>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</si>
  <si>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</si>
  <si>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</si>
  <si>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</si>
  <si>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</si>
  <si>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</si>
  <si>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>543"</t>
  </si>
  <si>
    <t>684"</t>
  </si>
  <si>
    <t xml:space="preserve"> アイスタディ</t>
  </si>
  <si>
    <t>080"</t>
  </si>
  <si>
    <t>日鉄ソリューションズ</t>
  </si>
  <si>
    <t>キャリアデザインセンター</t>
  </si>
  <si>
    <t>ＤＣＭホールディングス</t>
  </si>
  <si>
    <t>大光</t>
  </si>
  <si>
    <t>黒谷</t>
  </si>
  <si>
    <t>オープンハウス</t>
  </si>
  <si>
    <t>大日精化工業</t>
  </si>
  <si>
    <t>日本化薬</t>
  </si>
  <si>
    <t>プロトコーポレーション</t>
  </si>
  <si>
    <t>共英製鋼</t>
  </si>
  <si>
    <t>長府製作所</t>
  </si>
  <si>
    <t>パンチ工業</t>
  </si>
  <si>
    <t>日産自動車</t>
  </si>
  <si>
    <t>ＩＤＯＭ</t>
  </si>
  <si>
    <t>リズム時計工業</t>
  </si>
  <si>
    <t>東都水産</t>
  </si>
  <si>
    <t>高島屋</t>
  </si>
  <si>
    <t>パルコ</t>
  </si>
  <si>
    <t>大分銀行</t>
  </si>
  <si>
    <t>沖縄電力</t>
  </si>
  <si>
    <t>ＫＮＴ－ＣＴホールディングス</t>
  </si>
  <si>
    <t>セントラル警備保障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</si>
  <si>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</si>
  <si>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</si>
  <si>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</si>
  <si>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</si>
  <si>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</si>
  <si>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</si>
  <si>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</si>
  <si>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</si>
  <si>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</si>
  <si>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</si>
  <si>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</si>
  <si>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</si>
  <si>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</si>
  <si>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</si>
  <si>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>274"</t>
  </si>
  <si>
    <t>820"</t>
  </si>
  <si>
    <t>092"</t>
  </si>
  <si>
    <t>747"</t>
  </si>
  <si>
    <t>713"</t>
  </si>
  <si>
    <t>497"</t>
  </si>
  <si>
    <t>213"</t>
  </si>
  <si>
    <t>293"</t>
  </si>
  <si>
    <t>791"</t>
  </si>
  <si>
    <t>031"</t>
  </si>
  <si>
    <t>059"</t>
  </si>
  <si>
    <t>131"</t>
  </si>
  <si>
    <t>736"</t>
  </si>
  <si>
    <t>836"</t>
  </si>
  <si>
    <t>383"</t>
  </si>
  <si>
    <t>412"</t>
  </si>
  <si>
    <t>611"</t>
  </si>
  <si>
    <t>122"</t>
  </si>
  <si>
    <t>846"</t>
  </si>
  <si>
    <t>175"</t>
  </si>
  <si>
    <t>734"</t>
  </si>
  <si>
    <t>161"</t>
  </si>
  <si>
    <t>076"</t>
  </si>
  <si>
    <t>571"</t>
  </si>
  <si>
    <t>086"</t>
  </si>
  <si>
    <t>773"</t>
  </si>
  <si>
    <t>244"</t>
  </si>
  <si>
    <t>315"</t>
  </si>
  <si>
    <t>792"</t>
  </si>
  <si>
    <t>988"</t>
  </si>
  <si>
    <t>882"</t>
  </si>
  <si>
    <t>256"</t>
  </si>
  <si>
    <t>252"</t>
  </si>
  <si>
    <t>851"</t>
  </si>
  <si>
    <t>749"</t>
  </si>
  <si>
    <t>011"</t>
  </si>
  <si>
    <t>078"</t>
  </si>
  <si>
    <t>073"</t>
  </si>
  <si>
    <t>434"</t>
  </si>
  <si>
    <t>290"</t>
  </si>
  <si>
    <t>688"</t>
  </si>
  <si>
    <t>926"</t>
  </si>
  <si>
    <t>806"</t>
  </si>
  <si>
    <t>349"</t>
  </si>
  <si>
    <t>143"</t>
  </si>
  <si>
    <t>810"</t>
  </si>
  <si>
    <t>268"</t>
  </si>
  <si>
    <t>613"</t>
  </si>
  <si>
    <t>520"</t>
  </si>
  <si>
    <t>066"</t>
  </si>
  <si>
    <t>058"</t>
  </si>
  <si>
    <t>230"</t>
  </si>
  <si>
    <t>758"</t>
  </si>
  <si>
    <t>237"</t>
  </si>
  <si>
    <t>013"</t>
  </si>
  <si>
    <t>866"</t>
  </si>
  <si>
    <t>873"</t>
  </si>
  <si>
    <t>842"</t>
  </si>
  <si>
    <t>298"</t>
  </si>
  <si>
    <t>148"</t>
  </si>
  <si>
    <t>411"</t>
  </si>
  <si>
    <t>297"</t>
  </si>
  <si>
    <t>768"</t>
  </si>
  <si>
    <t>125"</t>
  </si>
  <si>
    <t>799"</t>
  </si>
  <si>
    <t>467"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</si>
  <si>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</si>
  <si>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</si>
  <si>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</si>
  <si>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</si>
  <si>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</si>
  <si>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</si>
  <si>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</si>
  <si>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</si>
  <si>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</si>
  <si>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</si>
  <si>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</si>
  <si>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</si>
  <si>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</si>
  <si>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</si>
  <si>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</si>
  <si>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</si>
  <si>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</si>
  <si>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</si>
  <si>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佐田建設</t>
  </si>
  <si>
    <t>住友電設</t>
  </si>
  <si>
    <t>クックパッド</t>
  </si>
  <si>
    <t>くら寿司</t>
  </si>
  <si>
    <t>あらた</t>
  </si>
  <si>
    <t>パイプドＨＤ</t>
  </si>
  <si>
    <t>関東電化工業</t>
  </si>
  <si>
    <t>ニチバン</t>
  </si>
  <si>
    <t>日水製薬</t>
  </si>
  <si>
    <t>ゼリア新薬工業</t>
  </si>
  <si>
    <t>エイチワン</t>
  </si>
  <si>
    <t>グリーンズ</t>
  </si>
  <si>
    <t>メルコホールディングス</t>
  </si>
  <si>
    <t>ナカヨ</t>
  </si>
  <si>
    <t>鈴木</t>
  </si>
  <si>
    <t>めぶきフィナンシャルグループ</t>
  </si>
  <si>
    <t>エフテック</t>
  </si>
  <si>
    <t>西松屋チェーン</t>
  </si>
  <si>
    <t>ハイデイ日高</t>
  </si>
  <si>
    <t>メニコン</t>
  </si>
  <si>
    <t>三益半導体工業</t>
  </si>
  <si>
    <t>ＭｒＭａｘＨＤ</t>
  </si>
  <si>
    <t>水戸証券</t>
  </si>
  <si>
    <t>イチネンホールディングス</t>
  </si>
  <si>
    <t>東京ドーム</t>
  </si>
  <si>
    <t>カプコン</t>
  </si>
  <si>
    <t>セコム</t>
  </si>
  <si>
    <t>ベネッセホールディングス</t>
  </si>
  <si>
    <t>アークランドサカモト</t>
  </si>
  <si>
    <t>ニトリホールディングス</t>
  </si>
  <si>
    <t>069"</t>
  </si>
  <si>
    <t>158"</t>
  </si>
  <si>
    <t>819"</t>
  </si>
  <si>
    <t>106"</t>
  </si>
  <si>
    <t>748"</t>
  </si>
  <si>
    <t>019"</t>
  </si>
  <si>
    <t>016"</t>
  </si>
  <si>
    <t>377"</t>
  </si>
  <si>
    <t>465"</t>
  </si>
  <si>
    <t>735"</t>
  </si>
  <si>
    <t>742"</t>
  </si>
  <si>
    <t>088"</t>
  </si>
  <si>
    <t>" 36</t>
  </si>
  <si>
    <t>647"</t>
  </si>
  <si>
    <t>559"</t>
  </si>
  <si>
    <t>956"</t>
  </si>
  <si>
    <t xml:space="preserve"> 神鋼商</t>
  </si>
  <si>
    <t>340"</t>
  </si>
  <si>
    <t>896"</t>
  </si>
  <si>
    <t>638"</t>
  </si>
  <si>
    <t>503"</t>
  </si>
  <si>
    <t xml:space="preserve"> 西芝電</t>
  </si>
  <si>
    <t>506"</t>
  </si>
  <si>
    <t xml:space="preserve"> テクノアソシエ</t>
  </si>
  <si>
    <t>635"</t>
  </si>
  <si>
    <t>424"</t>
  </si>
  <si>
    <t>654"</t>
  </si>
  <si>
    <t>208"</t>
  </si>
  <si>
    <t>231"</t>
  </si>
  <si>
    <t>226"</t>
  </si>
  <si>
    <t xml:space="preserve"> ほくほく</t>
  </si>
  <si>
    <t>656"</t>
  </si>
  <si>
    <t>285"</t>
  </si>
  <si>
    <t>679"</t>
  </si>
  <si>
    <t>241"</t>
  </si>
  <si>
    <t xml:space="preserve"> ザイン</t>
  </si>
  <si>
    <t>400"</t>
  </si>
  <si>
    <t>822"</t>
  </si>
  <si>
    <t>413"</t>
  </si>
  <si>
    <t>814"</t>
  </si>
  <si>
    <t>948"</t>
  </si>
  <si>
    <t>637"</t>
  </si>
  <si>
    <t>169"</t>
  </si>
  <si>
    <t>224"</t>
  </si>
  <si>
    <t>003"</t>
  </si>
  <si>
    <t xml:space="preserve"> テレ朝HD</t>
  </si>
  <si>
    <t>275"</t>
  </si>
  <si>
    <t>" 109</t>
  </si>
  <si>
    <t xml:space="preserve"> NSSOL</t>
  </si>
  <si>
    <t>833"</t>
  </si>
  <si>
    <t>868"</t>
  </si>
  <si>
    <t xml:space="preserve"> EduLab</t>
  </si>
  <si>
    <t xml:space="preserve"> ニレコ</t>
  </si>
  <si>
    <t xml:space="preserve"> 宮崎銀</t>
  </si>
  <si>
    <t xml:space="preserve"> 第一商品</t>
  </si>
  <si>
    <t xml:space="preserve"> ＪＢＲ</t>
  </si>
  <si>
    <t xml:space="preserve"> ティアック</t>
  </si>
  <si>
    <t>557"</t>
  </si>
  <si>
    <t xml:space="preserve"> JIG-SAW</t>
  </si>
  <si>
    <t>838"</t>
  </si>
  <si>
    <t>483"</t>
  </si>
  <si>
    <t xml:space="preserve"> サンドラッグ</t>
  </si>
  <si>
    <t xml:space="preserve"> イチケン</t>
  </si>
  <si>
    <t xml:space="preserve"> ＧＤＯ</t>
  </si>
  <si>
    <t>222"</t>
  </si>
  <si>
    <t>479"</t>
  </si>
  <si>
    <t>253"</t>
  </si>
  <si>
    <t xml:space="preserve"> テーオーシー</t>
  </si>
  <si>
    <t xml:space="preserve"> エムジーホーム</t>
  </si>
  <si>
    <t xml:space="preserve"> イーエムネットJ</t>
  </si>
  <si>
    <t xml:space="preserve"> MRK HLD</t>
  </si>
  <si>
    <t xml:space="preserve"> 日伸銅</t>
  </si>
  <si>
    <t xml:space="preserve"> コカコーラBJH</t>
  </si>
  <si>
    <t>199"</t>
  </si>
  <si>
    <t>097"</t>
  </si>
  <si>
    <t xml:space="preserve"> 相模ゴム</t>
  </si>
  <si>
    <t>770"</t>
  </si>
  <si>
    <t xml:space="preserve"> 東海船</t>
  </si>
  <si>
    <t>330"</t>
  </si>
  <si>
    <t xml:space="preserve"> 日商開発</t>
  </si>
  <si>
    <t>610"</t>
  </si>
  <si>
    <t xml:space="preserve"> 林兼産</t>
  </si>
  <si>
    <t>489"</t>
  </si>
  <si>
    <t xml:space="preserve"> ALBERT</t>
  </si>
  <si>
    <t>410"</t>
  </si>
  <si>
    <t>701"</t>
  </si>
  <si>
    <t xml:space="preserve"> 出版貿</t>
  </si>
  <si>
    <t xml:space="preserve"> 富山銀</t>
  </si>
  <si>
    <t>629"</t>
  </si>
  <si>
    <t xml:space="preserve"> 和　心</t>
  </si>
  <si>
    <t>698"</t>
  </si>
  <si>
    <t xml:space="preserve"> アジア航</t>
  </si>
  <si>
    <t xml:space="preserve"> 日本ビルF</t>
  </si>
  <si>
    <t>621"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</si>
  <si>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</si>
  <si>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</si>
  <si>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</si>
  <si>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</si>
  <si>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</si>
  <si>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>" 62</t>
  </si>
  <si>
    <t xml:space="preserve"> ベクトル</t>
  </si>
  <si>
    <t xml:space="preserve"> 4/23</t>
  </si>
  <si>
    <t xml:space="preserve"> ニューテック</t>
  </si>
  <si>
    <t>鹿島建設</t>
  </si>
  <si>
    <t>アイ・ケイ・ケイ</t>
  </si>
  <si>
    <t>アサヒグループホールディングス</t>
  </si>
  <si>
    <t>わらべや日洋ホールディングス</t>
  </si>
  <si>
    <t>芦森工業</t>
  </si>
  <si>
    <t>テクマトリックス</t>
  </si>
  <si>
    <t>日産化学</t>
  </si>
  <si>
    <t>セントラル硝子</t>
  </si>
  <si>
    <t>日本精化</t>
  </si>
  <si>
    <t>東京窯業</t>
  </si>
  <si>
    <t>日本高周波鋼業</t>
  </si>
  <si>
    <t>栗本鐵工所</t>
  </si>
  <si>
    <t>東洋シヤッター</t>
  </si>
  <si>
    <t>マルマエ</t>
  </si>
  <si>
    <t>サトーホールディングス</t>
  </si>
  <si>
    <t>レイズネクスト</t>
  </si>
  <si>
    <t>前澤給装工業</t>
  </si>
  <si>
    <t>三櫻工業</t>
  </si>
  <si>
    <t>京三製作所</t>
  </si>
  <si>
    <t>エフ・シー・シー</t>
  </si>
  <si>
    <t>理研計器</t>
  </si>
  <si>
    <t>ファミリーマート</t>
  </si>
  <si>
    <t>日本紙パルプ商事</t>
  </si>
  <si>
    <t>三愛石油</t>
  </si>
  <si>
    <t>サンリオ</t>
  </si>
  <si>
    <t>愛媛銀行</t>
  </si>
  <si>
    <t>池田泉州ホールディングス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</si>
  <si>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</si>
  <si>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</si>
  <si>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</si>
  <si>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</si>
  <si>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</si>
  <si>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3/6/7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</si>
  <si>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</si>
  <si>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</si>
  <si>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</si>
  <si>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</si>
  <si>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</si>
  <si>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</si>
  <si>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</si>
  <si>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</si>
  <si>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</si>
  <si>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</si>
  <si>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</si>
  <si>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</si>
  <si>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</si>
  <si>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</si>
  <si>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</si>
  <si>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>235"</t>
  </si>
  <si>
    <t>119"</t>
  </si>
  <si>
    <t>428"</t>
  </si>
  <si>
    <t>923"</t>
  </si>
  <si>
    <t>982"</t>
  </si>
  <si>
    <t>281"</t>
  </si>
  <si>
    <t xml:space="preserve"> 12:30</t>
  </si>
  <si>
    <t>176"</t>
  </si>
  <si>
    <t>005"</t>
  </si>
  <si>
    <t>789"</t>
  </si>
  <si>
    <t>803"</t>
  </si>
  <si>
    <t>949"</t>
  </si>
  <si>
    <t>051"</t>
  </si>
  <si>
    <t>164"</t>
  </si>
  <si>
    <t>416"</t>
  </si>
  <si>
    <t>796"</t>
  </si>
  <si>
    <t>024"</t>
  </si>
  <si>
    <t>522"</t>
  </si>
  <si>
    <t>598"</t>
  </si>
  <si>
    <t>186"</t>
  </si>
  <si>
    <t>090"</t>
  </si>
  <si>
    <t>542"</t>
  </si>
  <si>
    <t>225"</t>
  </si>
  <si>
    <t>422"</t>
  </si>
  <si>
    <t>916"</t>
  </si>
  <si>
    <t>419"</t>
  </si>
  <si>
    <t>188"</t>
  </si>
  <si>
    <t>065"</t>
  </si>
  <si>
    <t>695"</t>
  </si>
  <si>
    <t>128"</t>
  </si>
  <si>
    <t>651"</t>
  </si>
  <si>
    <t>901"</t>
  </si>
  <si>
    <t xml:space="preserve"> 大和証Ｇ</t>
  </si>
  <si>
    <t>426"</t>
  </si>
  <si>
    <t>871"</t>
  </si>
  <si>
    <t>817"</t>
  </si>
  <si>
    <t>566"</t>
  </si>
  <si>
    <t>643"</t>
  </si>
  <si>
    <t>" 77</t>
  </si>
  <si>
    <t>091"</t>
  </si>
  <si>
    <t>546"</t>
  </si>
  <si>
    <t>022"</t>
  </si>
  <si>
    <t>617"</t>
  </si>
  <si>
    <t>347"</t>
  </si>
  <si>
    <t>781"</t>
  </si>
  <si>
    <t>184"</t>
  </si>
  <si>
    <t>272"</t>
  </si>
  <si>
    <t>" 90</t>
  </si>
  <si>
    <t>716"</t>
  </si>
  <si>
    <t>002"</t>
  </si>
  <si>
    <t>052"</t>
  </si>
  <si>
    <t>563"</t>
  </si>
  <si>
    <t>288"</t>
  </si>
  <si>
    <t>787"</t>
  </si>
  <si>
    <t>" 32</t>
  </si>
  <si>
    <t>062"</t>
  </si>
  <si>
    <t>209"</t>
  </si>
  <si>
    <t>185"</t>
  </si>
  <si>
    <t>378"</t>
  </si>
  <si>
    <t>843"</t>
  </si>
  <si>
    <t>" 26</t>
  </si>
  <si>
    <t>790"</t>
  </si>
  <si>
    <t>839"</t>
  </si>
  <si>
    <t>705"</t>
  </si>
  <si>
    <t>552"</t>
  </si>
  <si>
    <t>996"</t>
  </si>
  <si>
    <t>266"</t>
  </si>
  <si>
    <t>036"</t>
  </si>
  <si>
    <t>063"</t>
  </si>
  <si>
    <t>601"</t>
  </si>
  <si>
    <t>718"</t>
  </si>
  <si>
    <t>" 39</t>
  </si>
  <si>
    <t>174"</t>
  </si>
  <si>
    <t>271"</t>
  </si>
  <si>
    <t>661"</t>
  </si>
  <si>
    <t>127"</t>
  </si>
  <si>
    <t>" 66</t>
  </si>
  <si>
    <t>109"</t>
  </si>
  <si>
    <t>151"</t>
  </si>
  <si>
    <t>" 97</t>
  </si>
  <si>
    <t>855"</t>
  </si>
  <si>
    <t>462"</t>
  </si>
  <si>
    <t>581"</t>
  </si>
  <si>
    <t>583"</t>
  </si>
  <si>
    <t>379"</t>
  </si>
  <si>
    <t>332"</t>
  </si>
  <si>
    <t>179"</t>
  </si>
  <si>
    <t>548"</t>
  </si>
  <si>
    <t>203"</t>
  </si>
  <si>
    <t>874"</t>
  </si>
  <si>
    <t>182"</t>
  </si>
  <si>
    <t>853"</t>
  </si>
  <si>
    <t>079"</t>
  </si>
  <si>
    <t>965"</t>
  </si>
  <si>
    <t>469"</t>
  </si>
  <si>
    <t>835"</t>
  </si>
  <si>
    <t>276"</t>
  </si>
  <si>
    <t>481"</t>
  </si>
  <si>
    <t>681"</t>
  </si>
  <si>
    <t>046"</t>
  </si>
  <si>
    <t>153"</t>
  </si>
  <si>
    <t>794"</t>
  </si>
  <si>
    <t>162"</t>
  </si>
  <si>
    <t>430"</t>
  </si>
  <si>
    <t>406"</t>
  </si>
  <si>
    <t>384"</t>
  </si>
  <si>
    <t>442"</t>
  </si>
  <si>
    <t>308"</t>
  </si>
  <si>
    <t>074"</t>
  </si>
  <si>
    <t>470"</t>
  </si>
  <si>
    <t>337"</t>
  </si>
  <si>
    <t>354"</t>
  </si>
  <si>
    <t>946"</t>
  </si>
  <si>
    <t>" 249</t>
  </si>
  <si>
    <t>370"</t>
  </si>
  <si>
    <t>750"</t>
  </si>
  <si>
    <t>200"</t>
  </si>
  <si>
    <t>802"</t>
  </si>
  <si>
    <t>936"</t>
  </si>
  <si>
    <t>048"</t>
  </si>
  <si>
    <t>251"</t>
  </si>
  <si>
    <t>604"</t>
  </si>
  <si>
    <t>365"</t>
  </si>
  <si>
    <t>631"</t>
  </si>
  <si>
    <t>120"</t>
  </si>
  <si>
    <t>026"</t>
  </si>
  <si>
    <t>785"</t>
  </si>
  <si>
    <t>371"</t>
  </si>
  <si>
    <t>338"</t>
  </si>
  <si>
    <t>724"</t>
  </si>
  <si>
    <t>678"</t>
  </si>
  <si>
    <t>760"</t>
  </si>
  <si>
    <t>331"</t>
  </si>
  <si>
    <t>498"</t>
  </si>
  <si>
    <t>183"</t>
  </si>
  <si>
    <t>783"</t>
  </si>
  <si>
    <t>696"</t>
  </si>
  <si>
    <t>287"</t>
  </si>
  <si>
    <t>813"</t>
  </si>
  <si>
    <t>239"</t>
  </si>
  <si>
    <t>599"</t>
  </si>
  <si>
    <t>193"</t>
  </si>
  <si>
    <t>626"</t>
  </si>
  <si>
    <t>045"</t>
  </si>
  <si>
    <t>043"</t>
  </si>
  <si>
    <t>644"</t>
  </si>
  <si>
    <t>494"</t>
  </si>
  <si>
    <t>" 71</t>
  </si>
  <si>
    <t>860"</t>
  </si>
  <si>
    <t>423"</t>
  </si>
  <si>
    <t>547"</t>
  </si>
  <si>
    <t>071"</t>
  </si>
  <si>
    <t>657"</t>
  </si>
  <si>
    <t>805"</t>
  </si>
  <si>
    <t>312"</t>
  </si>
  <si>
    <t>912"</t>
  </si>
  <si>
    <t>478"</t>
  </si>
  <si>
    <t>699"</t>
  </si>
  <si>
    <t>910"</t>
  </si>
  <si>
    <t>456"</t>
  </si>
  <si>
    <t>815"</t>
  </si>
  <si>
    <t>963"</t>
  </si>
  <si>
    <t>572"</t>
  </si>
  <si>
    <t>037"</t>
  </si>
  <si>
    <t>630"</t>
  </si>
  <si>
    <t>197"</t>
  </si>
  <si>
    <t>660"</t>
  </si>
  <si>
    <t>156"</t>
  </si>
  <si>
    <t>215"</t>
  </si>
  <si>
    <t>665"</t>
  </si>
  <si>
    <t>299"</t>
  </si>
  <si>
    <t>779"</t>
  </si>
  <si>
    <t>221"</t>
  </si>
  <si>
    <t>922"</t>
  </si>
  <si>
    <t>858"</t>
  </si>
  <si>
    <t>887"</t>
  </si>
  <si>
    <t>960"</t>
  </si>
  <si>
    <t>964"</t>
  </si>
  <si>
    <t>472"</t>
  </si>
  <si>
    <t>447"</t>
  </si>
  <si>
    <t>004"</t>
  </si>
  <si>
    <t>473"</t>
  </si>
  <si>
    <t>721"</t>
  </si>
  <si>
    <t>314"</t>
  </si>
  <si>
    <t>969"</t>
  </si>
  <si>
    <t>095"</t>
  </si>
  <si>
    <t>132"</t>
  </si>
  <si>
    <t>769"</t>
  </si>
  <si>
    <t>915"</t>
  </si>
  <si>
    <t>579"</t>
  </si>
  <si>
    <t>301"</t>
  </si>
  <si>
    <t>103"</t>
  </si>
  <si>
    <t>624"</t>
  </si>
  <si>
    <t>659"</t>
  </si>
  <si>
    <t>628"</t>
  </si>
  <si>
    <t>518"</t>
  </si>
  <si>
    <t>014"</t>
  </si>
  <si>
    <t>346"</t>
  </si>
  <si>
    <t>101"</t>
  </si>
  <si>
    <t>" 72</t>
  </si>
  <si>
    <t>841"</t>
  </si>
  <si>
    <t>012"</t>
  </si>
  <si>
    <t>675"</t>
  </si>
  <si>
    <t>650"</t>
  </si>
  <si>
    <t>990"</t>
  </si>
  <si>
    <t>032"</t>
  </si>
  <si>
    <t>550"</t>
  </si>
  <si>
    <t>333"</t>
  </si>
  <si>
    <t>578"</t>
  </si>
  <si>
    <t>967"</t>
  </si>
  <si>
    <t>250"</t>
  </si>
  <si>
    <t>693"</t>
  </si>
  <si>
    <t xml:space="preserve"> グッドコムA</t>
  </si>
  <si>
    <t xml:space="preserve"> ＡＤＲ</t>
  </si>
  <si>
    <t>702"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</si>
  <si>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</si>
  <si>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</si>
  <si>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</si>
  <si>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</si>
  <si>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</si>
  <si>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</si>
  <si>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>191"</t>
  </si>
  <si>
    <t>951"</t>
  </si>
  <si>
    <t xml:space="preserve"> マニー</t>
  </si>
  <si>
    <t>983"</t>
  </si>
  <si>
    <t>202"</t>
  </si>
  <si>
    <t xml:space="preserve"> ビットワンG</t>
  </si>
  <si>
    <t>482"</t>
  </si>
  <si>
    <t>358"</t>
  </si>
  <si>
    <t xml:space="preserve"> 4/30</t>
  </si>
  <si>
    <t xml:space="preserve"> 5/7</t>
  </si>
  <si>
    <t xml:space="preserve"> 02月下旬</t>
  </si>
  <si>
    <t xml:space="preserve"> はてな</t>
  </si>
  <si>
    <t>124"</t>
  </si>
  <si>
    <t xml:space="preserve"> 丸善CHI</t>
  </si>
  <si>
    <t xml:space="preserve"> JPNミート</t>
  </si>
  <si>
    <t>056"</t>
  </si>
  <si>
    <t>655"</t>
  </si>
  <si>
    <t>731"</t>
  </si>
  <si>
    <t>328"</t>
  </si>
  <si>
    <t xml:space="preserve"> いちご</t>
  </si>
  <si>
    <t xml:space="preserve"> ファンドクリG</t>
  </si>
  <si>
    <t>133"</t>
  </si>
  <si>
    <t xml:space="preserve"> 05月上旬</t>
  </si>
  <si>
    <t xml:space="preserve"> 05月中旬</t>
  </si>
  <si>
    <t>Ｋ＆Ｏエナジーグループ</t>
  </si>
  <si>
    <t>日本基礎技術</t>
  </si>
  <si>
    <t>日特建設</t>
  </si>
  <si>
    <t>日本電設工業</t>
  </si>
  <si>
    <t>システナ</t>
  </si>
  <si>
    <t>綜合警備保障</t>
  </si>
  <si>
    <t>いちご</t>
  </si>
  <si>
    <t>バリューコマース</t>
  </si>
  <si>
    <t>日本たばこ産業</t>
  </si>
  <si>
    <t>ユニチカ</t>
  </si>
  <si>
    <t>ウエルシアホールディングス</t>
  </si>
  <si>
    <t>ホットランド</t>
  </si>
  <si>
    <t>ＴＯＫＹＯ　ＢＡＳＥ</t>
  </si>
  <si>
    <t>セーレン</t>
  </si>
  <si>
    <t>ホギメディカル</t>
  </si>
  <si>
    <t>ティーガイア</t>
  </si>
  <si>
    <t>シンクロ・フード</t>
  </si>
  <si>
    <t>日本触媒</t>
  </si>
  <si>
    <t>日本ゼオン</t>
  </si>
  <si>
    <t>シーティーエス</t>
  </si>
  <si>
    <t>インフォコム</t>
  </si>
  <si>
    <t>扶桑化学工業</t>
  </si>
  <si>
    <t>わかもと製薬</t>
  </si>
  <si>
    <t>富士製薬工業</t>
  </si>
  <si>
    <t>大塚ホールディングス</t>
  </si>
  <si>
    <t>日本特殊塗料</t>
  </si>
  <si>
    <t>ＴＤＣソフト</t>
  </si>
  <si>
    <t>早稲田アカデミー</t>
  </si>
  <si>
    <t>アルファシステムズ</t>
  </si>
  <si>
    <t>サイバーエージェント</t>
  </si>
  <si>
    <t>ＡＧＣ</t>
  </si>
  <si>
    <t>日本板硝子</t>
  </si>
  <si>
    <t>日本山村硝子</t>
  </si>
  <si>
    <t>日本ヒューム</t>
  </si>
  <si>
    <t>愛知製鋼</t>
  </si>
  <si>
    <t>アーレスティ</t>
  </si>
  <si>
    <t>横河ブリッジホールディングス</t>
  </si>
  <si>
    <t>バリューＨＲ</t>
  </si>
  <si>
    <t>ＯＫＫ</t>
  </si>
  <si>
    <t>東洋機械金属</t>
  </si>
  <si>
    <t>日阪製作所</t>
  </si>
  <si>
    <t>やまびこ</t>
  </si>
  <si>
    <t>ホソカワミクロン</t>
  </si>
  <si>
    <t>ワイエイシイホールディングス</t>
  </si>
  <si>
    <t>クボタ</t>
  </si>
  <si>
    <t>椿本チエイン</t>
  </si>
  <si>
    <t>油研工業</t>
  </si>
  <si>
    <t>タダノ</t>
  </si>
  <si>
    <t>大和冷機工業</t>
  </si>
  <si>
    <t>不二越</t>
  </si>
  <si>
    <t>キッツ</t>
  </si>
  <si>
    <t>安川電機</t>
  </si>
  <si>
    <t>ダブル・スコープ</t>
  </si>
  <si>
    <t>正興電機製作所</t>
  </si>
  <si>
    <t>電気興業</t>
  </si>
  <si>
    <t>ＥＩＺＯ</t>
  </si>
  <si>
    <t>ローランド　ディー．ジー．</t>
  </si>
  <si>
    <t>古野電気</t>
  </si>
  <si>
    <t>ユニデンホールディングス</t>
  </si>
  <si>
    <t>アイコム</t>
  </si>
  <si>
    <t>チノー</t>
  </si>
  <si>
    <t>メガチップス</t>
  </si>
  <si>
    <t>ＯＢＡＲＡ　ＧＲＯＵＰ</t>
  </si>
  <si>
    <t>イリソ電子工業</t>
  </si>
  <si>
    <t>千代田インテグレ</t>
  </si>
  <si>
    <t>ファナック</t>
  </si>
  <si>
    <t>三菱重工業</t>
  </si>
  <si>
    <t>河西工業</t>
  </si>
  <si>
    <t>マツダ</t>
  </si>
  <si>
    <t>コンドーテック</t>
  </si>
  <si>
    <t>三城ホールディングス</t>
  </si>
  <si>
    <t>小津産業</t>
  </si>
  <si>
    <t>イオン北海道</t>
  </si>
  <si>
    <t>丸文</t>
  </si>
  <si>
    <t>ハピネット</t>
  </si>
  <si>
    <t>幸楽苑ホールディングス</t>
  </si>
  <si>
    <t>フジ・コーポレーション</t>
  </si>
  <si>
    <t>ダイトロン</t>
  </si>
  <si>
    <t>ＳＣＲＥＥＮホールディングス</t>
  </si>
  <si>
    <t>キヤノン電子</t>
  </si>
  <si>
    <t>中本パックス</t>
  </si>
  <si>
    <t>小松ウオール工業</t>
  </si>
  <si>
    <t>信越ポリマー</t>
  </si>
  <si>
    <t>キング</t>
  </si>
  <si>
    <t>サンワテクノス</t>
  </si>
  <si>
    <t>ライフコーポレーション</t>
  </si>
  <si>
    <t>コメリ</t>
  </si>
  <si>
    <t>大垣共立銀行</t>
  </si>
  <si>
    <t>広島銀行</t>
  </si>
  <si>
    <t>アプラスフィナンシャル</t>
  </si>
  <si>
    <t>オリックス</t>
  </si>
  <si>
    <t>ジャフコ</t>
  </si>
  <si>
    <t>東海東京フィナンシャル・ホールディングス</t>
  </si>
  <si>
    <t>いちよし証券</t>
  </si>
  <si>
    <t>東京海上ホールディングス</t>
  </si>
  <si>
    <t>明和地所</t>
  </si>
  <si>
    <t>サカイ引越センター</t>
  </si>
  <si>
    <t>三菱倉庫</t>
  </si>
  <si>
    <t>日本電信電話</t>
  </si>
  <si>
    <t>松竹</t>
  </si>
  <si>
    <t>エイチ・アイ・エス</t>
  </si>
  <si>
    <t>エヌ・ティ・ティ・データ</t>
  </si>
  <si>
    <t>愛眼</t>
  </si>
  <si>
    <t>アコム</t>
    <phoneticPr fontId="1" type="noConversion"/>
  </si>
  <si>
    <t>制度</t>
    <phoneticPr fontId="1" type="noConversion"/>
  </si>
  <si>
    <t>OPEN_8572</t>
  </si>
  <si>
    <t>CLOSE_8572</t>
  </si>
  <si>
    <t>OPEN_8804</t>
  </si>
  <si>
    <t>CLOSE_8804</t>
  </si>
  <si>
    <t>sell(8572)</t>
  </si>
  <si>
    <t>buy(8804)</t>
  </si>
  <si>
    <t>1/30 決算</t>
  </si>
  <si>
    <t>Check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</si>
  <si>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</si>
  <si>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</si>
  <si>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</si>
  <si>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</si>
  <si>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</si>
  <si>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</si>
  <si>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</si>
  <si>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</si>
  <si>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</si>
  <si>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</si>
  <si>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</si>
  <si>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</si>
  <si>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</si>
  <si>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</si>
  <si>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</si>
  <si>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</si>
  <si>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</si>
  <si>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</si>
  <si>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</si>
  <si>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</si>
  <si>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</si>
  <si>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大日本住友製薬</t>
  </si>
  <si>
    <t>大正製薬ホールディングス</t>
  </si>
  <si>
    <t>金属製品</t>
  </si>
  <si>
    <t>太平洋セメント</t>
  </si>
  <si>
    <t>乃村工藝社</t>
  </si>
  <si>
    <t>スシローグローバルホールディングス</t>
  </si>
  <si>
    <t>東京瓦斯</t>
  </si>
  <si>
    <t>ＳＧホールディングス</t>
  </si>
  <si>
    <t>イオンフィナンシャルサービス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</si>
  <si>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</si>
  <si>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</si>
  <si>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</si>
  <si>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</si>
  <si>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</si>
  <si>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</si>
  <si>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</si>
  <si>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</si>
  <si>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</si>
  <si>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</si>
  <si>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</si>
  <si>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</si>
  <si>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横浜ゴム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</si>
  <si>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</si>
  <si>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</si>
  <si>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</si>
  <si>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</si>
  <si>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</si>
  <si>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</si>
  <si>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</si>
  <si>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</si>
  <si>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</si>
  <si>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</si>
  <si>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</si>
  <si>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</si>
  <si>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</si>
  <si>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</si>
  <si>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</si>
  <si>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能美防災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</si>
  <si>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</si>
  <si>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</si>
  <si>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</si>
  <si>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</si>
  <si>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</si>
  <si>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</si>
  <si>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</si>
  <si>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</si>
  <si>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</si>
  <si>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</si>
  <si>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</si>
  <si>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</si>
  <si>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オーエスジー</t>
  </si>
  <si>
    <t>栗田工業</t>
  </si>
  <si>
    <t>ヤクルト本社</t>
  </si>
  <si>
    <t>日本特殊陶業</t>
  </si>
  <si>
    <t>オービックビジネスコンサルタント</t>
  </si>
  <si>
    <t>オークマ</t>
  </si>
  <si>
    <t>カネカ</t>
  </si>
  <si>
    <t>ニコン</t>
  </si>
  <si>
    <t>日揮</t>
  </si>
  <si>
    <t>第四北越フィナンシャルグループ</t>
  </si>
  <si>
    <t>日清製粉グループ本社</t>
  </si>
  <si>
    <t>豊田合成</t>
  </si>
  <si>
    <t>中部電力</t>
  </si>
  <si>
    <t>沖電気工業</t>
  </si>
  <si>
    <t>ブリヂストン</t>
  </si>
  <si>
    <t>持田製薬</t>
  </si>
  <si>
    <t>ＳＵＭＣＯ</t>
  </si>
  <si>
    <t>ルネサスエレクトロニクス</t>
  </si>
  <si>
    <t>Ｔ＆Ｄホールディングス</t>
  </si>
  <si>
    <t>ニチハ</t>
  </si>
  <si>
    <t>東急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</si>
  <si>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</si>
  <si>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</si>
  <si>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</si>
  <si>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</si>
  <si>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</si>
  <si>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</si>
  <si>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</si>
  <si>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</si>
  <si>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</si>
  <si>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</si>
  <si>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</si>
  <si>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</si>
  <si>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</si>
  <si>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</si>
  <si>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</si>
  <si>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</si>
  <si>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</si>
  <si>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</si>
  <si>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</si>
  <si>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</si>
  <si>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</si>
  <si>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</si>
  <si>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</si>
  <si>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大成建設</t>
  </si>
  <si>
    <t>トクヤマ</t>
  </si>
  <si>
    <t>日本電気硝子</t>
  </si>
  <si>
    <t>ポーラ・オルビスホールディングス</t>
  </si>
  <si>
    <t>古河電気工業</t>
  </si>
  <si>
    <t>オリエントコーポレーション</t>
  </si>
  <si>
    <t>東洋紡</t>
  </si>
  <si>
    <t>ニプロ</t>
  </si>
  <si>
    <t>参天製薬</t>
  </si>
  <si>
    <t>北海道電力</t>
  </si>
  <si>
    <t>塩野義製薬</t>
  </si>
  <si>
    <t>東芝プラントシステム</t>
  </si>
  <si>
    <t>東ソー</t>
  </si>
  <si>
    <t>アイフル</t>
  </si>
  <si>
    <t>双日</t>
  </si>
  <si>
    <t>ジェイ　エフ　イー　ホールディングス</t>
  </si>
  <si>
    <t>ガンホー・オンライン・エンターテイメント</t>
  </si>
  <si>
    <t>1/5/8</t>
  </si>
  <si>
    <t>4/9/4</t>
  </si>
  <si>
    <t>3/4/9</t>
  </si>
  <si>
    <t>1/5/9</t>
  </si>
  <si>
    <t>5/3/6</t>
  </si>
  <si>
    <t>6/5/3</t>
  </si>
  <si>
    <t>7/5/2</t>
  </si>
  <si>
    <t>6/4/9</t>
  </si>
  <si>
    <t>5/3/11</t>
  </si>
  <si>
    <t>輸送用機器</t>
    <phoneticPr fontId="1" type="noConversion"/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</si>
  <si>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</si>
  <si>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</si>
  <si>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</si>
  <si>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</si>
  <si>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</si>
  <si>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</si>
  <si>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</si>
  <si>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</si>
  <si>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</si>
  <si>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</si>
  <si>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2/9/3</t>
  </si>
  <si>
    <t>1/3/13</t>
  </si>
  <si>
    <t>2/4/5</t>
  </si>
  <si>
    <t>3/7/9</t>
  </si>
  <si>
    <t>4/3/6</t>
  </si>
  <si>
    <t>6/7/4</t>
  </si>
  <si>
    <t>0/2/2</t>
  </si>
  <si>
    <t>3/2/12</t>
  </si>
  <si>
    <t>5/3/7</t>
  </si>
  <si>
    <t>8/3/3</t>
  </si>
  <si>
    <t>電気・ガス業</t>
    <phoneticPr fontId="1" type="noConversion"/>
  </si>
  <si>
    <t>1Y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</si>
  <si>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</si>
  <si>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</si>
  <si>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>OPEN_7211</t>
  </si>
  <si>
    <t>CLOSE_7211</t>
  </si>
  <si>
    <t>OPEN_9506</t>
  </si>
  <si>
    <t>CLOSE_9506</t>
  </si>
  <si>
    <t>東北電力</t>
    <phoneticPr fontId="1" type="noConversion"/>
  </si>
  <si>
    <t>三菱自動車工業</t>
    <phoneticPr fontId="1" type="noConversion"/>
  </si>
  <si>
    <t xml:space="preserve"> 1/31</t>
    <phoneticPr fontId="1" type="noConversion"/>
  </si>
  <si>
    <t>sell(9506)</t>
  </si>
  <si>
    <t>buy(7211)</t>
  </si>
  <si>
    <t>OPEN_4217</t>
  </si>
  <si>
    <t>CLOSE_4217</t>
  </si>
  <si>
    <t>OPEN_6501</t>
  </si>
  <si>
    <t>CLOSE_6501</t>
  </si>
  <si>
    <t>SELL</t>
    <phoneticPr fontId="1" type="noConversion"/>
  </si>
  <si>
    <t>日立化成</t>
    <phoneticPr fontId="1" type="noConversion"/>
  </si>
  <si>
    <t>BUY</t>
    <phoneticPr fontId="1" type="noConversion"/>
  </si>
  <si>
    <t>日立製作所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</si>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</sst>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01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28" fillId="29" borderId="0" xfId="1" applyFill="1" applyAlignment="1" applyProtection="1"/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0.28988764044943799</c:v>
                </c:pt>
                <c:pt idx="1">
                  <c:v>0.29847371396269001</c:v>
                </c:pt>
                <c:pt idx="2">
                  <c:v>0.29392265193370098</c:v>
                </c:pt>
                <c:pt idx="3">
                  <c:v>0.30045351473922899</c:v>
                </c:pt>
                <c:pt idx="4">
                  <c:v>0.30045610034207498</c:v>
                </c:pt>
                <c:pt idx="5">
                  <c:v>0.30263157894736797</c:v>
                </c:pt>
                <c:pt idx="6">
                  <c:v>0.30442274554853499</c:v>
                </c:pt>
                <c:pt idx="7">
                  <c:v>0.297884505431675</c:v>
                </c:pt>
                <c:pt idx="8">
                  <c:v>0.29314285714285698</c:v>
                </c:pt>
                <c:pt idx="9">
                  <c:v>0.29601846508944002</c:v>
                </c:pt>
                <c:pt idx="10">
                  <c:v>0.30116279069767399</c:v>
                </c:pt>
                <c:pt idx="11">
                  <c:v>0.298716452742123</c:v>
                </c:pt>
                <c:pt idx="12">
                  <c:v>0.30082256169212601</c:v>
                </c:pt>
                <c:pt idx="13">
                  <c:v>0.29831688914683602</c:v>
                </c:pt>
                <c:pt idx="14">
                  <c:v>0.29316338354576998</c:v>
                </c:pt>
                <c:pt idx="15">
                  <c:v>0.29254079254079202</c:v>
                </c:pt>
                <c:pt idx="16">
                  <c:v>0.29640542133176101</c:v>
                </c:pt>
                <c:pt idx="17">
                  <c:v>0.29154849688031698</c:v>
                </c:pt>
                <c:pt idx="18">
                  <c:v>0.28944315545243599</c:v>
                </c:pt>
                <c:pt idx="19">
                  <c:v>0.29081334113516599</c:v>
                </c:pt>
                <c:pt idx="20">
                  <c:v>0.29130180969060099</c:v>
                </c:pt>
                <c:pt idx="21">
                  <c:v>0.28546409807355499</c:v>
                </c:pt>
                <c:pt idx="22">
                  <c:v>0.28890193775689899</c:v>
                </c:pt>
                <c:pt idx="23">
                  <c:v>0.285630841121495</c:v>
                </c:pt>
                <c:pt idx="24">
                  <c:v>0.28714034057545501</c:v>
                </c:pt>
                <c:pt idx="25">
                  <c:v>0.28821470245040798</c:v>
                </c:pt>
                <c:pt idx="26">
                  <c:v>0.286049237983587</c:v>
                </c:pt>
                <c:pt idx="27">
                  <c:v>0.28663919952913403</c:v>
                </c:pt>
                <c:pt idx="28">
                  <c:v>0.27919075144508598</c:v>
                </c:pt>
                <c:pt idx="29">
                  <c:v>0.28104956268221498</c:v>
                </c:pt>
                <c:pt idx="30">
                  <c:v>0.28170660432495598</c:v>
                </c:pt>
                <c:pt idx="31">
                  <c:v>0.28503562945368099</c:v>
                </c:pt>
                <c:pt idx="32">
                  <c:v>0.28452380952380901</c:v>
                </c:pt>
                <c:pt idx="33">
                  <c:v>0.27942925089179499</c:v>
                </c:pt>
                <c:pt idx="34">
                  <c:v>0.27748068924539498</c:v>
                </c:pt>
                <c:pt idx="35">
                  <c:v>0.27446300715990402</c:v>
                </c:pt>
                <c:pt idx="36">
                  <c:v>0.27404718693284902</c:v>
                </c:pt>
                <c:pt idx="37">
                  <c:v>0.27206329884357799</c:v>
                </c:pt>
                <c:pt idx="38">
                  <c:v>0.277403551745254</c:v>
                </c:pt>
                <c:pt idx="39">
                  <c:v>0.27707199032062901</c:v>
                </c:pt>
                <c:pt idx="40">
                  <c:v>0.27250900360143998</c:v>
                </c:pt>
                <c:pt idx="41">
                  <c:v>0.27845036319612498</c:v>
                </c:pt>
                <c:pt idx="42">
                  <c:v>0.27673716012084498</c:v>
                </c:pt>
                <c:pt idx="43">
                  <c:v>0.28840125391849503</c:v>
                </c:pt>
                <c:pt idx="44">
                  <c:v>0.293701799485861</c:v>
                </c:pt>
                <c:pt idx="45">
                  <c:v>0.30099667774086297</c:v>
                </c:pt>
                <c:pt idx="46">
                  <c:v>0.29518855656697002</c:v>
                </c:pt>
                <c:pt idx="47">
                  <c:v>0.289986996098829</c:v>
                </c:pt>
                <c:pt idx="48">
                  <c:v>0.28297055057618398</c:v>
                </c:pt>
                <c:pt idx="49">
                  <c:v>0.29049180327868801</c:v>
                </c:pt>
                <c:pt idx="50">
                  <c:v>0.28748370273793999</c:v>
                </c:pt>
                <c:pt idx="51">
                  <c:v>0.28637566137566101</c:v>
                </c:pt>
                <c:pt idx="52">
                  <c:v>0.28628230616302103</c:v>
                </c:pt>
                <c:pt idx="53">
                  <c:v>0.28855062872269999</c:v>
                </c:pt>
                <c:pt idx="54">
                  <c:v>0.28524374176548001</c:v>
                </c:pt>
                <c:pt idx="55">
                  <c:v>0.28403141361256501</c:v>
                </c:pt>
                <c:pt idx="56">
                  <c:v>0.27488760436737297</c:v>
                </c:pt>
                <c:pt idx="57">
                  <c:v>0.27389352148813301</c:v>
                </c:pt>
                <c:pt idx="58">
                  <c:v>0.28764478764478701</c:v>
                </c:pt>
                <c:pt idx="59">
                  <c:v>0.27984595635429999</c:v>
                </c:pt>
                <c:pt idx="60">
                  <c:v>0.28211749515816598</c:v>
                </c:pt>
                <c:pt idx="61">
                  <c:v>0.28025889967637502</c:v>
                </c:pt>
                <c:pt idx="62">
                  <c:v>0.27887683471601699</c:v>
                </c:pt>
                <c:pt idx="63">
                  <c:v>0.27770700636942602</c:v>
                </c:pt>
                <c:pt idx="64">
                  <c:v>0.28005115089513999</c:v>
                </c:pt>
                <c:pt idx="65">
                  <c:v>0.27956298200514101</c:v>
                </c:pt>
                <c:pt idx="66">
                  <c:v>0.28185328185328101</c:v>
                </c:pt>
                <c:pt idx="67">
                  <c:v>0.28618421052631499</c:v>
                </c:pt>
                <c:pt idx="68">
                  <c:v>0.28392621870882701</c:v>
                </c:pt>
                <c:pt idx="69">
                  <c:v>0.28075916230366399</c:v>
                </c:pt>
                <c:pt idx="70">
                  <c:v>0.28655737704918</c:v>
                </c:pt>
                <c:pt idx="71">
                  <c:v>0.28552631578947302</c:v>
                </c:pt>
                <c:pt idx="72">
                  <c:v>0.28249336870026498</c:v>
                </c:pt>
                <c:pt idx="73">
                  <c:v>0.27968337730870702</c:v>
                </c:pt>
                <c:pt idx="74">
                  <c:v>0.27955584585238402</c:v>
                </c:pt>
                <c:pt idx="75">
                  <c:v>0.28226857887874801</c:v>
                </c:pt>
                <c:pt idx="76">
                  <c:v>0.28428761651131801</c:v>
                </c:pt>
                <c:pt idx="77">
                  <c:v>0.28391793514228902</c:v>
                </c:pt>
                <c:pt idx="78">
                  <c:v>0.28803245436105401</c:v>
                </c:pt>
                <c:pt idx="79">
                  <c:v>0.29255319148936099</c:v>
                </c:pt>
                <c:pt idx="80">
                  <c:v>0.28646864686468598</c:v>
                </c:pt>
                <c:pt idx="81">
                  <c:v>0.27931488801054</c:v>
                </c:pt>
                <c:pt idx="82">
                  <c:v>0.280943025540275</c:v>
                </c:pt>
                <c:pt idx="83">
                  <c:v>0.27992151733158899</c:v>
                </c:pt>
                <c:pt idx="84">
                  <c:v>0.27534336167429602</c:v>
                </c:pt>
                <c:pt idx="85">
                  <c:v>0.27744904667981501</c:v>
                </c:pt>
                <c:pt idx="86">
                  <c:v>0.28056112224448898</c:v>
                </c:pt>
                <c:pt idx="87">
                  <c:v>0.27826086956521701</c:v>
                </c:pt>
                <c:pt idx="88">
                  <c:v>0.27468099395567402</c:v>
                </c:pt>
                <c:pt idx="89">
                  <c:v>0.28590878148400201</c:v>
                </c:pt>
                <c:pt idx="90">
                  <c:v>0.28092959671906997</c:v>
                </c:pt>
                <c:pt idx="91">
                  <c:v>0.28662420382165599</c:v>
                </c:pt>
                <c:pt idx="92">
                  <c:v>0.29229661627069797</c:v>
                </c:pt>
                <c:pt idx="93">
                  <c:v>0.29057971014492701</c:v>
                </c:pt>
                <c:pt idx="94">
                  <c:v>0.264524948735475</c:v>
                </c:pt>
                <c:pt idx="95">
                  <c:v>0.25837320574162598</c:v>
                </c:pt>
                <c:pt idx="96">
                  <c:v>0.26489138051856997</c:v>
                </c:pt>
                <c:pt idx="97">
                  <c:v>0.26909350463954301</c:v>
                </c:pt>
                <c:pt idx="98">
                  <c:v>0.27410071942446002</c:v>
                </c:pt>
                <c:pt idx="99">
                  <c:v>0.26743350107836</c:v>
                </c:pt>
                <c:pt idx="100">
                  <c:v>0.27075812274368199</c:v>
                </c:pt>
                <c:pt idx="101">
                  <c:v>0.26925898752751198</c:v>
                </c:pt>
                <c:pt idx="102">
                  <c:v>0.26521739130434702</c:v>
                </c:pt>
                <c:pt idx="103">
                  <c:v>0.26570397111913302</c:v>
                </c:pt>
                <c:pt idx="104">
                  <c:v>0.26945244956772302</c:v>
                </c:pt>
                <c:pt idx="105">
                  <c:v>0.27121102248005802</c:v>
                </c:pt>
                <c:pt idx="106">
                  <c:v>0.26979472140762401</c:v>
                </c:pt>
                <c:pt idx="107">
                  <c:v>0.27218934911242598</c:v>
                </c:pt>
                <c:pt idx="108">
                  <c:v>0.27670623145400502</c:v>
                </c:pt>
                <c:pt idx="109">
                  <c:v>0.28042328042328002</c:v>
                </c:pt>
                <c:pt idx="110">
                  <c:v>0.28003060443764299</c:v>
                </c:pt>
                <c:pt idx="111">
                  <c:v>0.28966061562746598</c:v>
                </c:pt>
                <c:pt idx="112">
                  <c:v>0.29245283018867901</c:v>
                </c:pt>
                <c:pt idx="113">
                  <c:v>0.28986645718774501</c:v>
                </c:pt>
                <c:pt idx="114">
                  <c:v>0.292283710054559</c:v>
                </c:pt>
                <c:pt idx="115">
                  <c:v>0.292873923257635</c:v>
                </c:pt>
                <c:pt idx="116">
                  <c:v>0.300473186119873</c:v>
                </c:pt>
                <c:pt idx="117">
                  <c:v>0.29600626468285002</c:v>
                </c:pt>
                <c:pt idx="118">
                  <c:v>0.29742388758782201</c:v>
                </c:pt>
                <c:pt idx="119">
                  <c:v>0.30080000000000001</c:v>
                </c:pt>
                <c:pt idx="120">
                  <c:v>0.303149606299212</c:v>
                </c:pt>
                <c:pt idx="121">
                  <c:v>0.30227094753328099</c:v>
                </c:pt>
                <c:pt idx="122">
                  <c:v>0.30310077519379802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0.28669095432307901</c:v>
                </c:pt>
                <c:pt idx="1">
                  <c:v>0.28658936683546998</c:v>
                </c:pt>
                <c:pt idx="2">
                  <c:v>0.286400218869451</c:v>
                </c:pt>
                <c:pt idx="3">
                  <c:v>0.28626682264556602</c:v>
                </c:pt>
                <c:pt idx="4">
                  <c:v>0.28610120850719001</c:v>
                </c:pt>
                <c:pt idx="5">
                  <c:v>0.28599583638915399</c:v>
                </c:pt>
                <c:pt idx="6">
                  <c:v>0.28578033062805203</c:v>
                </c:pt>
                <c:pt idx="7">
                  <c:v>0.285445559194212</c:v>
                </c:pt>
                <c:pt idx="8">
                  <c:v>0.28521967279566002</c:v>
                </c:pt>
                <c:pt idx="9">
                  <c:v>0.28504338826484299</c:v>
                </c:pt>
                <c:pt idx="10">
                  <c:v>0.28476772021930802</c:v>
                </c:pt>
                <c:pt idx="11">
                  <c:v>0.284451536965736</c:v>
                </c:pt>
                <c:pt idx="12">
                  <c:v>0.28420946589243401</c:v>
                </c:pt>
                <c:pt idx="13">
                  <c:v>0.28390864333074201</c:v>
                </c:pt>
                <c:pt idx="14">
                  <c:v>0.28359349806152701</c:v>
                </c:pt>
                <c:pt idx="15">
                  <c:v>0.283496770034037</c:v>
                </c:pt>
                <c:pt idx="16">
                  <c:v>0.28334195408974699</c:v>
                </c:pt>
                <c:pt idx="17">
                  <c:v>0.28321153785627901</c:v>
                </c:pt>
                <c:pt idx="18">
                  <c:v>0.283221512781484</c:v>
                </c:pt>
                <c:pt idx="19">
                  <c:v>0.28323666684405002</c:v>
                </c:pt>
                <c:pt idx="20">
                  <c:v>0.28288615494538799</c:v>
                </c:pt>
                <c:pt idx="21">
                  <c:v>0.282447106892735</c:v>
                </c:pt>
                <c:pt idx="22">
                  <c:v>0.28217280399200201</c:v>
                </c:pt>
                <c:pt idx="23">
                  <c:v>0.28190869155043702</c:v>
                </c:pt>
                <c:pt idx="24">
                  <c:v>0.28175495659447702</c:v>
                </c:pt>
                <c:pt idx="25">
                  <c:v>0.28149219873451498</c:v>
                </c:pt>
                <c:pt idx="26">
                  <c:v>0.28125944433842598</c:v>
                </c:pt>
                <c:pt idx="27">
                  <c:v>0.281035574332345</c:v>
                </c:pt>
                <c:pt idx="28">
                  <c:v>0.28074995022268101</c:v>
                </c:pt>
                <c:pt idx="29">
                  <c:v>0.28057012648500101</c:v>
                </c:pt>
                <c:pt idx="30">
                  <c:v>0.28041549831014201</c:v>
                </c:pt>
                <c:pt idx="31">
                  <c:v>0.28027555721887598</c:v>
                </c:pt>
                <c:pt idx="32">
                  <c:v>0.28007234511159601</c:v>
                </c:pt>
                <c:pt idx="33">
                  <c:v>0.27990788563944402</c:v>
                </c:pt>
                <c:pt idx="34">
                  <c:v>0.27987157871360702</c:v>
                </c:pt>
                <c:pt idx="35">
                  <c:v>0.279910813262645</c:v>
                </c:pt>
                <c:pt idx="36">
                  <c:v>0.27998504789301498</c:v>
                </c:pt>
                <c:pt idx="37">
                  <c:v>0.280193226942276</c:v>
                </c:pt>
                <c:pt idx="38">
                  <c:v>0.28046508736021097</c:v>
                </c:pt>
                <c:pt idx="39">
                  <c:v>0.280631259432778</c:v>
                </c:pt>
                <c:pt idx="40">
                  <c:v>0.28083408236256302</c:v>
                </c:pt>
                <c:pt idx="41">
                  <c:v>0.28110561462464601</c:v>
                </c:pt>
                <c:pt idx="42">
                  <c:v>0.281399252263629</c:v>
                </c:pt>
                <c:pt idx="43">
                  <c:v>0.281656173657789</c:v>
                </c:pt>
                <c:pt idx="44">
                  <c:v>0.28177647544004703</c:v>
                </c:pt>
                <c:pt idx="45">
                  <c:v>0.28187111811356902</c:v>
                </c:pt>
                <c:pt idx="46">
                  <c:v>0.28189982382767997</c:v>
                </c:pt>
                <c:pt idx="47">
                  <c:v>0.28199425570723102</c:v>
                </c:pt>
                <c:pt idx="48">
                  <c:v>0.28216910609516399</c:v>
                </c:pt>
                <c:pt idx="49">
                  <c:v>0.28230438918982698</c:v>
                </c:pt>
                <c:pt idx="50">
                  <c:v>0.28235273377356301</c:v>
                </c:pt>
                <c:pt idx="51">
                  <c:v>0.28239690569787101</c:v>
                </c:pt>
                <c:pt idx="52">
                  <c:v>0.28251298977570399</c:v>
                </c:pt>
                <c:pt idx="53">
                  <c:v>0.28267803052673202</c:v>
                </c:pt>
                <c:pt idx="54">
                  <c:v>0.28278673276647398</c:v>
                </c:pt>
                <c:pt idx="55">
                  <c:v>0.28288517258440898</c:v>
                </c:pt>
                <c:pt idx="56">
                  <c:v>0.282882835858149</c:v>
                </c:pt>
                <c:pt idx="57">
                  <c:v>0.28311837701977499</c:v>
                </c:pt>
                <c:pt idx="58">
                  <c:v>0.28334360337979297</c:v>
                </c:pt>
                <c:pt idx="59">
                  <c:v>0.28340515897853802</c:v>
                </c:pt>
                <c:pt idx="60">
                  <c:v>0.28366773516723998</c:v>
                </c:pt>
                <c:pt idx="61">
                  <c:v>0.28398024263920502</c:v>
                </c:pt>
                <c:pt idx="62">
                  <c:v>0.28429822297632701</c:v>
                </c:pt>
                <c:pt idx="63">
                  <c:v>0.28463555207267899</c:v>
                </c:pt>
                <c:pt idx="64">
                  <c:v>0.28502892573906002</c:v>
                </c:pt>
                <c:pt idx="65">
                  <c:v>0.285349676059931</c:v>
                </c:pt>
                <c:pt idx="66">
                  <c:v>0.285786139428234</c:v>
                </c:pt>
                <c:pt idx="67">
                  <c:v>0.28630215766040201</c:v>
                </c:pt>
                <c:pt idx="68">
                  <c:v>0.28676391920712602</c:v>
                </c:pt>
                <c:pt idx="69">
                  <c:v>0.28730015219187199</c:v>
                </c:pt>
                <c:pt idx="70">
                  <c:v>0.28778757214326101</c:v>
                </c:pt>
                <c:pt idx="71">
                  <c:v>0.288060859674721</c:v>
                </c:pt>
                <c:pt idx="72">
                  <c:v>0.28824953410716703</c:v>
                </c:pt>
                <c:pt idx="73">
                  <c:v>0.28844293479411298</c:v>
                </c:pt>
                <c:pt idx="74">
                  <c:v>0.288730781231269</c:v>
                </c:pt>
                <c:pt idx="75">
                  <c:v>0.28903511598498299</c:v>
                </c:pt>
                <c:pt idx="76">
                  <c:v>0.28947275107478099</c:v>
                </c:pt>
                <c:pt idx="77">
                  <c:v>0.28990823822186101</c:v>
                </c:pt>
                <c:pt idx="78">
                  <c:v>0.29040110378385797</c:v>
                </c:pt>
                <c:pt idx="79">
                  <c:v>0.29093300239977798</c:v>
                </c:pt>
                <c:pt idx="80">
                  <c:v>0.29142727034887</c:v>
                </c:pt>
                <c:pt idx="81">
                  <c:v>0.29203326846990402</c:v>
                </c:pt>
                <c:pt idx="82">
                  <c:v>0.29272701431289799</c:v>
                </c:pt>
                <c:pt idx="83">
                  <c:v>0.29336091911065598</c:v>
                </c:pt>
                <c:pt idx="84">
                  <c:v>0.293947074366395</c:v>
                </c:pt>
                <c:pt idx="85">
                  <c:v>0.294521895352369</c:v>
                </c:pt>
                <c:pt idx="86">
                  <c:v>0.29509430760274102</c:v>
                </c:pt>
                <c:pt idx="87">
                  <c:v>0.29564088957705398</c:v>
                </c:pt>
                <c:pt idx="88">
                  <c:v>0.29624062888816499</c:v>
                </c:pt>
                <c:pt idx="89">
                  <c:v>0.29686182846272402</c:v>
                </c:pt>
                <c:pt idx="90">
                  <c:v>0.297260237692061</c:v>
                </c:pt>
                <c:pt idx="91">
                  <c:v>0.29762822211038797</c:v>
                </c:pt>
                <c:pt idx="92">
                  <c:v>0.29786786874142501</c:v>
                </c:pt>
                <c:pt idx="93">
                  <c:v>0.29798573203963402</c:v>
                </c:pt>
                <c:pt idx="94">
                  <c:v>0.29814183699369301</c:v>
                </c:pt>
                <c:pt idx="95">
                  <c:v>0.29862027985409101</c:v>
                </c:pt>
                <c:pt idx="96">
                  <c:v>0.29915191196467</c:v>
                </c:pt>
                <c:pt idx="97">
                  <c:v>0.29968219195003898</c:v>
                </c:pt>
                <c:pt idx="98">
                  <c:v>0.30015594787967198</c:v>
                </c:pt>
                <c:pt idx="99">
                  <c:v>0.30060885108278201</c:v>
                </c:pt>
                <c:pt idx="100">
                  <c:v>0.30108280616774202</c:v>
                </c:pt>
                <c:pt idx="101">
                  <c:v>0.30149578112912601</c:v>
                </c:pt>
                <c:pt idx="102">
                  <c:v>0.30211850937924101</c:v>
                </c:pt>
                <c:pt idx="103">
                  <c:v>0.30286155677446303</c:v>
                </c:pt>
                <c:pt idx="104">
                  <c:v>0.30357654024077302</c:v>
                </c:pt>
                <c:pt idx="105">
                  <c:v>0.304275542505827</c:v>
                </c:pt>
                <c:pt idx="106">
                  <c:v>0.30502034060062799</c:v>
                </c:pt>
                <c:pt idx="107">
                  <c:v>0.30563876392303602</c:v>
                </c:pt>
                <c:pt idx="108">
                  <c:v>0.30616624726180902</c:v>
                </c:pt>
                <c:pt idx="109">
                  <c:v>0.30653662627908601</c:v>
                </c:pt>
                <c:pt idx="110">
                  <c:v>0.30689358022267399</c:v>
                </c:pt>
                <c:pt idx="111">
                  <c:v>0.30712987628335597</c:v>
                </c:pt>
                <c:pt idx="112">
                  <c:v>0.30721079141638102</c:v>
                </c:pt>
                <c:pt idx="113">
                  <c:v>0.30742063905495798</c:v>
                </c:pt>
                <c:pt idx="114">
                  <c:v>0.30764678374894699</c:v>
                </c:pt>
                <c:pt idx="115">
                  <c:v>0.307786268922076</c:v>
                </c:pt>
                <c:pt idx="116">
                  <c:v>0.30786988726724401</c:v>
                </c:pt>
                <c:pt idx="117">
                  <c:v>0.30786150127578099</c:v>
                </c:pt>
                <c:pt idx="118">
                  <c:v>0.30786805847300602</c:v>
                </c:pt>
                <c:pt idx="119">
                  <c:v>0.30782397526595301</c:v>
                </c:pt>
                <c:pt idx="120">
                  <c:v>0.307605542588192</c:v>
                </c:pt>
                <c:pt idx="121">
                  <c:v>0.307367321422441</c:v>
                </c:pt>
                <c:pt idx="122">
                  <c:v>0.30708359859582701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0.30283538672235477</c:v>
                </c:pt>
                <c:pt idx="1">
                  <c:v>0.30274793967523028</c:v>
                </c:pt>
                <c:pt idx="2">
                  <c:v>0.30232837801066215</c:v>
                </c:pt>
                <c:pt idx="3">
                  <c:v>0.30210808925717303</c:v>
                </c:pt>
                <c:pt idx="4">
                  <c:v>0.30160179863265707</c:v>
                </c:pt>
                <c:pt idx="5">
                  <c:v>0.30120944947835609</c:v>
                </c:pt>
                <c:pt idx="6">
                  <c:v>0.30049495890484085</c:v>
                </c:pt>
                <c:pt idx="7">
                  <c:v>0.29957941881434519</c:v>
                </c:pt>
                <c:pt idx="8">
                  <c:v>0.29909018030179568</c:v>
                </c:pt>
                <c:pt idx="9">
                  <c:v>0.29884250655531264</c:v>
                </c:pt>
                <c:pt idx="10">
                  <c:v>0.29850474069993393</c:v>
                </c:pt>
                <c:pt idx="11">
                  <c:v>0.29774915424953624</c:v>
                </c:pt>
                <c:pt idx="12">
                  <c:v>0.29711476578769996</c:v>
                </c:pt>
                <c:pt idx="13">
                  <c:v>0.29629219291599268</c:v>
                </c:pt>
                <c:pt idx="14">
                  <c:v>0.29569409607679509</c:v>
                </c:pt>
                <c:pt idx="15">
                  <c:v>0.29540426898650218</c:v>
                </c:pt>
                <c:pt idx="16">
                  <c:v>0.29507574210990234</c:v>
                </c:pt>
                <c:pt idx="17">
                  <c:v>0.29457317331785915</c:v>
                </c:pt>
                <c:pt idx="18">
                  <c:v>0.29461368098805374</c:v>
                </c:pt>
                <c:pt idx="19">
                  <c:v>0.29466486603930508</c:v>
                </c:pt>
                <c:pt idx="20">
                  <c:v>0.29495778134296202</c:v>
                </c:pt>
                <c:pt idx="21">
                  <c:v>0.29560852984971359</c:v>
                </c:pt>
                <c:pt idx="22">
                  <c:v>0.29591595337171772</c:v>
                </c:pt>
                <c:pt idx="23">
                  <c:v>0.29588380386829366</c:v>
                </c:pt>
                <c:pt idx="24">
                  <c:v>0.29581631362543753</c:v>
                </c:pt>
                <c:pt idx="25">
                  <c:v>0.29587405142853151</c:v>
                </c:pt>
                <c:pt idx="26">
                  <c:v>0.29576309328638695</c:v>
                </c:pt>
                <c:pt idx="27">
                  <c:v>0.29575333117618019</c:v>
                </c:pt>
                <c:pt idx="28">
                  <c:v>0.29584816660511393</c:v>
                </c:pt>
                <c:pt idx="29">
                  <c:v>0.2960546610995739</c:v>
                </c:pt>
                <c:pt idx="30">
                  <c:v>0.2961080143520366</c:v>
                </c:pt>
                <c:pt idx="31">
                  <c:v>0.29610610831854273</c:v>
                </c:pt>
                <c:pt idx="32">
                  <c:v>0.29604392240263011</c:v>
                </c:pt>
                <c:pt idx="33">
                  <c:v>0.29594660394813083</c:v>
                </c:pt>
                <c:pt idx="34">
                  <c:v>0.29592678634612812</c:v>
                </c:pt>
                <c:pt idx="35">
                  <c:v>0.29595683756509439</c:v>
                </c:pt>
                <c:pt idx="36">
                  <c:v>0.29598100863059956</c:v>
                </c:pt>
                <c:pt idx="37">
                  <c:v>0.29628079527384493</c:v>
                </c:pt>
                <c:pt idx="38">
                  <c:v>0.29668251635872667</c:v>
                </c:pt>
                <c:pt idx="39">
                  <c:v>0.29697471574576217</c:v>
                </c:pt>
                <c:pt idx="40">
                  <c:v>0.29737221849791157</c:v>
                </c:pt>
                <c:pt idx="41">
                  <c:v>0.29775643258699352</c:v>
                </c:pt>
                <c:pt idx="42">
                  <c:v>0.29861942390587487</c:v>
                </c:pt>
                <c:pt idx="43">
                  <c:v>0.29916304454056619</c:v>
                </c:pt>
                <c:pt idx="44">
                  <c:v>0.29958843645196143</c:v>
                </c:pt>
                <c:pt idx="45">
                  <c:v>0.30000799913664589</c:v>
                </c:pt>
                <c:pt idx="46">
                  <c:v>0.3001640638982383</c:v>
                </c:pt>
                <c:pt idx="47">
                  <c:v>0.30060234668598246</c:v>
                </c:pt>
                <c:pt idx="48">
                  <c:v>0.30131305622970733</c:v>
                </c:pt>
                <c:pt idx="49">
                  <c:v>0.30161178286474705</c:v>
                </c:pt>
                <c:pt idx="50">
                  <c:v>0.30175978914948598</c:v>
                </c:pt>
                <c:pt idx="51">
                  <c:v>0.30186545725106811</c:v>
                </c:pt>
                <c:pt idx="52">
                  <c:v>0.30217788776514432</c:v>
                </c:pt>
                <c:pt idx="53">
                  <c:v>0.30267171754155014</c:v>
                </c:pt>
                <c:pt idx="54">
                  <c:v>0.30299445469231839</c:v>
                </c:pt>
                <c:pt idx="55">
                  <c:v>0.3032113951384392</c:v>
                </c:pt>
                <c:pt idx="56">
                  <c:v>0.30320857107116417</c:v>
                </c:pt>
                <c:pt idx="57">
                  <c:v>0.30347744959536038</c:v>
                </c:pt>
                <c:pt idx="58">
                  <c:v>0.30366318894137218</c:v>
                </c:pt>
                <c:pt idx="59">
                  <c:v>0.3038043066158892</c:v>
                </c:pt>
                <c:pt idx="60">
                  <c:v>0.3043814219683324</c:v>
                </c:pt>
                <c:pt idx="61">
                  <c:v>0.30528960115921761</c:v>
                </c:pt>
                <c:pt idx="62">
                  <c:v>0.30608242027333882</c:v>
                </c:pt>
                <c:pt idx="63">
                  <c:v>0.30685273074030878</c:v>
                </c:pt>
                <c:pt idx="64">
                  <c:v>0.30777981252609482</c:v>
                </c:pt>
                <c:pt idx="65">
                  <c:v>0.30848585063563738</c:v>
                </c:pt>
                <c:pt idx="66">
                  <c:v>0.30969147805045738</c:v>
                </c:pt>
                <c:pt idx="67">
                  <c:v>0.31148245055887541</c:v>
                </c:pt>
                <c:pt idx="68">
                  <c:v>0.31315948068533861</c:v>
                </c:pt>
                <c:pt idx="69">
                  <c:v>0.31504300492566617</c:v>
                </c:pt>
                <c:pt idx="70">
                  <c:v>0.31632672692909442</c:v>
                </c:pt>
                <c:pt idx="71">
                  <c:v>0.31693820128024403</c:v>
                </c:pt>
                <c:pt idx="72">
                  <c:v>0.31724284798194563</c:v>
                </c:pt>
                <c:pt idx="73">
                  <c:v>0.31747357052778136</c:v>
                </c:pt>
                <c:pt idx="74">
                  <c:v>0.31783630993157802</c:v>
                </c:pt>
                <c:pt idx="75">
                  <c:v>0.31822773836564139</c:v>
                </c:pt>
                <c:pt idx="76">
                  <c:v>0.31922523420688798</c:v>
                </c:pt>
                <c:pt idx="77">
                  <c:v>0.32029379230963101</c:v>
                </c:pt>
                <c:pt idx="78">
                  <c:v>0.32157105497537997</c:v>
                </c:pt>
                <c:pt idx="79">
                  <c:v>0.32326301915232658</c:v>
                </c:pt>
                <c:pt idx="80">
                  <c:v>0.32495262615541481</c:v>
                </c:pt>
                <c:pt idx="81">
                  <c:v>0.32679835629891985</c:v>
                </c:pt>
                <c:pt idx="82">
                  <c:v>0.32851087378047861</c:v>
                </c:pt>
                <c:pt idx="83">
                  <c:v>0.32996240034917518</c:v>
                </c:pt>
                <c:pt idx="84">
                  <c:v>0.33107316901925643</c:v>
                </c:pt>
                <c:pt idx="85">
                  <c:v>0.33181265213611799</c:v>
                </c:pt>
                <c:pt idx="86">
                  <c:v>0.33263635059254881</c:v>
                </c:pt>
                <c:pt idx="87">
                  <c:v>0.33351287029702659</c:v>
                </c:pt>
                <c:pt idx="88">
                  <c:v>0.3344160987247532</c:v>
                </c:pt>
                <c:pt idx="89">
                  <c:v>0.33512992126399499</c:v>
                </c:pt>
                <c:pt idx="90">
                  <c:v>0.33568575813292523</c:v>
                </c:pt>
                <c:pt idx="91">
                  <c:v>0.33594959159671256</c:v>
                </c:pt>
                <c:pt idx="92">
                  <c:v>0.33613574276547342</c:v>
                </c:pt>
                <c:pt idx="93">
                  <c:v>0.33623869235489262</c:v>
                </c:pt>
                <c:pt idx="94">
                  <c:v>0.33636817858162804</c:v>
                </c:pt>
                <c:pt idx="95">
                  <c:v>0.3360413935562116</c:v>
                </c:pt>
                <c:pt idx="96">
                  <c:v>0.33538485187523098</c:v>
                </c:pt>
                <c:pt idx="97">
                  <c:v>0.33504769510019777</c:v>
                </c:pt>
                <c:pt idx="98">
                  <c:v>0.33481459561230698</c:v>
                </c:pt>
                <c:pt idx="99">
                  <c:v>0.33477804480204459</c:v>
                </c:pt>
                <c:pt idx="100">
                  <c:v>0.33437298919311281</c:v>
                </c:pt>
                <c:pt idx="101">
                  <c:v>0.33403086847307739</c:v>
                </c:pt>
                <c:pt idx="102">
                  <c:v>0.33394176804458242</c:v>
                </c:pt>
                <c:pt idx="103">
                  <c:v>0.333793625998622</c:v>
                </c:pt>
                <c:pt idx="104">
                  <c:v>0.33350264979508043</c:v>
                </c:pt>
                <c:pt idx="105">
                  <c:v>0.33341960421603523</c:v>
                </c:pt>
                <c:pt idx="106">
                  <c:v>0.33359591696577579</c:v>
                </c:pt>
                <c:pt idx="107">
                  <c:v>0.33312500122546301</c:v>
                </c:pt>
                <c:pt idx="108">
                  <c:v>0.33256131907692443</c:v>
                </c:pt>
                <c:pt idx="109">
                  <c:v>0.33203200438885683</c:v>
                </c:pt>
                <c:pt idx="110">
                  <c:v>0.33165563550032939</c:v>
                </c:pt>
                <c:pt idx="111">
                  <c:v>0.33119033895345179</c:v>
                </c:pt>
                <c:pt idx="112">
                  <c:v>0.33107573709181121</c:v>
                </c:pt>
                <c:pt idx="113">
                  <c:v>0.33103832122065135</c:v>
                </c:pt>
                <c:pt idx="114">
                  <c:v>0.33090994112885441</c:v>
                </c:pt>
                <c:pt idx="115">
                  <c:v>0.33080343931577699</c:v>
                </c:pt>
                <c:pt idx="116">
                  <c:v>0.33071467240040581</c:v>
                </c:pt>
                <c:pt idx="117">
                  <c:v>0.33071760009684398</c:v>
                </c:pt>
                <c:pt idx="118">
                  <c:v>0.3307108272059246</c:v>
                </c:pt>
                <c:pt idx="119">
                  <c:v>0.33075976845462018</c:v>
                </c:pt>
                <c:pt idx="120">
                  <c:v>0.33110974931965942</c:v>
                </c:pt>
                <c:pt idx="121">
                  <c:v>0.33140349251148782</c:v>
                </c:pt>
                <c:pt idx="122">
                  <c:v>0.33184511671563843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0.27054652192380324</c:v>
                </c:pt>
                <c:pt idx="1">
                  <c:v>0.27043079399570968</c:v>
                </c:pt>
                <c:pt idx="2">
                  <c:v>0.27047205972823984</c:v>
                </c:pt>
                <c:pt idx="3">
                  <c:v>0.27042555603395901</c:v>
                </c:pt>
                <c:pt idx="4">
                  <c:v>0.27060061838172295</c:v>
                </c:pt>
                <c:pt idx="5">
                  <c:v>0.27078222329995189</c:v>
                </c:pt>
                <c:pt idx="6">
                  <c:v>0.2710657023512632</c:v>
                </c:pt>
                <c:pt idx="7">
                  <c:v>0.2713116995740788</c:v>
                </c:pt>
                <c:pt idx="8">
                  <c:v>0.27134916528952435</c:v>
                </c:pt>
                <c:pt idx="9">
                  <c:v>0.27124426997437334</c:v>
                </c:pt>
                <c:pt idx="10">
                  <c:v>0.2710306997386821</c:v>
                </c:pt>
                <c:pt idx="11">
                  <c:v>0.27115391968193575</c:v>
                </c:pt>
                <c:pt idx="12">
                  <c:v>0.27130416599716806</c:v>
                </c:pt>
                <c:pt idx="13">
                  <c:v>0.27152509374549133</c:v>
                </c:pt>
                <c:pt idx="14">
                  <c:v>0.27149290004625892</c:v>
                </c:pt>
                <c:pt idx="15">
                  <c:v>0.27158927108157183</c:v>
                </c:pt>
                <c:pt idx="16">
                  <c:v>0.27160816606959165</c:v>
                </c:pt>
                <c:pt idx="17">
                  <c:v>0.27184990239469886</c:v>
                </c:pt>
                <c:pt idx="18">
                  <c:v>0.27182934457491426</c:v>
                </c:pt>
                <c:pt idx="19">
                  <c:v>0.27180846764879496</c:v>
                </c:pt>
                <c:pt idx="20">
                  <c:v>0.27081452854781396</c:v>
                </c:pt>
                <c:pt idx="21">
                  <c:v>0.26928568393575641</c:v>
                </c:pt>
                <c:pt idx="22">
                  <c:v>0.26842965461228629</c:v>
                </c:pt>
                <c:pt idx="23">
                  <c:v>0.26793357923258038</c:v>
                </c:pt>
                <c:pt idx="24">
                  <c:v>0.26769359956351652</c:v>
                </c:pt>
                <c:pt idx="25">
                  <c:v>0.26711034604049844</c:v>
                </c:pt>
                <c:pt idx="26">
                  <c:v>0.26675579539046501</c:v>
                </c:pt>
                <c:pt idx="27">
                  <c:v>0.2663178174885098</c:v>
                </c:pt>
                <c:pt idx="28">
                  <c:v>0.26565173384024809</c:v>
                </c:pt>
                <c:pt idx="29">
                  <c:v>0.26508559187042813</c:v>
                </c:pt>
                <c:pt idx="30">
                  <c:v>0.26472298226824742</c:v>
                </c:pt>
                <c:pt idx="31">
                  <c:v>0.26444500611920924</c:v>
                </c:pt>
                <c:pt idx="32">
                  <c:v>0.26410076782056191</c:v>
                </c:pt>
                <c:pt idx="33">
                  <c:v>0.26386916733075721</c:v>
                </c:pt>
                <c:pt idx="34">
                  <c:v>0.26381637108108591</c:v>
                </c:pt>
                <c:pt idx="35">
                  <c:v>0.26386478896019561</c:v>
                </c:pt>
                <c:pt idx="36">
                  <c:v>0.2639890871554304</c:v>
                </c:pt>
                <c:pt idx="37">
                  <c:v>0.26410565861070706</c:v>
                </c:pt>
                <c:pt idx="38">
                  <c:v>0.26424765836169528</c:v>
                </c:pt>
                <c:pt idx="39">
                  <c:v>0.26428780311979383</c:v>
                </c:pt>
                <c:pt idx="40">
                  <c:v>0.26429594622721447</c:v>
                </c:pt>
                <c:pt idx="41">
                  <c:v>0.26445479666229849</c:v>
                </c:pt>
                <c:pt idx="42">
                  <c:v>0.26417908062138312</c:v>
                </c:pt>
                <c:pt idx="43">
                  <c:v>0.26414930277501181</c:v>
                </c:pt>
                <c:pt idx="44">
                  <c:v>0.26396451442813262</c:v>
                </c:pt>
                <c:pt idx="45">
                  <c:v>0.26373423709049215</c:v>
                </c:pt>
                <c:pt idx="46">
                  <c:v>0.26363558375712165</c:v>
                </c:pt>
                <c:pt idx="47">
                  <c:v>0.26338616472847959</c:v>
                </c:pt>
                <c:pt idx="48">
                  <c:v>0.26302515596062065</c:v>
                </c:pt>
                <c:pt idx="49">
                  <c:v>0.26299699551490691</c:v>
                </c:pt>
                <c:pt idx="50">
                  <c:v>0.26294567839764005</c:v>
                </c:pt>
                <c:pt idx="51">
                  <c:v>0.26292835414467391</c:v>
                </c:pt>
                <c:pt idx="52">
                  <c:v>0.26284809178626367</c:v>
                </c:pt>
                <c:pt idx="53">
                  <c:v>0.26268434351191389</c:v>
                </c:pt>
                <c:pt idx="54">
                  <c:v>0.26257901084062957</c:v>
                </c:pt>
                <c:pt idx="55">
                  <c:v>0.26255895003037877</c:v>
                </c:pt>
                <c:pt idx="56">
                  <c:v>0.26255710064513382</c:v>
                </c:pt>
                <c:pt idx="57">
                  <c:v>0.2627593044441896</c:v>
                </c:pt>
                <c:pt idx="58">
                  <c:v>0.26302401781821377</c:v>
                </c:pt>
                <c:pt idx="59">
                  <c:v>0.26300601134118684</c:v>
                </c:pt>
                <c:pt idx="60">
                  <c:v>0.26295404836614755</c:v>
                </c:pt>
                <c:pt idx="61">
                  <c:v>0.26267088411919243</c:v>
                </c:pt>
                <c:pt idx="62">
                  <c:v>0.2625140256793152</c:v>
                </c:pt>
                <c:pt idx="63">
                  <c:v>0.2624183734050492</c:v>
                </c:pt>
                <c:pt idx="64">
                  <c:v>0.26227803895202523</c:v>
                </c:pt>
                <c:pt idx="65">
                  <c:v>0.26221350148422462</c:v>
                </c:pt>
                <c:pt idx="66">
                  <c:v>0.26188080080601062</c:v>
                </c:pt>
                <c:pt idx="67">
                  <c:v>0.26112186476192861</c:v>
                </c:pt>
                <c:pt idx="68">
                  <c:v>0.26036835772891342</c:v>
                </c:pt>
                <c:pt idx="69">
                  <c:v>0.25955729945807782</c:v>
                </c:pt>
                <c:pt idx="70">
                  <c:v>0.2592484173574276</c:v>
                </c:pt>
                <c:pt idx="71">
                  <c:v>0.25918351806919798</c:v>
                </c:pt>
                <c:pt idx="72">
                  <c:v>0.25925622023238842</c:v>
                </c:pt>
                <c:pt idx="73">
                  <c:v>0.25941229906044461</c:v>
                </c:pt>
                <c:pt idx="74">
                  <c:v>0.25962525253095997</c:v>
                </c:pt>
                <c:pt idx="75">
                  <c:v>0.2598424936043246</c:v>
                </c:pt>
                <c:pt idx="76">
                  <c:v>0.259720267942674</c:v>
                </c:pt>
                <c:pt idx="77">
                  <c:v>0.25952268413409102</c:v>
                </c:pt>
                <c:pt idx="78">
                  <c:v>0.25923115259233598</c:v>
                </c:pt>
                <c:pt idx="79">
                  <c:v>0.25860298564722939</c:v>
                </c:pt>
                <c:pt idx="80">
                  <c:v>0.25790191454232519</c:v>
                </c:pt>
                <c:pt idx="81">
                  <c:v>0.25726818064088819</c:v>
                </c:pt>
                <c:pt idx="82">
                  <c:v>0.25694315484531738</c:v>
                </c:pt>
                <c:pt idx="83">
                  <c:v>0.25675943787213679</c:v>
                </c:pt>
                <c:pt idx="84">
                  <c:v>0.25682097971353357</c:v>
                </c:pt>
                <c:pt idx="85">
                  <c:v>0.25723113856862001</c:v>
                </c:pt>
                <c:pt idx="86">
                  <c:v>0.25755226461293323</c:v>
                </c:pt>
                <c:pt idx="87">
                  <c:v>0.25776890885708137</c:v>
                </c:pt>
                <c:pt idx="88">
                  <c:v>0.25806515905157679</c:v>
                </c:pt>
                <c:pt idx="89">
                  <c:v>0.25859373566145305</c:v>
                </c:pt>
                <c:pt idx="90">
                  <c:v>0.25883471725119678</c:v>
                </c:pt>
                <c:pt idx="91">
                  <c:v>0.25930685262406339</c:v>
                </c:pt>
                <c:pt idx="92">
                  <c:v>0.2595999947173766</c:v>
                </c:pt>
                <c:pt idx="93">
                  <c:v>0.25973277172437542</c:v>
                </c:pt>
                <c:pt idx="94">
                  <c:v>0.25991549540575798</c:v>
                </c:pt>
                <c:pt idx="95">
                  <c:v>0.26119916615197042</c:v>
                </c:pt>
                <c:pt idx="96">
                  <c:v>0.26291897205410902</c:v>
                </c:pt>
                <c:pt idx="97">
                  <c:v>0.26431668879988018</c:v>
                </c:pt>
                <c:pt idx="98">
                  <c:v>0.26549730014703699</c:v>
                </c:pt>
                <c:pt idx="99">
                  <c:v>0.26643965736351943</c:v>
                </c:pt>
                <c:pt idx="100">
                  <c:v>0.26779262314237123</c:v>
                </c:pt>
                <c:pt idx="101">
                  <c:v>0.26896069378517462</c:v>
                </c:pt>
                <c:pt idx="102">
                  <c:v>0.27029525071389959</c:v>
                </c:pt>
                <c:pt idx="103">
                  <c:v>0.27192948755030405</c:v>
                </c:pt>
                <c:pt idx="104">
                  <c:v>0.27365043068646561</c:v>
                </c:pt>
                <c:pt idx="105">
                  <c:v>0.27513148079561878</c:v>
                </c:pt>
                <c:pt idx="106">
                  <c:v>0.2764447642354802</c:v>
                </c:pt>
                <c:pt idx="107">
                  <c:v>0.27815252662060902</c:v>
                </c:pt>
                <c:pt idx="108">
                  <c:v>0.27977117544669361</c:v>
                </c:pt>
                <c:pt idx="109">
                  <c:v>0.28104124816931519</c:v>
                </c:pt>
                <c:pt idx="110">
                  <c:v>0.28213152494501859</c:v>
                </c:pt>
                <c:pt idx="111">
                  <c:v>0.28306941361326016</c:v>
                </c:pt>
                <c:pt idx="112">
                  <c:v>0.28334584574095084</c:v>
                </c:pt>
                <c:pt idx="113">
                  <c:v>0.2838029568892646</c:v>
                </c:pt>
                <c:pt idx="114">
                  <c:v>0.28438362636903958</c:v>
                </c:pt>
                <c:pt idx="115">
                  <c:v>0.28476909852837501</c:v>
                </c:pt>
                <c:pt idx="116">
                  <c:v>0.28502510213408222</c:v>
                </c:pt>
                <c:pt idx="117">
                  <c:v>0.285005402454718</c:v>
                </c:pt>
                <c:pt idx="118">
                  <c:v>0.28502528974008745</c:v>
                </c:pt>
                <c:pt idx="119">
                  <c:v>0.28488818207728583</c:v>
                </c:pt>
                <c:pt idx="120">
                  <c:v>0.28410133585672459</c:v>
                </c:pt>
                <c:pt idx="121">
                  <c:v>0.28333115033339418</c:v>
                </c:pt>
                <c:pt idx="122">
                  <c:v>0.28232208047601559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43847</c:v>
                </c:pt>
                <c:pt idx="1">
                  <c:v>43847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33636817858162804"/>
          <c:min val="0.25675943787213679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sell(8572)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516</c:v>
                </c:pt>
                <c:pt idx="1">
                  <c:v>528</c:v>
                </c:pt>
                <c:pt idx="2">
                  <c:v>532</c:v>
                </c:pt>
                <c:pt idx="3">
                  <c:v>530</c:v>
                </c:pt>
                <c:pt idx="4">
                  <c:v>527</c:v>
                </c:pt>
                <c:pt idx="5">
                  <c:v>529</c:v>
                </c:pt>
                <c:pt idx="6">
                  <c:v>530</c:v>
                </c:pt>
                <c:pt idx="7">
                  <c:v>521</c:v>
                </c:pt>
                <c:pt idx="8">
                  <c:v>513</c:v>
                </c:pt>
                <c:pt idx="9">
                  <c:v>513</c:v>
                </c:pt>
                <c:pt idx="10">
                  <c:v>518</c:v>
                </c:pt>
                <c:pt idx="11">
                  <c:v>512</c:v>
                </c:pt>
                <c:pt idx="12">
                  <c:v>512</c:v>
                </c:pt>
                <c:pt idx="13">
                  <c:v>514</c:v>
                </c:pt>
                <c:pt idx="14">
                  <c:v>506</c:v>
                </c:pt>
                <c:pt idx="15">
                  <c:v>502</c:v>
                </c:pt>
                <c:pt idx="16">
                  <c:v>503</c:v>
                </c:pt>
                <c:pt idx="17">
                  <c:v>514</c:v>
                </c:pt>
                <c:pt idx="18">
                  <c:v>499</c:v>
                </c:pt>
                <c:pt idx="19">
                  <c:v>497</c:v>
                </c:pt>
                <c:pt idx="20">
                  <c:v>499</c:v>
                </c:pt>
                <c:pt idx="21">
                  <c:v>489</c:v>
                </c:pt>
                <c:pt idx="22">
                  <c:v>492</c:v>
                </c:pt>
                <c:pt idx="23">
                  <c:v>489</c:v>
                </c:pt>
                <c:pt idx="24">
                  <c:v>489</c:v>
                </c:pt>
                <c:pt idx="25">
                  <c:v>494</c:v>
                </c:pt>
                <c:pt idx="26">
                  <c:v>488</c:v>
                </c:pt>
                <c:pt idx="27">
                  <c:v>487</c:v>
                </c:pt>
                <c:pt idx="28">
                  <c:v>483</c:v>
                </c:pt>
                <c:pt idx="29">
                  <c:v>482</c:v>
                </c:pt>
                <c:pt idx="30">
                  <c:v>482</c:v>
                </c:pt>
                <c:pt idx="31">
                  <c:v>480</c:v>
                </c:pt>
                <c:pt idx="32">
                  <c:v>478</c:v>
                </c:pt>
                <c:pt idx="33">
                  <c:v>470</c:v>
                </c:pt>
                <c:pt idx="34">
                  <c:v>467</c:v>
                </c:pt>
                <c:pt idx="35">
                  <c:v>460</c:v>
                </c:pt>
                <c:pt idx="36">
                  <c:v>453</c:v>
                </c:pt>
                <c:pt idx="37">
                  <c:v>447</c:v>
                </c:pt>
                <c:pt idx="38">
                  <c:v>453</c:v>
                </c:pt>
                <c:pt idx="39">
                  <c:v>458</c:v>
                </c:pt>
                <c:pt idx="40">
                  <c:v>454</c:v>
                </c:pt>
                <c:pt idx="41">
                  <c:v>460</c:v>
                </c:pt>
                <c:pt idx="42">
                  <c:v>458</c:v>
                </c:pt>
                <c:pt idx="43">
                  <c:v>460</c:v>
                </c:pt>
                <c:pt idx="44">
                  <c:v>457</c:v>
                </c:pt>
                <c:pt idx="45">
                  <c:v>453</c:v>
                </c:pt>
                <c:pt idx="46">
                  <c:v>454</c:v>
                </c:pt>
                <c:pt idx="47">
                  <c:v>446</c:v>
                </c:pt>
                <c:pt idx="48">
                  <c:v>442</c:v>
                </c:pt>
                <c:pt idx="49">
                  <c:v>443</c:v>
                </c:pt>
                <c:pt idx="50">
                  <c:v>441</c:v>
                </c:pt>
                <c:pt idx="51">
                  <c:v>433</c:v>
                </c:pt>
                <c:pt idx="52">
                  <c:v>432</c:v>
                </c:pt>
                <c:pt idx="53">
                  <c:v>436</c:v>
                </c:pt>
                <c:pt idx="54">
                  <c:v>433</c:v>
                </c:pt>
                <c:pt idx="55">
                  <c:v>434</c:v>
                </c:pt>
                <c:pt idx="56">
                  <c:v>428</c:v>
                </c:pt>
                <c:pt idx="57">
                  <c:v>427</c:v>
                </c:pt>
                <c:pt idx="58">
                  <c:v>447</c:v>
                </c:pt>
                <c:pt idx="59">
                  <c:v>436</c:v>
                </c:pt>
                <c:pt idx="60">
                  <c:v>437</c:v>
                </c:pt>
                <c:pt idx="61">
                  <c:v>433</c:v>
                </c:pt>
                <c:pt idx="62">
                  <c:v>437</c:v>
                </c:pt>
                <c:pt idx="63">
                  <c:v>436</c:v>
                </c:pt>
                <c:pt idx="64">
                  <c:v>438</c:v>
                </c:pt>
                <c:pt idx="65">
                  <c:v>435</c:v>
                </c:pt>
                <c:pt idx="66">
                  <c:v>438</c:v>
                </c:pt>
                <c:pt idx="67">
                  <c:v>435</c:v>
                </c:pt>
                <c:pt idx="68">
                  <c:v>431</c:v>
                </c:pt>
                <c:pt idx="69">
                  <c:v>429</c:v>
                </c:pt>
                <c:pt idx="70">
                  <c:v>437</c:v>
                </c:pt>
                <c:pt idx="71">
                  <c:v>434</c:v>
                </c:pt>
                <c:pt idx="72">
                  <c:v>426</c:v>
                </c:pt>
                <c:pt idx="73">
                  <c:v>424</c:v>
                </c:pt>
                <c:pt idx="74">
                  <c:v>428</c:v>
                </c:pt>
                <c:pt idx="75">
                  <c:v>433</c:v>
                </c:pt>
                <c:pt idx="76">
                  <c:v>427</c:v>
                </c:pt>
                <c:pt idx="77">
                  <c:v>429</c:v>
                </c:pt>
                <c:pt idx="78">
                  <c:v>426</c:v>
                </c:pt>
                <c:pt idx="79">
                  <c:v>440</c:v>
                </c:pt>
                <c:pt idx="80">
                  <c:v>434</c:v>
                </c:pt>
                <c:pt idx="81">
                  <c:v>424</c:v>
                </c:pt>
                <c:pt idx="82">
                  <c:v>429</c:v>
                </c:pt>
                <c:pt idx="83">
                  <c:v>428</c:v>
                </c:pt>
                <c:pt idx="84">
                  <c:v>421</c:v>
                </c:pt>
                <c:pt idx="85">
                  <c:v>422</c:v>
                </c:pt>
                <c:pt idx="86">
                  <c:v>420</c:v>
                </c:pt>
                <c:pt idx="87">
                  <c:v>416</c:v>
                </c:pt>
                <c:pt idx="88">
                  <c:v>409</c:v>
                </c:pt>
                <c:pt idx="89">
                  <c:v>420</c:v>
                </c:pt>
                <c:pt idx="90">
                  <c:v>411</c:v>
                </c:pt>
                <c:pt idx="91">
                  <c:v>405</c:v>
                </c:pt>
                <c:pt idx="92">
                  <c:v>406</c:v>
                </c:pt>
                <c:pt idx="93">
                  <c:v>401</c:v>
                </c:pt>
                <c:pt idx="94">
                  <c:v>387</c:v>
                </c:pt>
                <c:pt idx="95">
                  <c:v>378</c:v>
                </c:pt>
                <c:pt idx="96">
                  <c:v>378</c:v>
                </c:pt>
                <c:pt idx="97">
                  <c:v>377</c:v>
                </c:pt>
                <c:pt idx="98">
                  <c:v>381</c:v>
                </c:pt>
                <c:pt idx="99">
                  <c:v>372</c:v>
                </c:pt>
                <c:pt idx="100">
                  <c:v>375</c:v>
                </c:pt>
                <c:pt idx="101">
                  <c:v>367</c:v>
                </c:pt>
                <c:pt idx="102">
                  <c:v>366</c:v>
                </c:pt>
                <c:pt idx="103">
                  <c:v>368</c:v>
                </c:pt>
                <c:pt idx="104">
                  <c:v>374</c:v>
                </c:pt>
                <c:pt idx="105">
                  <c:v>374</c:v>
                </c:pt>
                <c:pt idx="106">
                  <c:v>368</c:v>
                </c:pt>
                <c:pt idx="107">
                  <c:v>368</c:v>
                </c:pt>
                <c:pt idx="108">
                  <c:v>373</c:v>
                </c:pt>
                <c:pt idx="109">
                  <c:v>371</c:v>
                </c:pt>
                <c:pt idx="110">
                  <c:v>366</c:v>
                </c:pt>
                <c:pt idx="111">
                  <c:v>367</c:v>
                </c:pt>
                <c:pt idx="112">
                  <c:v>372</c:v>
                </c:pt>
                <c:pt idx="113">
                  <c:v>369</c:v>
                </c:pt>
                <c:pt idx="114">
                  <c:v>375</c:v>
                </c:pt>
                <c:pt idx="115">
                  <c:v>374</c:v>
                </c:pt>
                <c:pt idx="116">
                  <c:v>381</c:v>
                </c:pt>
                <c:pt idx="117">
                  <c:v>378</c:v>
                </c:pt>
                <c:pt idx="118">
                  <c:v>381</c:v>
                </c:pt>
                <c:pt idx="119">
                  <c:v>376</c:v>
                </c:pt>
                <c:pt idx="120">
                  <c:v>385</c:v>
                </c:pt>
                <c:pt idx="121">
                  <c:v>386</c:v>
                </c:pt>
                <c:pt idx="122">
                  <c:v>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buy(8804)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539.51937984496124</c:v>
                </c:pt>
                <c:pt idx="1">
                  <c:v>536.18527131782946</c:v>
                </c:pt>
                <c:pt idx="2">
                  <c:v>548.61240310077517</c:v>
                </c:pt>
                <c:pt idx="3">
                  <c:v>534.66976744186047</c:v>
                </c:pt>
                <c:pt idx="4">
                  <c:v>531.63875968992249</c:v>
                </c:pt>
                <c:pt idx="5">
                  <c:v>529.82015503875971</c:v>
                </c:pt>
                <c:pt idx="6">
                  <c:v>527.69844961240312</c:v>
                </c:pt>
                <c:pt idx="7">
                  <c:v>530.12325581395351</c:v>
                </c:pt>
                <c:pt idx="8">
                  <c:v>530.4263565891473</c:v>
                </c:pt>
                <c:pt idx="9">
                  <c:v>525.27364341085274</c:v>
                </c:pt>
                <c:pt idx="10">
                  <c:v>521.33333333333337</c:v>
                </c:pt>
                <c:pt idx="11">
                  <c:v>519.51472868217058</c:v>
                </c:pt>
                <c:pt idx="12">
                  <c:v>515.87751937984501</c:v>
                </c:pt>
                <c:pt idx="13">
                  <c:v>522.24263565891476</c:v>
                </c:pt>
                <c:pt idx="14">
                  <c:v>523.15193798449616</c:v>
                </c:pt>
                <c:pt idx="15">
                  <c:v>520.12093023255818</c:v>
                </c:pt>
                <c:pt idx="16">
                  <c:v>514.36201550387602</c:v>
                </c:pt>
                <c:pt idx="17">
                  <c:v>534.36666666666667</c:v>
                </c:pt>
                <c:pt idx="18">
                  <c:v>522.54573643410856</c:v>
                </c:pt>
                <c:pt idx="19">
                  <c:v>517.9992248062016</c:v>
                </c:pt>
                <c:pt idx="20">
                  <c:v>519.21162790697679</c:v>
                </c:pt>
                <c:pt idx="21">
                  <c:v>519.21162790697679</c:v>
                </c:pt>
                <c:pt idx="22">
                  <c:v>516.18062015503881</c:v>
                </c:pt>
                <c:pt idx="23">
                  <c:v>518.90852713178299</c:v>
                </c:pt>
                <c:pt idx="24">
                  <c:v>516.18062015503881</c:v>
                </c:pt>
                <c:pt idx="25">
                  <c:v>519.51472868217058</c:v>
                </c:pt>
                <c:pt idx="26">
                  <c:v>517.0899224806202</c:v>
                </c:pt>
                <c:pt idx="27">
                  <c:v>514.96821705426362</c:v>
                </c:pt>
                <c:pt idx="28">
                  <c:v>524.36434108527135</c:v>
                </c:pt>
                <c:pt idx="29">
                  <c:v>519.81782945736438</c:v>
                </c:pt>
                <c:pt idx="30">
                  <c:v>518.60542635658919</c:v>
                </c:pt>
                <c:pt idx="31">
                  <c:v>510.4217054263566</c:v>
                </c:pt>
                <c:pt idx="32">
                  <c:v>509.2093023255814</c:v>
                </c:pt>
                <c:pt idx="33">
                  <c:v>509.815503875969</c:v>
                </c:pt>
                <c:pt idx="34">
                  <c:v>510.1186046511628</c:v>
                </c:pt>
                <c:pt idx="35">
                  <c:v>507.99689922480621</c:v>
                </c:pt>
                <c:pt idx="36">
                  <c:v>501.02558139534887</c:v>
                </c:pt>
                <c:pt idx="37">
                  <c:v>497.99457364341089</c:v>
                </c:pt>
                <c:pt idx="38">
                  <c:v>494.96356589147291</c:v>
                </c:pt>
                <c:pt idx="39">
                  <c:v>501.02558139534887</c:v>
                </c:pt>
                <c:pt idx="40">
                  <c:v>504.96589147286824</c:v>
                </c:pt>
                <c:pt idx="41">
                  <c:v>500.72248062015507</c:v>
                </c:pt>
                <c:pt idx="42">
                  <c:v>501.63178294573646</c:v>
                </c:pt>
                <c:pt idx="43">
                  <c:v>483.44573643410854</c:v>
                </c:pt>
                <c:pt idx="44">
                  <c:v>471.62480620155043</c:v>
                </c:pt>
                <c:pt idx="45">
                  <c:v>456.16666666666669</c:v>
                </c:pt>
                <c:pt idx="46">
                  <c:v>466.16899224806207</c:v>
                </c:pt>
                <c:pt idx="47">
                  <c:v>466.16899224806207</c:v>
                </c:pt>
                <c:pt idx="48">
                  <c:v>473.44341085271321</c:v>
                </c:pt>
                <c:pt idx="49">
                  <c:v>462.22868217054264</c:v>
                </c:pt>
                <c:pt idx="50">
                  <c:v>464.95658914728682</c:v>
                </c:pt>
                <c:pt idx="51">
                  <c:v>458.28837209302327</c:v>
                </c:pt>
                <c:pt idx="52">
                  <c:v>457.37906976744188</c:v>
                </c:pt>
                <c:pt idx="53">
                  <c:v>457.98527131782947</c:v>
                </c:pt>
                <c:pt idx="54">
                  <c:v>460.10697674418606</c:v>
                </c:pt>
                <c:pt idx="55">
                  <c:v>463.13798449612403</c:v>
                </c:pt>
                <c:pt idx="56">
                  <c:v>471.92790697674423</c:v>
                </c:pt>
                <c:pt idx="57">
                  <c:v>472.53410852713182</c:v>
                </c:pt>
                <c:pt idx="58">
                  <c:v>471.01860465116283</c:v>
                </c:pt>
                <c:pt idx="59">
                  <c:v>472.23100775193802</c:v>
                </c:pt>
                <c:pt idx="60">
                  <c:v>469.50310077519384</c:v>
                </c:pt>
                <c:pt idx="61">
                  <c:v>468.29069767441865</c:v>
                </c:pt>
                <c:pt idx="62">
                  <c:v>474.9589147286822</c:v>
                </c:pt>
                <c:pt idx="63">
                  <c:v>475.8682170542636</c:v>
                </c:pt>
                <c:pt idx="64">
                  <c:v>474.04961240310081</c:v>
                </c:pt>
                <c:pt idx="65">
                  <c:v>471.62480620155043</c:v>
                </c:pt>
                <c:pt idx="66">
                  <c:v>471.01860465116283</c:v>
                </c:pt>
                <c:pt idx="67">
                  <c:v>460.71317829457365</c:v>
                </c:pt>
                <c:pt idx="68">
                  <c:v>460.10697674418606</c:v>
                </c:pt>
                <c:pt idx="69">
                  <c:v>463.13798449612403</c:v>
                </c:pt>
                <c:pt idx="70">
                  <c:v>462.22868217054264</c:v>
                </c:pt>
                <c:pt idx="71">
                  <c:v>460.71317829457365</c:v>
                </c:pt>
                <c:pt idx="72">
                  <c:v>457.07596899224808</c:v>
                </c:pt>
                <c:pt idx="73">
                  <c:v>459.50077519379846</c:v>
                </c:pt>
                <c:pt idx="74">
                  <c:v>464.04728682170543</c:v>
                </c:pt>
                <c:pt idx="75">
                  <c:v>464.95658914728682</c:v>
                </c:pt>
                <c:pt idx="76">
                  <c:v>455.25736434108529</c:v>
                </c:pt>
                <c:pt idx="77">
                  <c:v>457.98527131782947</c:v>
                </c:pt>
                <c:pt idx="78">
                  <c:v>448.28604651162794</c:v>
                </c:pt>
                <c:pt idx="79">
                  <c:v>455.86356589147289</c:v>
                </c:pt>
                <c:pt idx="80">
                  <c:v>459.19767441860466</c:v>
                </c:pt>
                <c:pt idx="81">
                  <c:v>460.10697674418606</c:v>
                </c:pt>
                <c:pt idx="82">
                  <c:v>462.83488372093024</c:v>
                </c:pt>
                <c:pt idx="83">
                  <c:v>463.44108527131783</c:v>
                </c:pt>
                <c:pt idx="84">
                  <c:v>463.44108527131783</c:v>
                </c:pt>
                <c:pt idx="85">
                  <c:v>461.01627906976745</c:v>
                </c:pt>
                <c:pt idx="86">
                  <c:v>453.7418604651163</c:v>
                </c:pt>
                <c:pt idx="87">
                  <c:v>453.13565891472871</c:v>
                </c:pt>
                <c:pt idx="88">
                  <c:v>451.31705426356592</c:v>
                </c:pt>
                <c:pt idx="89">
                  <c:v>445.25503875968997</c:v>
                </c:pt>
                <c:pt idx="90">
                  <c:v>443.43643410852718</c:v>
                </c:pt>
                <c:pt idx="91">
                  <c:v>428.28139534883724</c:v>
                </c:pt>
                <c:pt idx="92">
                  <c:v>421.00697674418609</c:v>
                </c:pt>
                <c:pt idx="93">
                  <c:v>418.27906976744191</c:v>
                </c:pt>
                <c:pt idx="94">
                  <c:v>443.43643410852718</c:v>
                </c:pt>
                <c:pt idx="95">
                  <c:v>443.43643410852718</c:v>
                </c:pt>
                <c:pt idx="96">
                  <c:v>432.5248062015504</c:v>
                </c:pt>
                <c:pt idx="97">
                  <c:v>424.64418604651166</c:v>
                </c:pt>
                <c:pt idx="98">
                  <c:v>421.31007751937989</c:v>
                </c:pt>
                <c:pt idx="99">
                  <c:v>421.61317829457369</c:v>
                </c:pt>
                <c:pt idx="100">
                  <c:v>419.7945736434109</c:v>
                </c:pt>
                <c:pt idx="101">
                  <c:v>413.12635658914729</c:v>
                </c:pt>
                <c:pt idx="102">
                  <c:v>418.27906976744191</c:v>
                </c:pt>
                <c:pt idx="103">
                  <c:v>419.7945736434109</c:v>
                </c:pt>
                <c:pt idx="104">
                  <c:v>420.70387596899229</c:v>
                </c:pt>
                <c:pt idx="105">
                  <c:v>417.97596899224811</c:v>
                </c:pt>
                <c:pt idx="106">
                  <c:v>413.42945736434109</c:v>
                </c:pt>
                <c:pt idx="107">
                  <c:v>409.79224806201552</c:v>
                </c:pt>
                <c:pt idx="108">
                  <c:v>408.57984496124033</c:v>
                </c:pt>
                <c:pt idx="109">
                  <c:v>401.00232558139538</c:v>
                </c:pt>
                <c:pt idx="110">
                  <c:v>396.15271317829462</c:v>
                </c:pt>
                <c:pt idx="111">
                  <c:v>384.02868217054265</c:v>
                </c:pt>
                <c:pt idx="112">
                  <c:v>385.54418604651164</c:v>
                </c:pt>
                <c:pt idx="113">
                  <c:v>385.84728682170544</c:v>
                </c:pt>
                <c:pt idx="114">
                  <c:v>388.87829457364342</c:v>
                </c:pt>
                <c:pt idx="115">
                  <c:v>387.05968992248063</c:v>
                </c:pt>
                <c:pt idx="116">
                  <c:v>384.33178294573645</c:v>
                </c:pt>
                <c:pt idx="117">
                  <c:v>387.05968992248063</c:v>
                </c:pt>
                <c:pt idx="118">
                  <c:v>388.27209302325582</c:v>
                </c:pt>
                <c:pt idx="119">
                  <c:v>378.87596899224809</c:v>
                </c:pt>
                <c:pt idx="120">
                  <c:v>384.93798449612405</c:v>
                </c:pt>
                <c:pt idx="121">
                  <c:v>387.05968992248063</c:v>
                </c:pt>
                <c:pt idx="122">
                  <c:v>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43847</c:v>
                </c:pt>
                <c:pt idx="1">
                  <c:v>43847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548.61240310077517"/>
          <c:min val="36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-6770</c:v>
                </c:pt>
                <c:pt idx="1">
                  <c:v>-30770</c:v>
                </c:pt>
                <c:pt idx="2">
                  <c:v>-38770</c:v>
                </c:pt>
                <c:pt idx="3">
                  <c:v>-34770</c:v>
                </c:pt>
                <c:pt idx="4">
                  <c:v>-28770</c:v>
                </c:pt>
                <c:pt idx="5">
                  <c:v>-32770</c:v>
                </c:pt>
                <c:pt idx="6">
                  <c:v>-34770</c:v>
                </c:pt>
                <c:pt idx="7">
                  <c:v>-16770</c:v>
                </c:pt>
                <c:pt idx="8">
                  <c:v>-770</c:v>
                </c:pt>
                <c:pt idx="9">
                  <c:v>-770</c:v>
                </c:pt>
                <c:pt idx="10">
                  <c:v>-10770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40630</c:v>
                </c:pt>
                <c:pt idx="1">
                  <c:v>34030</c:v>
                </c:pt>
                <c:pt idx="2">
                  <c:v>58630</c:v>
                </c:pt>
                <c:pt idx="3">
                  <c:v>31030</c:v>
                </c:pt>
                <c:pt idx="4">
                  <c:v>25030</c:v>
                </c:pt>
                <c:pt idx="5">
                  <c:v>21430</c:v>
                </c:pt>
                <c:pt idx="6">
                  <c:v>17230</c:v>
                </c:pt>
                <c:pt idx="7">
                  <c:v>22030</c:v>
                </c:pt>
                <c:pt idx="8">
                  <c:v>22630</c:v>
                </c:pt>
                <c:pt idx="9">
                  <c:v>12430</c:v>
                </c:pt>
                <c:pt idx="10">
                  <c:v>4630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33860</c:v>
                </c:pt>
                <c:pt idx="1">
                  <c:v>3260</c:v>
                </c:pt>
                <c:pt idx="2">
                  <c:v>19860</c:v>
                </c:pt>
                <c:pt idx="3">
                  <c:v>-3740</c:v>
                </c:pt>
                <c:pt idx="4">
                  <c:v>-3740</c:v>
                </c:pt>
                <c:pt idx="5">
                  <c:v>-11340</c:v>
                </c:pt>
                <c:pt idx="6">
                  <c:v>-17540</c:v>
                </c:pt>
                <c:pt idx="7">
                  <c:v>5260</c:v>
                </c:pt>
                <c:pt idx="8">
                  <c:v>21860</c:v>
                </c:pt>
                <c:pt idx="9">
                  <c:v>11660</c:v>
                </c:pt>
                <c:pt idx="10">
                  <c:v>-6140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43847</c:v>
                </c:pt>
                <c:pt idx="1">
                  <c:v>43847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0.90456655226865201</c:v>
                </c:pt>
                <c:pt idx="1">
                  <c:v>0.90445540732776197</c:v>
                </c:pt>
                <c:pt idx="2">
                  <c:v>0.90193073231500898</c:v>
                </c:pt>
                <c:pt idx="3">
                  <c:v>0.90091286612836197</c:v>
                </c:pt>
                <c:pt idx="4">
                  <c:v>0.900124044821356</c:v>
                </c:pt>
                <c:pt idx="5">
                  <c:v>0.90095346381902996</c:v>
                </c:pt>
                <c:pt idx="6">
                  <c:v>0.90389554919051396</c:v>
                </c:pt>
                <c:pt idx="7">
                  <c:v>0.90317988951234696</c:v>
                </c:pt>
                <c:pt idx="8">
                  <c:v>0.89953559495228597</c:v>
                </c:pt>
                <c:pt idx="9">
                  <c:v>0.89931219266120799</c:v>
                </c:pt>
                <c:pt idx="10">
                  <c:v>0.90341880464615298</c:v>
                </c:pt>
                <c:pt idx="11">
                  <c:v>0.90667629177257603</c:v>
                </c:pt>
                <c:pt idx="12">
                  <c:v>0.91159488921293796</c:v>
                </c:pt>
                <c:pt idx="13">
                  <c:v>0.91422946466935295</c:v>
                </c:pt>
                <c:pt idx="14">
                  <c:v>0.91501363498771704</c:v>
                </c:pt>
                <c:pt idx="15">
                  <c:v>0.91572601974785806</c:v>
                </c:pt>
                <c:pt idx="16">
                  <c:v>0.91932302890342199</c:v>
                </c:pt>
                <c:pt idx="17">
                  <c:v>0.91550594907726801</c:v>
                </c:pt>
                <c:pt idx="18">
                  <c:v>0.91437684232890504</c:v>
                </c:pt>
                <c:pt idx="19">
                  <c:v>0.91455945415612905</c:v>
                </c:pt>
                <c:pt idx="20">
                  <c:v>0.91383254251459201</c:v>
                </c:pt>
                <c:pt idx="21">
                  <c:v>0.91056123367160302</c:v>
                </c:pt>
                <c:pt idx="22">
                  <c:v>0.90836099240977897</c:v>
                </c:pt>
                <c:pt idx="23">
                  <c:v>0.90193479471408</c:v>
                </c:pt>
                <c:pt idx="24">
                  <c:v>0.89738009579923295</c:v>
                </c:pt>
                <c:pt idx="25">
                  <c:v>0.89154827603414599</c:v>
                </c:pt>
                <c:pt idx="26">
                  <c:v>0.88692226664351803</c:v>
                </c:pt>
                <c:pt idx="27">
                  <c:v>0.88195042565494697</c:v>
                </c:pt>
                <c:pt idx="28">
                  <c:v>0.86922504020883695</c:v>
                </c:pt>
                <c:pt idx="29">
                  <c:v>0.85903396137992005</c:v>
                </c:pt>
                <c:pt idx="30">
                  <c:v>0.84194540751446101</c:v>
                </c:pt>
                <c:pt idx="31">
                  <c:v>0.83464205598404595</c:v>
                </c:pt>
                <c:pt idx="32">
                  <c:v>0.834225344044907</c:v>
                </c:pt>
                <c:pt idx="33">
                  <c:v>0.83276826070210797</c:v>
                </c:pt>
                <c:pt idx="34">
                  <c:v>0.83554753506030199</c:v>
                </c:pt>
                <c:pt idx="35">
                  <c:v>0.810156050278939</c:v>
                </c:pt>
                <c:pt idx="36">
                  <c:v>0.78558668426181499</c:v>
                </c:pt>
                <c:pt idx="37">
                  <c:v>0.79619563323571696</c:v>
                </c:pt>
                <c:pt idx="38">
                  <c:v>0.80948443321425401</c:v>
                </c:pt>
                <c:pt idx="39">
                  <c:v>0.82104369774901897</c:v>
                </c:pt>
                <c:pt idx="40">
                  <c:v>0.85374916813396495</c:v>
                </c:pt>
                <c:pt idx="41">
                  <c:v>0.86596263902386805</c:v>
                </c:pt>
                <c:pt idx="42">
                  <c:v>0.87745900773407204</c:v>
                </c:pt>
                <c:pt idx="43">
                  <c:v>0.88097397231729002</c:v>
                </c:pt>
                <c:pt idx="44">
                  <c:v>0.88715917998060101</c:v>
                </c:pt>
                <c:pt idx="45">
                  <c:v>0.90444224440356802</c:v>
                </c:pt>
                <c:pt idx="46">
                  <c:v>0.91338324385421099</c:v>
                </c:pt>
                <c:pt idx="47">
                  <c:v>0.919046986746616</c:v>
                </c:pt>
                <c:pt idx="48">
                  <c:v>0.92079481444568601</c:v>
                </c:pt>
                <c:pt idx="49">
                  <c:v>0.92347739386634797</c:v>
                </c:pt>
                <c:pt idx="50">
                  <c:v>0.92561227710067295</c:v>
                </c:pt>
                <c:pt idx="51">
                  <c:v>0.922530528545915</c:v>
                </c:pt>
                <c:pt idx="52">
                  <c:v>0.91863570131330696</c:v>
                </c:pt>
                <c:pt idx="53">
                  <c:v>0.918640029655309</c:v>
                </c:pt>
                <c:pt idx="54">
                  <c:v>0.91837445033373599</c:v>
                </c:pt>
                <c:pt idx="55">
                  <c:v>0.91535277216858302</c:v>
                </c:pt>
                <c:pt idx="56">
                  <c:v>0.91341559909694403</c:v>
                </c:pt>
                <c:pt idx="57">
                  <c:v>0.90676243228007503</c:v>
                </c:pt>
                <c:pt idx="58">
                  <c:v>0.90244571991135902</c:v>
                </c:pt>
                <c:pt idx="59">
                  <c:v>0.89348143904632005</c:v>
                </c:pt>
                <c:pt idx="60">
                  <c:v>0.88514062912038005</c:v>
                </c:pt>
                <c:pt idx="61">
                  <c:v>0.87773898566251496</c:v>
                </c:pt>
                <c:pt idx="62">
                  <c:v>0.86800590718427895</c:v>
                </c:pt>
                <c:pt idx="63">
                  <c:v>0.86445655783469599</c:v>
                </c:pt>
                <c:pt idx="64">
                  <c:v>0.85976161326962397</c:v>
                </c:pt>
                <c:pt idx="65">
                  <c:v>0.85667449741653101</c:v>
                </c:pt>
                <c:pt idx="66">
                  <c:v>0.85148611487485903</c:v>
                </c:pt>
                <c:pt idx="67">
                  <c:v>0.84711693176907099</c:v>
                </c:pt>
                <c:pt idx="68">
                  <c:v>0.84344664223458599</c:v>
                </c:pt>
                <c:pt idx="69">
                  <c:v>0.84074119307054895</c:v>
                </c:pt>
                <c:pt idx="70">
                  <c:v>0.83492542903114897</c:v>
                </c:pt>
                <c:pt idx="71">
                  <c:v>0.82910939135083195</c:v>
                </c:pt>
                <c:pt idx="72">
                  <c:v>0.82287141735481195</c:v>
                </c:pt>
                <c:pt idx="73">
                  <c:v>0.812945841601871</c:v>
                </c:pt>
                <c:pt idx="74">
                  <c:v>0.79877449604539497</c:v>
                </c:pt>
                <c:pt idx="75">
                  <c:v>0.78269016003167502</c:v>
                </c:pt>
                <c:pt idx="76">
                  <c:v>0.76890447397224004</c:v>
                </c:pt>
                <c:pt idx="77">
                  <c:v>0.74830836119203104</c:v>
                </c:pt>
                <c:pt idx="78">
                  <c:v>0.73549470641673498</c:v>
                </c:pt>
                <c:pt idx="79">
                  <c:v>0.712676152659109</c:v>
                </c:pt>
                <c:pt idx="80">
                  <c:v>0.67066576359604402</c:v>
                </c:pt>
                <c:pt idx="81">
                  <c:v>0.62485883333484304</c:v>
                </c:pt>
                <c:pt idx="82">
                  <c:v>0.56941370266230096</c:v>
                </c:pt>
                <c:pt idx="83">
                  <c:v>0.51451654924228296</c:v>
                </c:pt>
                <c:pt idx="84">
                  <c:v>0.47489254638331602</c:v>
                </c:pt>
                <c:pt idx="85">
                  <c:v>0.421759529560018</c:v>
                </c:pt>
                <c:pt idx="86">
                  <c:v>0.36126528232396099</c:v>
                </c:pt>
                <c:pt idx="87">
                  <c:v>0.28511839280217899</c:v>
                </c:pt>
                <c:pt idx="88">
                  <c:v>0.208772606694823</c:v>
                </c:pt>
                <c:pt idx="89">
                  <c:v>0.106825092513081</c:v>
                </c:pt>
                <c:pt idx="90">
                  <c:v>-1.95096834693828E-2</c:v>
                </c:pt>
                <c:pt idx="91">
                  <c:v>-0.119301463478242</c:v>
                </c:pt>
                <c:pt idx="92">
                  <c:v>-0.23960714202790201</c:v>
                </c:pt>
                <c:pt idx="93">
                  <c:v>-0.34389597600577798</c:v>
                </c:pt>
                <c:pt idx="94">
                  <c:v>-0.41761355283929402</c:v>
                </c:pt>
                <c:pt idx="95">
                  <c:v>-0.41682851478687</c:v>
                </c:pt>
                <c:pt idx="96">
                  <c:v>-0.38543743335332997</c:v>
                </c:pt>
                <c:pt idx="97">
                  <c:v>-0.34614267157900502</c:v>
                </c:pt>
                <c:pt idx="98">
                  <c:v>-0.27769574357243798</c:v>
                </c:pt>
                <c:pt idx="99">
                  <c:v>-0.176191829102677</c:v>
                </c:pt>
                <c:pt idx="100">
                  <c:v>-0.104685993612159</c:v>
                </c:pt>
                <c:pt idx="101">
                  <c:v>-3.4091408636996501E-2</c:v>
                </c:pt>
                <c:pt idx="102">
                  <c:v>2.7840343809008801E-2</c:v>
                </c:pt>
                <c:pt idx="103">
                  <c:v>7.9810896962777003E-2</c:v>
                </c:pt>
                <c:pt idx="104">
                  <c:v>0.106276675426628</c:v>
                </c:pt>
                <c:pt idx="105">
                  <c:v>0.134999485541651</c:v>
                </c:pt>
                <c:pt idx="106">
                  <c:v>0.188859573583813</c:v>
                </c:pt>
                <c:pt idx="107">
                  <c:v>0.23529800842703899</c:v>
                </c:pt>
                <c:pt idx="108">
                  <c:v>0.26471711916644403</c:v>
                </c:pt>
                <c:pt idx="109">
                  <c:v>0.29665733088236201</c:v>
                </c:pt>
                <c:pt idx="110">
                  <c:v>0.34102872870185502</c:v>
                </c:pt>
                <c:pt idx="111">
                  <c:v>0.36847079858861898</c:v>
                </c:pt>
                <c:pt idx="112">
                  <c:v>0.38482323433194798</c:v>
                </c:pt>
                <c:pt idx="113">
                  <c:v>0.400178873971204</c:v>
                </c:pt>
                <c:pt idx="114">
                  <c:v>0.40133328415307601</c:v>
                </c:pt>
                <c:pt idx="115">
                  <c:v>0.40255676897883202</c:v>
                </c:pt>
                <c:pt idx="116">
                  <c:v>0.38728736946929398</c:v>
                </c:pt>
                <c:pt idx="117">
                  <c:v>0.38694711033471602</c:v>
                </c:pt>
                <c:pt idx="118">
                  <c:v>0.38666626864778703</c:v>
                </c:pt>
                <c:pt idx="119">
                  <c:v>0.39039691983289898</c:v>
                </c:pt>
                <c:pt idx="120">
                  <c:v>0.38466374026702899</c:v>
                </c:pt>
                <c:pt idx="121">
                  <c:v>0.37635771293736398</c:v>
                </c:pt>
                <c:pt idx="122">
                  <c:v>0.357005800099573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0.93339302065350205</c:v>
                </c:pt>
                <c:pt idx="1">
                  <c:v>0.93253996638016901</c:v>
                </c:pt>
                <c:pt idx="2">
                  <c:v>0.931233703959082</c:v>
                </c:pt>
                <c:pt idx="3">
                  <c:v>0.93057181089169305</c:v>
                </c:pt>
                <c:pt idx="4">
                  <c:v>0.929992908170021</c:v>
                </c:pt>
                <c:pt idx="5">
                  <c:v>0.92960869509122401</c:v>
                </c:pt>
                <c:pt idx="6">
                  <c:v>0.92951730926994602</c:v>
                </c:pt>
                <c:pt idx="7">
                  <c:v>0.92875414897291997</c:v>
                </c:pt>
                <c:pt idx="8">
                  <c:v>0.92764378147662696</c:v>
                </c:pt>
                <c:pt idx="9">
                  <c:v>0.92681752618567703</c:v>
                </c:pt>
                <c:pt idx="10">
                  <c:v>0.92608211999650702</c:v>
                </c:pt>
                <c:pt idx="11">
                  <c:v>0.92534904140882002</c:v>
                </c:pt>
                <c:pt idx="12">
                  <c:v>0.92506349372470398</c:v>
                </c:pt>
                <c:pt idx="13">
                  <c:v>0.92423934027529098</c:v>
                </c:pt>
                <c:pt idx="14">
                  <c:v>0.92291690989005604</c:v>
                </c:pt>
                <c:pt idx="15">
                  <c:v>0.92177881213425805</c:v>
                </c:pt>
                <c:pt idx="16">
                  <c:v>0.92123861316344602</c:v>
                </c:pt>
                <c:pt idx="17">
                  <c:v>0.91943522816064405</c:v>
                </c:pt>
                <c:pt idx="18">
                  <c:v>0.91804178237494005</c:v>
                </c:pt>
                <c:pt idx="19">
                  <c:v>0.91723386616681701</c:v>
                </c:pt>
                <c:pt idx="20">
                  <c:v>0.91645980384017001</c:v>
                </c:pt>
                <c:pt idx="21">
                  <c:v>0.91478381674168296</c:v>
                </c:pt>
                <c:pt idx="22">
                  <c:v>0.91439934772668896</c:v>
                </c:pt>
                <c:pt idx="23">
                  <c:v>0.91366423515704698</c:v>
                </c:pt>
                <c:pt idx="24">
                  <c:v>0.91194727303944201</c:v>
                </c:pt>
                <c:pt idx="25">
                  <c:v>0.91038447893562802</c:v>
                </c:pt>
                <c:pt idx="26">
                  <c:v>0.90765780082026903</c:v>
                </c:pt>
                <c:pt idx="27">
                  <c:v>0.90525405901878697</c:v>
                </c:pt>
                <c:pt idx="28">
                  <c:v>0.90229259824514796</c:v>
                </c:pt>
                <c:pt idx="29">
                  <c:v>0.89814235092900196</c:v>
                </c:pt>
                <c:pt idx="30">
                  <c:v>0.89402837485705999</c:v>
                </c:pt>
                <c:pt idx="31">
                  <c:v>0.88992788232537501</c:v>
                </c:pt>
                <c:pt idx="32">
                  <c:v>0.885791926955243</c:v>
                </c:pt>
                <c:pt idx="33">
                  <c:v>0.88144668929413195</c:v>
                </c:pt>
                <c:pt idx="34">
                  <c:v>0.87643769770912705</c:v>
                </c:pt>
                <c:pt idx="35">
                  <c:v>0.87032377100380598</c:v>
                </c:pt>
                <c:pt idx="36">
                  <c:v>0.86535087723648296</c:v>
                </c:pt>
                <c:pt idx="37">
                  <c:v>0.861361328069844</c:v>
                </c:pt>
                <c:pt idx="38">
                  <c:v>0.85564359659913403</c:v>
                </c:pt>
                <c:pt idx="39">
                  <c:v>0.84925180712325998</c:v>
                </c:pt>
                <c:pt idx="40">
                  <c:v>0.84203043833396296</c:v>
                </c:pt>
                <c:pt idx="41">
                  <c:v>0.833474781936413</c:v>
                </c:pt>
                <c:pt idx="42">
                  <c:v>0.82218097736237095</c:v>
                </c:pt>
                <c:pt idx="43">
                  <c:v>0.81104039390511296</c:v>
                </c:pt>
                <c:pt idx="44">
                  <c:v>0.80095956774958998</c:v>
                </c:pt>
                <c:pt idx="45">
                  <c:v>0.79952923915750995</c:v>
                </c:pt>
                <c:pt idx="46">
                  <c:v>0.79039250726088295</c:v>
                </c:pt>
                <c:pt idx="47">
                  <c:v>0.77939049988893505</c:v>
                </c:pt>
                <c:pt idx="48">
                  <c:v>0.76683397263083297</c:v>
                </c:pt>
                <c:pt idx="49">
                  <c:v>0.75252617568812497</c:v>
                </c:pt>
                <c:pt idx="50">
                  <c:v>0.73840957303349097</c:v>
                </c:pt>
                <c:pt idx="51">
                  <c:v>0.72402658381863505</c:v>
                </c:pt>
                <c:pt idx="52">
                  <c:v>0.70919305700538204</c:v>
                </c:pt>
                <c:pt idx="53">
                  <c:v>0.69391073095301303</c:v>
                </c:pt>
                <c:pt idx="54">
                  <c:v>0.67518814576288</c:v>
                </c:pt>
                <c:pt idx="55">
                  <c:v>0.65738981431241506</c:v>
                </c:pt>
                <c:pt idx="56">
                  <c:v>0.64089876648417399</c:v>
                </c:pt>
                <c:pt idx="57">
                  <c:v>0.62609742137909397</c:v>
                </c:pt>
                <c:pt idx="58">
                  <c:v>0.60524125884563995</c:v>
                </c:pt>
                <c:pt idx="59">
                  <c:v>0.57595497274018903</c:v>
                </c:pt>
                <c:pt idx="60">
                  <c:v>0.55695862572483901</c:v>
                </c:pt>
                <c:pt idx="61">
                  <c:v>0.542256203362112</c:v>
                </c:pt>
                <c:pt idx="62">
                  <c:v>0.52680125395737898</c:v>
                </c:pt>
                <c:pt idx="63">
                  <c:v>0.51267451390636598</c:v>
                </c:pt>
                <c:pt idx="64">
                  <c:v>0.49532783396115199</c:v>
                </c:pt>
                <c:pt idx="65">
                  <c:v>0.47573571540276099</c:v>
                </c:pt>
                <c:pt idx="66">
                  <c:v>0.45161809772307299</c:v>
                </c:pt>
                <c:pt idx="67">
                  <c:v>0.41757510904819301</c:v>
                </c:pt>
                <c:pt idx="68">
                  <c:v>0.39577989257940599</c:v>
                </c:pt>
                <c:pt idx="69">
                  <c:v>0.37648075764708699</c:v>
                </c:pt>
                <c:pt idx="70">
                  <c:v>0.35684406935000601</c:v>
                </c:pt>
                <c:pt idx="71">
                  <c:v>0.33881424140681998</c:v>
                </c:pt>
                <c:pt idx="72">
                  <c:v>0.31270433588414798</c:v>
                </c:pt>
                <c:pt idx="73">
                  <c:v>0.293987223011071</c:v>
                </c:pt>
                <c:pt idx="74">
                  <c:v>0.27444511975918701</c:v>
                </c:pt>
                <c:pt idx="75">
                  <c:v>0.25350366379994999</c:v>
                </c:pt>
                <c:pt idx="76">
                  <c:v>0.23947533769376</c:v>
                </c:pt>
                <c:pt idx="77">
                  <c:v>0.219515109272411</c:v>
                </c:pt>
                <c:pt idx="78">
                  <c:v>0.20591515298940299</c:v>
                </c:pt>
                <c:pt idx="79">
                  <c:v>0.187117554230286</c:v>
                </c:pt>
                <c:pt idx="80">
                  <c:v>0.17476067017375499</c:v>
                </c:pt>
                <c:pt idx="81">
                  <c:v>0.168871583295575</c:v>
                </c:pt>
                <c:pt idx="82">
                  <c:v>0.16410636354896599</c:v>
                </c:pt>
                <c:pt idx="83">
                  <c:v>0.15509876507131601</c:v>
                </c:pt>
                <c:pt idx="84">
                  <c:v>0.15556881435832301</c:v>
                </c:pt>
                <c:pt idx="85">
                  <c:v>0.154901097134307</c:v>
                </c:pt>
                <c:pt idx="86">
                  <c:v>0.15829806901777499</c:v>
                </c:pt>
                <c:pt idx="87">
                  <c:v>0.164449197728358</c:v>
                </c:pt>
                <c:pt idx="88">
                  <c:v>0.169418935693182</c:v>
                </c:pt>
                <c:pt idx="89">
                  <c:v>0.16820241649502399</c:v>
                </c:pt>
                <c:pt idx="90">
                  <c:v>0.16410556927335401</c:v>
                </c:pt>
                <c:pt idx="91">
                  <c:v>0.16150000697687</c:v>
                </c:pt>
                <c:pt idx="92">
                  <c:v>0.156273817668655</c:v>
                </c:pt>
                <c:pt idx="93">
                  <c:v>0.15512257780588901</c:v>
                </c:pt>
                <c:pt idx="94">
                  <c:v>0.16144904703832999</c:v>
                </c:pt>
                <c:pt idx="95">
                  <c:v>0.17304765167570599</c:v>
                </c:pt>
                <c:pt idx="96">
                  <c:v>0.18480529311854499</c:v>
                </c:pt>
                <c:pt idx="97">
                  <c:v>0.196386358844506</c:v>
                </c:pt>
                <c:pt idx="98">
                  <c:v>0.208871421853214</c:v>
                </c:pt>
                <c:pt idx="99">
                  <c:v>0.22409448886842501</c:v>
                </c:pt>
                <c:pt idx="100">
                  <c:v>0.24212316391428601</c:v>
                </c:pt>
                <c:pt idx="101">
                  <c:v>0.25868067967675201</c:v>
                </c:pt>
                <c:pt idx="102">
                  <c:v>0.276955942833775</c:v>
                </c:pt>
                <c:pt idx="103">
                  <c:v>0.29412670034069299</c:v>
                </c:pt>
                <c:pt idx="104">
                  <c:v>0.308383770099319</c:v>
                </c:pt>
                <c:pt idx="105">
                  <c:v>0.31962855491477399</c:v>
                </c:pt>
                <c:pt idx="106">
                  <c:v>0.33144336343466002</c:v>
                </c:pt>
                <c:pt idx="107">
                  <c:v>0.34253892709001199</c:v>
                </c:pt>
                <c:pt idx="108">
                  <c:v>0.35187791343936597</c:v>
                </c:pt>
                <c:pt idx="109">
                  <c:v>0.359876442049338</c:v>
                </c:pt>
                <c:pt idx="110">
                  <c:v>0.367014976239947</c:v>
                </c:pt>
                <c:pt idx="111">
                  <c:v>0.36979814977583603</c:v>
                </c:pt>
                <c:pt idx="112">
                  <c:v>0.37349358348351303</c:v>
                </c:pt>
                <c:pt idx="113">
                  <c:v>0.379005640721707</c:v>
                </c:pt>
                <c:pt idx="114">
                  <c:v>0.38677371375472502</c:v>
                </c:pt>
                <c:pt idx="115">
                  <c:v>0.39297915526909799</c:v>
                </c:pt>
                <c:pt idx="116">
                  <c:v>0.39944467811637202</c:v>
                </c:pt>
                <c:pt idx="117">
                  <c:v>0.40668477831848399</c:v>
                </c:pt>
                <c:pt idx="118">
                  <c:v>0.413185853729228</c:v>
                </c:pt>
                <c:pt idx="119">
                  <c:v>0.41888531214298302</c:v>
                </c:pt>
                <c:pt idx="120">
                  <c:v>0.42630653350854403</c:v>
                </c:pt>
                <c:pt idx="121">
                  <c:v>0.43512718362117198</c:v>
                </c:pt>
                <c:pt idx="122">
                  <c:v>0.44551199066671798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0.27043439522227802</c:v>
                </c:pt>
                <c:pt idx="1">
                  <c:v>0.31363468840617198</c:v>
                </c:pt>
                <c:pt idx="2">
                  <c:v>0.26146228051191001</c:v>
                </c:pt>
                <c:pt idx="3">
                  <c:v>0.25254823404921001</c:v>
                </c:pt>
                <c:pt idx="4">
                  <c:v>0.19975340196348099</c:v>
                </c:pt>
                <c:pt idx="5">
                  <c:v>0.11800935983927401</c:v>
                </c:pt>
                <c:pt idx="6">
                  <c:v>0.216410015953058</c:v>
                </c:pt>
                <c:pt idx="7">
                  <c:v>0.26883849547689498</c:v>
                </c:pt>
                <c:pt idx="8">
                  <c:v>0.233563132825508</c:v>
                </c:pt>
                <c:pt idx="9">
                  <c:v>0.122672962678099</c:v>
                </c:pt>
                <c:pt idx="10">
                  <c:v>0.127896933483165</c:v>
                </c:pt>
                <c:pt idx="11">
                  <c:v>6.6764240083068596E-2</c:v>
                </c:pt>
                <c:pt idx="12">
                  <c:v>6.3317255032415296E-2</c:v>
                </c:pt>
                <c:pt idx="13">
                  <c:v>0.107608683960567</c:v>
                </c:pt>
                <c:pt idx="14">
                  <c:v>9.7936025079017303E-2</c:v>
                </c:pt>
                <c:pt idx="15">
                  <c:v>4.7071258498991901E-2</c:v>
                </c:pt>
                <c:pt idx="16">
                  <c:v>7.4315476539715097E-2</c:v>
                </c:pt>
                <c:pt idx="17">
                  <c:v>7.8436972878744599E-2</c:v>
                </c:pt>
                <c:pt idx="18">
                  <c:v>5.5327445399575799E-2</c:v>
                </c:pt>
                <c:pt idx="19">
                  <c:v>2.8390287154643999E-2</c:v>
                </c:pt>
                <c:pt idx="20">
                  <c:v>6.0554281997913101E-2</c:v>
                </c:pt>
                <c:pt idx="21" formatCode="0.00E+00">
                  <c:v>3.4556950554722098E-2</c:v>
                </c:pt>
                <c:pt idx="22" formatCode="0.00E+00">
                  <c:v>4.9378231330647199E-2</c:v>
                </c:pt>
                <c:pt idx="23">
                  <c:v>5.77798224336342E-2</c:v>
                </c:pt>
                <c:pt idx="24">
                  <c:v>3.2689030110682998E-2</c:v>
                </c:pt>
                <c:pt idx="25">
                  <c:v>4.0734837261291797E-2</c:v>
                </c:pt>
                <c:pt idx="26">
                  <c:v>2.4683259267898799E-2</c:v>
                </c:pt>
                <c:pt idx="27" formatCode="0.00E+00">
                  <c:v>7.3716861665270694E-2</c:v>
                </c:pt>
                <c:pt idx="28">
                  <c:v>0.110748270135511</c:v>
                </c:pt>
                <c:pt idx="29">
                  <c:v>3.4327729311554298E-2</c:v>
                </c:pt>
                <c:pt idx="30">
                  <c:v>2.3491454592009599E-2</c:v>
                </c:pt>
                <c:pt idx="31" formatCode="0.00E+00">
                  <c:v>2.2848967459471299E-2</c:v>
                </c:pt>
                <c:pt idx="32">
                  <c:v>3.5000244887042502E-2</c:v>
                </c:pt>
                <c:pt idx="33">
                  <c:v>3.5395080808531397E-2</c:v>
                </c:pt>
                <c:pt idx="34">
                  <c:v>3.8959357903211797E-2</c:v>
                </c:pt>
                <c:pt idx="35">
                  <c:v>0.13005654501255801</c:v>
                </c:pt>
                <c:pt idx="36">
                  <c:v>0.364509797514037</c:v>
                </c:pt>
                <c:pt idx="37">
                  <c:v>0.10310331712788499</c:v>
                </c:pt>
                <c:pt idx="38">
                  <c:v>3.6253908551951403E-2</c:v>
                </c:pt>
                <c:pt idx="39">
                  <c:v>1.9850748278797799E-2</c:v>
                </c:pt>
                <c:pt idx="40">
                  <c:v>3.7510149568287E-3</c:v>
                </c:pt>
                <c:pt idx="41">
                  <c:v>4.6801572239194601E-3</c:v>
                </c:pt>
                <c:pt idx="42">
                  <c:v>3.23493080110622E-3</c:v>
                </c:pt>
                <c:pt idx="43" formatCode="0.00E+00">
                  <c:v>5.0309374559305705E-4</c:v>
                </c:pt>
                <c:pt idx="44">
                  <c:v>7.8197523929659303E-4</c:v>
                </c:pt>
                <c:pt idx="45">
                  <c:v>8.1005491339979595E-4</c:v>
                </c:pt>
                <c:pt idx="46">
                  <c:v>2.1366707049831498E-3</c:v>
                </c:pt>
                <c:pt idx="47">
                  <c:v>6.5384184474144395E-4</c:v>
                </c:pt>
                <c:pt idx="48">
                  <c:v>9.1939124243771799E-4</c:v>
                </c:pt>
                <c:pt idx="49">
                  <c:v>1.4157145979020499E-3</c:v>
                </c:pt>
                <c:pt idx="50">
                  <c:v>2.03205835641404E-3</c:v>
                </c:pt>
                <c:pt idx="51">
                  <c:v>1.14650163405668E-2</c:v>
                </c:pt>
                <c:pt idx="52">
                  <c:v>3.2095956599208698E-2</c:v>
                </c:pt>
                <c:pt idx="53">
                  <c:v>4.1511634702302201E-2</c:v>
                </c:pt>
                <c:pt idx="54">
                  <c:v>5.92008372457863E-2</c:v>
                </c:pt>
                <c:pt idx="55">
                  <c:v>0.112656953874405</c:v>
                </c:pt>
                <c:pt idx="56">
                  <c:v>0.18151271024347901</c:v>
                </c:pt>
                <c:pt idx="57">
                  <c:v>0.37698208033818498</c:v>
                </c:pt>
                <c:pt idx="58">
                  <c:v>0.40494626881812601</c:v>
                </c:pt>
                <c:pt idx="59">
                  <c:v>0.50173431556847103</c:v>
                </c:pt>
                <c:pt idx="60">
                  <c:v>0.59386504030091702</c:v>
                </c:pt>
                <c:pt idx="61">
                  <c:v>0.60417334803760203</c:v>
                </c:pt>
                <c:pt idx="62">
                  <c:v>0.65039688804807105</c:v>
                </c:pt>
                <c:pt idx="63">
                  <c:v>0.49140702191449698</c:v>
                </c:pt>
                <c:pt idx="64">
                  <c:v>0.50764079959528796</c:v>
                </c:pt>
                <c:pt idx="65">
                  <c:v>0.473815488670564</c:v>
                </c:pt>
                <c:pt idx="66">
                  <c:v>0.45961264612769898</c:v>
                </c:pt>
                <c:pt idx="67">
                  <c:v>0.494022671154071</c:v>
                </c:pt>
                <c:pt idx="68">
                  <c:v>0.5043846043893</c:v>
                </c:pt>
                <c:pt idx="69">
                  <c:v>0.41741883452467499</c:v>
                </c:pt>
                <c:pt idx="70">
                  <c:v>0.40741623603298399</c:v>
                </c:pt>
                <c:pt idx="71">
                  <c:v>0.44673493394910002</c:v>
                </c:pt>
                <c:pt idx="72">
                  <c:v>0.48119460056628699</c:v>
                </c:pt>
                <c:pt idx="73">
                  <c:v>0.52807564911361504</c:v>
                </c:pt>
                <c:pt idx="74">
                  <c:v>0.53805145140859501</c:v>
                </c:pt>
                <c:pt idx="75">
                  <c:v>0.52226403969256396</c:v>
                </c:pt>
                <c:pt idx="76">
                  <c:v>0.51803971370930002</c:v>
                </c:pt>
                <c:pt idx="77">
                  <c:v>0.53341426627566202</c:v>
                </c:pt>
                <c:pt idx="78">
                  <c:v>0.27378901885339002</c:v>
                </c:pt>
                <c:pt idx="79">
                  <c:v>0.42377365742358297</c:v>
                </c:pt>
                <c:pt idx="80">
                  <c:v>0.690346071973025</c:v>
                </c:pt>
                <c:pt idx="81">
                  <c:v>0.60712318154879497</c:v>
                </c:pt>
                <c:pt idx="82">
                  <c:v>0.51897800139119399</c:v>
                </c:pt>
                <c:pt idx="83">
                  <c:v>0.56617533006227205</c:v>
                </c:pt>
                <c:pt idx="84">
                  <c:v>0.37739147178200499</c:v>
                </c:pt>
                <c:pt idx="85">
                  <c:v>0.26105062511184401</c:v>
                </c:pt>
                <c:pt idx="86">
                  <c:v>0.22623316291135201</c:v>
                </c:pt>
                <c:pt idx="87">
                  <c:v>0.272160719860572</c:v>
                </c:pt>
                <c:pt idx="88">
                  <c:v>3.1704253568768097E-2</c:v>
                </c:pt>
                <c:pt idx="89">
                  <c:v>4.5014033077840097E-2</c:v>
                </c:pt>
                <c:pt idx="90">
                  <c:v>3.1529494403935703E-2</c:v>
                </c:pt>
                <c:pt idx="91">
                  <c:v>5.3647196061208302E-3</c:v>
                </c:pt>
                <c:pt idx="92">
                  <c:v>4.9779547059476603E-3</c:v>
                </c:pt>
                <c:pt idx="93">
                  <c:v>1.9689963708352898E-2</c:v>
                </c:pt>
                <c:pt idx="94">
                  <c:v>2.9504594992998599E-2</c:v>
                </c:pt>
                <c:pt idx="95">
                  <c:v>3.4562164287922803E-2</c:v>
                </c:pt>
                <c:pt idx="96">
                  <c:v>7.1104072426196402E-2</c:v>
                </c:pt>
                <c:pt idx="97">
                  <c:v>7.8851140202217507E-2</c:v>
                </c:pt>
                <c:pt idx="98">
                  <c:v>0.220492276366649</c:v>
                </c:pt>
                <c:pt idx="99">
                  <c:v>0.35735661580033801</c:v>
                </c:pt>
                <c:pt idx="100">
                  <c:v>0.26103835008800702</c:v>
                </c:pt>
                <c:pt idx="101">
                  <c:v>0.30743502325327898</c:v>
                </c:pt>
                <c:pt idx="102">
                  <c:v>0.257390376222703</c:v>
                </c:pt>
                <c:pt idx="103">
                  <c:v>0.14022198012952899</c:v>
                </c:pt>
                <c:pt idx="104">
                  <c:v>0.26798828908206401</c:v>
                </c:pt>
                <c:pt idx="105">
                  <c:v>0.20790824934795701</c:v>
                </c:pt>
                <c:pt idx="106">
                  <c:v>0.209587114282281</c:v>
                </c:pt>
                <c:pt idx="107">
                  <c:v>0.21779522371413401</c:v>
                </c:pt>
                <c:pt idx="108">
                  <c:v>0.16526216835697399</c:v>
                </c:pt>
                <c:pt idx="109">
                  <c:v>9.07993930794182E-2</c:v>
                </c:pt>
                <c:pt idx="110">
                  <c:v>9.4617269540891794E-2</c:v>
                </c:pt>
                <c:pt idx="111">
                  <c:v>0.17541831818155901</c:v>
                </c:pt>
                <c:pt idx="112">
                  <c:v>0.72474178704394698</c:v>
                </c:pt>
                <c:pt idx="113">
                  <c:v>8.3186103996937696E-2</c:v>
                </c:pt>
                <c:pt idx="114">
                  <c:v>6.9935045177173E-2</c:v>
                </c:pt>
                <c:pt idx="115">
                  <c:v>0.115686156617108</c:v>
                </c:pt>
                <c:pt idx="116">
                  <c:v>0.11788080484213199</c:v>
                </c:pt>
                <c:pt idx="117">
                  <c:v>0.138868010228997</c:v>
                </c:pt>
                <c:pt idx="118">
                  <c:v>0.11466558092788499</c:v>
                </c:pt>
                <c:pt idx="119">
                  <c:v>0.121367993222042</c:v>
                </c:pt>
                <c:pt idx="120">
                  <c:v>0.104404501652544</c:v>
                </c:pt>
                <c:pt idx="121">
                  <c:v>0.149627452771704</c:v>
                </c:pt>
                <c:pt idx="122">
                  <c:v>0.15310841501452699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2.98069138157466E-2</c:v>
                </c:pt>
                <c:pt idx="1">
                  <c:v>1.5610229425856E-2</c:v>
                </c:pt>
                <c:pt idx="2">
                  <c:v>1.34368330422196E-2</c:v>
                </c:pt>
                <c:pt idx="3">
                  <c:v>9.0015885319919501E-3</c:v>
                </c:pt>
                <c:pt idx="4">
                  <c:v>5.60461995395362E-3</c:v>
                </c:pt>
                <c:pt idx="5">
                  <c:v>1.21439880906439E-2</c:v>
                </c:pt>
                <c:pt idx="6">
                  <c:v>1.9091153021599801E-2</c:v>
                </c:pt>
                <c:pt idx="7">
                  <c:v>1.2832134099126201E-2</c:v>
                </c:pt>
                <c:pt idx="8">
                  <c:v>5.6391983874811797E-3</c:v>
                </c:pt>
                <c:pt idx="9">
                  <c:v>7.0731489943748798E-3</c:v>
                </c:pt>
                <c:pt idx="10">
                  <c:v>5.4742055795819998E-3</c:v>
                </c:pt>
                <c:pt idx="11">
                  <c:v>5.15723977011556E-3</c:v>
                </c:pt>
                <c:pt idx="12">
                  <c:v>9.0738329884950293E-3</c:v>
                </c:pt>
                <c:pt idx="13">
                  <c:v>1.0122224991232E-2</c:v>
                </c:pt>
                <c:pt idx="14">
                  <c:v>5.6778250929940899E-3</c:v>
                </c:pt>
                <c:pt idx="15">
                  <c:v>5.4507150290632198E-3</c:v>
                </c:pt>
                <c:pt idx="16">
                  <c:v>8.0092658121117492E-3</c:v>
                </c:pt>
                <c:pt idx="17">
                  <c:v>7.3838718050224499E-3</c:v>
                </c:pt>
                <c:pt idx="18" formatCode="0.00E+00">
                  <c:v>5.0958546477240301E-3</c:v>
                </c:pt>
                <c:pt idx="19" formatCode="0.00E+00">
                  <c:v>9.0553371207071805E-3</c:v>
                </c:pt>
                <c:pt idx="20" formatCode="0.00E+00">
                  <c:v>1.3616180056931101E-2</c:v>
                </c:pt>
                <c:pt idx="21" formatCode="0.00E+00">
                  <c:v>1.04097541736097E-2</c:v>
                </c:pt>
                <c:pt idx="22">
                  <c:v>9.6120967939339799E-3</c:v>
                </c:pt>
                <c:pt idx="23">
                  <c:v>7.9107358115640906E-3</c:v>
                </c:pt>
                <c:pt idx="24">
                  <c:v>5.66366952799989E-3</c:v>
                </c:pt>
                <c:pt idx="25">
                  <c:v>6.2932005357106196E-3</c:v>
                </c:pt>
                <c:pt idx="26">
                  <c:v>6.4304969606892304E-3</c:v>
                </c:pt>
                <c:pt idx="27">
                  <c:v>4.3459389776432603E-3</c:v>
                </c:pt>
                <c:pt idx="28">
                  <c:v>3.03171065916154E-3</c:v>
                </c:pt>
                <c:pt idx="29">
                  <c:v>1.0770247855769501E-2</c:v>
                </c:pt>
                <c:pt idx="30">
                  <c:v>7.6868578784087399E-3</c:v>
                </c:pt>
                <c:pt idx="31">
                  <c:v>9.6557178533460304E-3</c:v>
                </c:pt>
                <c:pt idx="32">
                  <c:v>1.41635300209108E-2</c:v>
                </c:pt>
                <c:pt idx="33">
                  <c:v>1.4140088839994E-2</c:v>
                </c:pt>
                <c:pt idx="34">
                  <c:v>2.0620714935237799E-2</c:v>
                </c:pt>
                <c:pt idx="35">
                  <c:v>3.5028287575204799E-2</c:v>
                </c:pt>
                <c:pt idx="36">
                  <c:v>2.8839753657136799E-2</c:v>
                </c:pt>
                <c:pt idx="37">
                  <c:v>2.3336751232602398E-2</c:v>
                </c:pt>
                <c:pt idx="38">
                  <c:v>3.4503737199478503E-2</c:v>
                </c:pt>
                <c:pt idx="39">
                  <c:v>4.5973757912391097E-2</c:v>
                </c:pt>
                <c:pt idx="40">
                  <c:v>5.0572072705140497E-2</c:v>
                </c:pt>
                <c:pt idx="41">
                  <c:v>7.1128371050051806E-2</c:v>
                </c:pt>
                <c:pt idx="42">
                  <c:v>8.8115423915795105E-2</c:v>
                </c:pt>
                <c:pt idx="43">
                  <c:v>9.4205622290523094E-2</c:v>
                </c:pt>
                <c:pt idx="44">
                  <c:v>0.23725931250222301</c:v>
                </c:pt>
                <c:pt idx="45">
                  <c:v>0.31078568844782001</c:v>
                </c:pt>
                <c:pt idx="46">
                  <c:v>0.23825936817483401</c:v>
                </c:pt>
                <c:pt idx="47">
                  <c:v>0.31452424318788602</c:v>
                </c:pt>
                <c:pt idx="48">
                  <c:v>0.38033781285047102</c:v>
                </c:pt>
                <c:pt idx="49">
                  <c:v>0.49854532834932902</c:v>
                </c:pt>
                <c:pt idx="50">
                  <c:v>0.468183425114026</c:v>
                </c:pt>
                <c:pt idx="51">
                  <c:v>0.56290300122442505</c:v>
                </c:pt>
                <c:pt idx="52">
                  <c:v>0.57003454398231401</c:v>
                </c:pt>
                <c:pt idx="53">
                  <c:v>0.66584855114365304</c:v>
                </c:pt>
                <c:pt idx="54">
                  <c:v>0.81475141950635799</c:v>
                </c:pt>
                <c:pt idx="55">
                  <c:v>0.69798580600238103</c:v>
                </c:pt>
                <c:pt idx="56">
                  <c:v>0.76301325614673299</c:v>
                </c:pt>
                <c:pt idx="57">
                  <c:v>0.69856924408768595</c:v>
                </c:pt>
                <c:pt idx="58">
                  <c:v>0.81605886012031104</c:v>
                </c:pt>
                <c:pt idx="59">
                  <c:v>0.75357737857158602</c:v>
                </c:pt>
                <c:pt idx="60">
                  <c:v>0.81909099862246504</c:v>
                </c:pt>
                <c:pt idx="61">
                  <c:v>0.58404065408374795</c:v>
                </c:pt>
                <c:pt idx="62">
                  <c:v>0.52943291847254403</c:v>
                </c:pt>
                <c:pt idx="63">
                  <c:v>0.41180670344821302</c:v>
                </c:pt>
                <c:pt idx="64">
                  <c:v>0.439811499665898</c:v>
                </c:pt>
                <c:pt idx="65">
                  <c:v>0.50604499536814096</c:v>
                </c:pt>
                <c:pt idx="66">
                  <c:v>0.60776799748450405</c:v>
                </c:pt>
                <c:pt idx="67">
                  <c:v>0.56701913814943194</c:v>
                </c:pt>
                <c:pt idx="68">
                  <c:v>0.47710755179008901</c:v>
                </c:pt>
                <c:pt idx="69">
                  <c:v>0.44064434157501198</c:v>
                </c:pt>
                <c:pt idx="70">
                  <c:v>0.39580672292108499</c:v>
                </c:pt>
                <c:pt idx="71">
                  <c:v>0.344732922038608</c:v>
                </c:pt>
                <c:pt idx="72">
                  <c:v>0.46093066021281498</c:v>
                </c:pt>
                <c:pt idx="73">
                  <c:v>0.484726208560393</c:v>
                </c:pt>
                <c:pt idx="74">
                  <c:v>0.65116179759159898</c:v>
                </c:pt>
                <c:pt idx="75">
                  <c:v>0.51871934538083897</c:v>
                </c:pt>
                <c:pt idx="76">
                  <c:v>0.49945077878183602</c:v>
                </c:pt>
                <c:pt idx="77">
                  <c:v>0.66361099996919404</c:v>
                </c:pt>
                <c:pt idx="78">
                  <c:v>0.55788858637100303</c:v>
                </c:pt>
                <c:pt idx="79">
                  <c:v>0.50218796047570802</c:v>
                </c:pt>
                <c:pt idx="80">
                  <c:v>0.65758047017574806</c:v>
                </c:pt>
                <c:pt idx="81">
                  <c:v>0.68719490674307404</c:v>
                </c:pt>
                <c:pt idx="82">
                  <c:v>0.76346704736147697</c:v>
                </c:pt>
                <c:pt idx="83">
                  <c:v>0.79432532848568704</c:v>
                </c:pt>
                <c:pt idx="84">
                  <c:v>0.81404857570554001</c:v>
                </c:pt>
                <c:pt idx="85">
                  <c:v>0.81660736297164904</c:v>
                </c:pt>
                <c:pt idx="86">
                  <c:v>0.82829803490741405</c:v>
                </c:pt>
                <c:pt idx="87">
                  <c:v>0.84342019265474399</c:v>
                </c:pt>
                <c:pt idx="88">
                  <c:v>0.83223158133983199</c:v>
                </c:pt>
                <c:pt idx="89">
                  <c:v>0.82728465238274196</c:v>
                </c:pt>
                <c:pt idx="90">
                  <c:v>0.84825918927088395</c:v>
                </c:pt>
                <c:pt idx="91">
                  <c:v>0.72791118216795803</c:v>
                </c:pt>
                <c:pt idx="92">
                  <c:v>0.82384087224509095</c:v>
                </c:pt>
                <c:pt idx="93">
                  <c:v>0.84035994723116503</c:v>
                </c:pt>
                <c:pt idx="94">
                  <c:v>0.80934831213643499</c:v>
                </c:pt>
                <c:pt idx="95">
                  <c:v>0.81510057966348004</c:v>
                </c:pt>
                <c:pt idx="96">
                  <c:v>0.81659994001275304</c:v>
                </c:pt>
                <c:pt idx="97">
                  <c:v>0.83580405299707605</c:v>
                </c:pt>
                <c:pt idx="98">
                  <c:v>0.82208728346926396</c:v>
                </c:pt>
                <c:pt idx="99">
                  <c:v>0.80111663482279205</c:v>
                </c:pt>
                <c:pt idx="100">
                  <c:v>0.76246354582459597</c:v>
                </c:pt>
                <c:pt idx="101">
                  <c:v>0.74571295109740698</c:v>
                </c:pt>
                <c:pt idx="102">
                  <c:v>0.72137731285623696</c:v>
                </c:pt>
                <c:pt idx="103">
                  <c:v>0.68990389548777098</c:v>
                </c:pt>
                <c:pt idx="104">
                  <c:v>0.653762780034299</c:v>
                </c:pt>
                <c:pt idx="105">
                  <c:v>0.58680823082663403</c:v>
                </c:pt>
                <c:pt idx="106">
                  <c:v>0.61057429721683398</c:v>
                </c:pt>
                <c:pt idx="107">
                  <c:v>0.61885409926220902</c:v>
                </c:pt>
                <c:pt idx="108">
                  <c:v>0.58254807423003296</c:v>
                </c:pt>
                <c:pt idx="109">
                  <c:v>0.535709475653114</c:v>
                </c:pt>
                <c:pt idx="110">
                  <c:v>0.58194448150894995</c:v>
                </c:pt>
                <c:pt idx="111">
                  <c:v>0.60106285956967997</c:v>
                </c:pt>
                <c:pt idx="112">
                  <c:v>0.57639273315260098</c:v>
                </c:pt>
                <c:pt idx="113">
                  <c:v>0.59266417421726203</c:v>
                </c:pt>
                <c:pt idx="114">
                  <c:v>0.61194706970500301</c:v>
                </c:pt>
                <c:pt idx="115">
                  <c:v>0.65098853742456597</c:v>
                </c:pt>
                <c:pt idx="116">
                  <c:v>0.62133788085399599</c:v>
                </c:pt>
                <c:pt idx="117">
                  <c:v>0.60824723470396203</c:v>
                </c:pt>
                <c:pt idx="118">
                  <c:v>0.60180504023692305</c:v>
                </c:pt>
                <c:pt idx="119">
                  <c:v>0.61963387170417705</c:v>
                </c:pt>
                <c:pt idx="120">
                  <c:v>0.60948064580432804</c:v>
                </c:pt>
                <c:pt idx="121">
                  <c:v>0.61758518206065505</c:v>
                </c:pt>
                <c:pt idx="122">
                  <c:v>0.57176012260724596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  <c:pt idx="123">
                  <c:v>43675</c:v>
                </c:pt>
                <c:pt idx="124">
                  <c:v>43672</c:v>
                </c:pt>
                <c:pt idx="125">
                  <c:v>43671</c:v>
                </c:pt>
                <c:pt idx="126">
                  <c:v>43670</c:v>
                </c:pt>
                <c:pt idx="127">
                  <c:v>43669</c:v>
                </c:pt>
                <c:pt idx="128">
                  <c:v>43668</c:v>
                </c:pt>
                <c:pt idx="129">
                  <c:v>43665</c:v>
                </c:pt>
                <c:pt idx="130">
                  <c:v>43664</c:v>
                </c:pt>
                <c:pt idx="131">
                  <c:v>43663</c:v>
                </c:pt>
                <c:pt idx="132">
                  <c:v>43662</c:v>
                </c:pt>
                <c:pt idx="133">
                  <c:v>43658</c:v>
                </c:pt>
                <c:pt idx="134">
                  <c:v>43657</c:v>
                </c:pt>
                <c:pt idx="135">
                  <c:v>43656</c:v>
                </c:pt>
                <c:pt idx="136">
                  <c:v>43655</c:v>
                </c:pt>
                <c:pt idx="137">
                  <c:v>43654</c:v>
                </c:pt>
                <c:pt idx="138">
                  <c:v>43651</c:v>
                </c:pt>
                <c:pt idx="139">
                  <c:v>43650</c:v>
                </c:pt>
                <c:pt idx="140">
                  <c:v>43649</c:v>
                </c:pt>
                <c:pt idx="141">
                  <c:v>43648</c:v>
                </c:pt>
                <c:pt idx="142">
                  <c:v>43647</c:v>
                </c:pt>
                <c:pt idx="143">
                  <c:v>43644</c:v>
                </c:pt>
                <c:pt idx="144">
                  <c:v>43643</c:v>
                </c:pt>
                <c:pt idx="145">
                  <c:v>43642</c:v>
                </c:pt>
                <c:pt idx="146">
                  <c:v>43641</c:v>
                </c:pt>
                <c:pt idx="147">
                  <c:v>43640</c:v>
                </c:pt>
                <c:pt idx="148">
                  <c:v>43637</c:v>
                </c:pt>
                <c:pt idx="149">
                  <c:v>43636</c:v>
                </c:pt>
                <c:pt idx="150">
                  <c:v>43635</c:v>
                </c:pt>
                <c:pt idx="151">
                  <c:v>43634</c:v>
                </c:pt>
                <c:pt idx="152">
                  <c:v>43633</c:v>
                </c:pt>
                <c:pt idx="153">
                  <c:v>43630</c:v>
                </c:pt>
                <c:pt idx="154">
                  <c:v>43629</c:v>
                </c:pt>
                <c:pt idx="155">
                  <c:v>43628</c:v>
                </c:pt>
                <c:pt idx="156">
                  <c:v>43627</c:v>
                </c:pt>
                <c:pt idx="157">
                  <c:v>43626</c:v>
                </c:pt>
                <c:pt idx="158">
                  <c:v>43623</c:v>
                </c:pt>
                <c:pt idx="159">
                  <c:v>43622</c:v>
                </c:pt>
                <c:pt idx="160">
                  <c:v>43621</c:v>
                </c:pt>
                <c:pt idx="161">
                  <c:v>43620</c:v>
                </c:pt>
                <c:pt idx="162">
                  <c:v>43619</c:v>
                </c:pt>
                <c:pt idx="163">
                  <c:v>43616</c:v>
                </c:pt>
                <c:pt idx="164">
                  <c:v>43615</c:v>
                </c:pt>
                <c:pt idx="165">
                  <c:v>43614</c:v>
                </c:pt>
                <c:pt idx="166">
                  <c:v>43613</c:v>
                </c:pt>
                <c:pt idx="167">
                  <c:v>43612</c:v>
                </c:pt>
                <c:pt idx="168">
                  <c:v>43609</c:v>
                </c:pt>
                <c:pt idx="169">
                  <c:v>43608</c:v>
                </c:pt>
                <c:pt idx="170">
                  <c:v>43607</c:v>
                </c:pt>
                <c:pt idx="171">
                  <c:v>43606</c:v>
                </c:pt>
                <c:pt idx="172">
                  <c:v>43605</c:v>
                </c:pt>
                <c:pt idx="173">
                  <c:v>43602</c:v>
                </c:pt>
                <c:pt idx="174">
                  <c:v>43601</c:v>
                </c:pt>
                <c:pt idx="175">
                  <c:v>43600</c:v>
                </c:pt>
                <c:pt idx="176">
                  <c:v>43599</c:v>
                </c:pt>
                <c:pt idx="177">
                  <c:v>43598</c:v>
                </c:pt>
                <c:pt idx="178">
                  <c:v>43595</c:v>
                </c:pt>
                <c:pt idx="179">
                  <c:v>43594</c:v>
                </c:pt>
                <c:pt idx="180">
                  <c:v>43593</c:v>
                </c:pt>
                <c:pt idx="181">
                  <c:v>43592</c:v>
                </c:pt>
                <c:pt idx="182">
                  <c:v>43581</c:v>
                </c:pt>
                <c:pt idx="183">
                  <c:v>43580</c:v>
                </c:pt>
                <c:pt idx="184">
                  <c:v>43579</c:v>
                </c:pt>
                <c:pt idx="185">
                  <c:v>43578</c:v>
                </c:pt>
                <c:pt idx="186">
                  <c:v>43577</c:v>
                </c:pt>
                <c:pt idx="187">
                  <c:v>43574</c:v>
                </c:pt>
                <c:pt idx="188">
                  <c:v>43573</c:v>
                </c:pt>
                <c:pt idx="189">
                  <c:v>43572</c:v>
                </c:pt>
                <c:pt idx="190">
                  <c:v>43571</c:v>
                </c:pt>
                <c:pt idx="191">
                  <c:v>43570</c:v>
                </c:pt>
                <c:pt idx="192">
                  <c:v>43567</c:v>
                </c:pt>
                <c:pt idx="193">
                  <c:v>43566</c:v>
                </c:pt>
                <c:pt idx="194">
                  <c:v>43565</c:v>
                </c:pt>
                <c:pt idx="195">
                  <c:v>43564</c:v>
                </c:pt>
                <c:pt idx="196">
                  <c:v>43563</c:v>
                </c:pt>
                <c:pt idx="197">
                  <c:v>43560</c:v>
                </c:pt>
                <c:pt idx="198">
                  <c:v>43559</c:v>
                </c:pt>
                <c:pt idx="199">
                  <c:v>43558</c:v>
                </c:pt>
                <c:pt idx="200">
                  <c:v>43557</c:v>
                </c:pt>
                <c:pt idx="201">
                  <c:v>43556</c:v>
                </c:pt>
                <c:pt idx="202">
                  <c:v>43553</c:v>
                </c:pt>
                <c:pt idx="203">
                  <c:v>43552</c:v>
                </c:pt>
                <c:pt idx="204">
                  <c:v>43551</c:v>
                </c:pt>
                <c:pt idx="205">
                  <c:v>43550</c:v>
                </c:pt>
                <c:pt idx="206">
                  <c:v>43549</c:v>
                </c:pt>
                <c:pt idx="207">
                  <c:v>43546</c:v>
                </c:pt>
                <c:pt idx="208">
                  <c:v>43544</c:v>
                </c:pt>
                <c:pt idx="209">
                  <c:v>43543</c:v>
                </c:pt>
                <c:pt idx="210">
                  <c:v>43542</c:v>
                </c:pt>
                <c:pt idx="211">
                  <c:v>43539</c:v>
                </c:pt>
                <c:pt idx="212">
                  <c:v>43538</c:v>
                </c:pt>
                <c:pt idx="213">
                  <c:v>43537</c:v>
                </c:pt>
                <c:pt idx="214">
                  <c:v>43536</c:v>
                </c:pt>
                <c:pt idx="215">
                  <c:v>43535</c:v>
                </c:pt>
                <c:pt idx="216">
                  <c:v>43532</c:v>
                </c:pt>
                <c:pt idx="217">
                  <c:v>43531</c:v>
                </c:pt>
                <c:pt idx="218">
                  <c:v>43530</c:v>
                </c:pt>
                <c:pt idx="219">
                  <c:v>43529</c:v>
                </c:pt>
                <c:pt idx="220">
                  <c:v>43528</c:v>
                </c:pt>
                <c:pt idx="221">
                  <c:v>43525</c:v>
                </c:pt>
                <c:pt idx="222">
                  <c:v>43524</c:v>
                </c:pt>
                <c:pt idx="223">
                  <c:v>43523</c:v>
                </c:pt>
                <c:pt idx="224">
                  <c:v>43522</c:v>
                </c:pt>
                <c:pt idx="225">
                  <c:v>43521</c:v>
                </c:pt>
                <c:pt idx="226">
                  <c:v>43518</c:v>
                </c:pt>
                <c:pt idx="227">
                  <c:v>43517</c:v>
                </c:pt>
                <c:pt idx="228">
                  <c:v>43516</c:v>
                </c:pt>
                <c:pt idx="229">
                  <c:v>43515</c:v>
                </c:pt>
                <c:pt idx="230">
                  <c:v>43514</c:v>
                </c:pt>
                <c:pt idx="231">
                  <c:v>43511</c:v>
                </c:pt>
                <c:pt idx="232">
                  <c:v>43510</c:v>
                </c:pt>
                <c:pt idx="233">
                  <c:v>43509</c:v>
                </c:pt>
                <c:pt idx="234">
                  <c:v>43508</c:v>
                </c:pt>
                <c:pt idx="235">
                  <c:v>43504</c:v>
                </c:pt>
                <c:pt idx="236">
                  <c:v>43503</c:v>
                </c:pt>
                <c:pt idx="237">
                  <c:v>43502</c:v>
                </c:pt>
                <c:pt idx="238">
                  <c:v>43501</c:v>
                </c:pt>
                <c:pt idx="239">
                  <c:v>43500</c:v>
                </c:pt>
                <c:pt idx="240">
                  <c:v>43497</c:v>
                </c:pt>
                <c:pt idx="241">
                  <c:v>43496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1.0862884160756501</c:v>
                </c:pt>
                <c:pt idx="1">
                  <c:v>1.08510638297872</c:v>
                </c:pt>
                <c:pt idx="2">
                  <c:v>1.0445555808138201</c:v>
                </c:pt>
                <c:pt idx="3">
                  <c:v>1.04956601187756</c:v>
                </c:pt>
                <c:pt idx="4">
                  <c:v>1.0342111186135401</c:v>
                </c:pt>
                <c:pt idx="5">
                  <c:v>1.01457275336718</c:v>
                </c:pt>
                <c:pt idx="6">
                  <c:v>1.02475468331846</c:v>
                </c:pt>
                <c:pt idx="7">
                  <c:v>1.0121278941565599</c:v>
                </c:pt>
                <c:pt idx="8">
                  <c:v>0.99956445993031295</c:v>
                </c:pt>
                <c:pt idx="9">
                  <c:v>1.0006533101045201</c:v>
                </c:pt>
                <c:pt idx="10">
                  <c:v>1.0114587924195599</c:v>
                </c:pt>
                <c:pt idx="11">
                  <c:v>1.01012323943661</c:v>
                </c:pt>
                <c:pt idx="12">
                  <c:v>1.0170429393536899</c:v>
                </c:pt>
                <c:pt idx="13">
                  <c:v>1.00174405929801</c:v>
                </c:pt>
                <c:pt idx="14">
                  <c:v>1.00569675723049</c:v>
                </c:pt>
                <c:pt idx="15">
                  <c:v>0.98965071151358297</c:v>
                </c:pt>
                <c:pt idx="16">
                  <c:v>1.0023996509598601</c:v>
                </c:pt>
                <c:pt idx="17">
                  <c:v>0.984572530533533</c:v>
                </c:pt>
                <c:pt idx="18">
                  <c:v>0.992209478467864</c:v>
                </c:pt>
                <c:pt idx="19">
                  <c:v>0.98897535667963599</c:v>
                </c:pt>
                <c:pt idx="20">
                  <c:v>0.99240780911062898</c:v>
                </c:pt>
                <c:pt idx="21">
                  <c:v>0.99651871192341102</c:v>
                </c:pt>
                <c:pt idx="22">
                  <c:v>0.99240780911062898</c:v>
                </c:pt>
                <c:pt idx="23">
                  <c:v>0.99263112267013398</c:v>
                </c:pt>
                <c:pt idx="24">
                  <c:v>0.990708729472774</c:v>
                </c:pt>
                <c:pt idx="25">
                  <c:v>0.97733105218135097</c:v>
                </c:pt>
                <c:pt idx="26">
                  <c:v>0.97644539614560999</c:v>
                </c:pt>
                <c:pt idx="27">
                  <c:v>0.91377379619260901</c:v>
                </c:pt>
                <c:pt idx="28">
                  <c:v>0.94248094248094205</c:v>
                </c:pt>
                <c:pt idx="29">
                  <c:v>0.93793422880963395</c:v>
                </c:pt>
                <c:pt idx="30">
                  <c:v>0.94877764842840495</c:v>
                </c:pt>
                <c:pt idx="31">
                  <c:v>0.97016706443914003</c:v>
                </c:pt>
                <c:pt idx="32">
                  <c:v>0.97093161782225401</c:v>
                </c:pt>
                <c:pt idx="33">
                  <c:v>0.94635392475615399</c:v>
                </c:pt>
                <c:pt idx="34">
                  <c:v>0.95410065237651398</c:v>
                </c:pt>
                <c:pt idx="35">
                  <c:v>0.96705380421900899</c:v>
                </c:pt>
                <c:pt idx="36">
                  <c:v>0.95814719021866901</c:v>
                </c:pt>
                <c:pt idx="37">
                  <c:v>0.960812086874409</c:v>
                </c:pt>
                <c:pt idx="38">
                  <c:v>0.95719661335841899</c:v>
                </c:pt>
                <c:pt idx="39">
                  <c:v>0.93177071246228804</c:v>
                </c:pt>
                <c:pt idx="40">
                  <c:v>0.916279069767441</c:v>
                </c:pt>
                <c:pt idx="41">
                  <c:v>0.90773124712379105</c:v>
                </c:pt>
                <c:pt idx="42">
                  <c:v>0.92666354264292405</c:v>
                </c:pt>
                <c:pt idx="43">
                  <c:v>0.96038415366146401</c:v>
                </c:pt>
                <c:pt idx="44">
                  <c:v>0.83938953488372003</c:v>
                </c:pt>
                <c:pt idx="45">
                  <c:v>0.85532746823069405</c:v>
                </c:pt>
                <c:pt idx="46">
                  <c:v>0.84968121628249105</c:v>
                </c:pt>
                <c:pt idx="47">
                  <c:v>0.83374083129584298</c:v>
                </c:pt>
                <c:pt idx="48">
                  <c:v>0.83068653799169301</c:v>
                </c:pt>
                <c:pt idx="49">
                  <c:v>0.826245443499392</c:v>
                </c:pt>
                <c:pt idx="50">
                  <c:v>0.82105771552764995</c:v>
                </c:pt>
                <c:pt idx="51">
                  <c:v>0.81104085603112797</c:v>
                </c:pt>
                <c:pt idx="52">
                  <c:v>0.80192076830732295</c:v>
                </c:pt>
                <c:pt idx="53">
                  <c:v>0.80378250591016498</c:v>
                </c:pt>
                <c:pt idx="54">
                  <c:v>0.79187105816397996</c:v>
                </c:pt>
                <c:pt idx="55">
                  <c:v>0.79366940211019898</c:v>
                </c:pt>
                <c:pt idx="56">
                  <c:v>0.82797236121038797</c:v>
                </c:pt>
                <c:pt idx="57">
                  <c:v>0.84381044487427403</c:v>
                </c:pt>
                <c:pt idx="58">
                  <c:v>0.87879535917057505</c:v>
                </c:pt>
                <c:pt idx="59">
                  <c:v>0.87719298245613997</c:v>
                </c:pt>
                <c:pt idx="60">
                  <c:v>0.88105185549275</c:v>
                </c:pt>
                <c:pt idx="61">
                  <c:v>0.83099906629318399</c:v>
                </c:pt>
                <c:pt idx="62">
                  <c:v>0.83080513418903101</c:v>
                </c:pt>
                <c:pt idx="63">
                  <c:v>0.83810205054840203</c:v>
                </c:pt>
                <c:pt idx="64">
                  <c:v>0.85461924086894203</c:v>
                </c:pt>
                <c:pt idx="65">
                  <c:v>0.84642857142857097</c:v>
                </c:pt>
                <c:pt idx="66">
                  <c:v>0.85632046054209598</c:v>
                </c:pt>
                <c:pt idx="67">
                  <c:v>0.85735044805037497</c:v>
                </c:pt>
                <c:pt idx="68">
                  <c:v>0.85126964933494498</c:v>
                </c:pt>
                <c:pt idx="69">
                  <c:v>0.84608030592734196</c:v>
                </c:pt>
                <c:pt idx="70">
                  <c:v>0.85899903753609197</c:v>
                </c:pt>
                <c:pt idx="71">
                  <c:v>0.85908980287174497</c:v>
                </c:pt>
                <c:pt idx="72">
                  <c:v>0.87956021989005495</c:v>
                </c:pt>
                <c:pt idx="73">
                  <c:v>0.90689392012210601</c:v>
                </c:pt>
                <c:pt idx="74">
                  <c:v>0.90199042579994904</c:v>
                </c:pt>
                <c:pt idx="75">
                  <c:v>0.89232303090727805</c:v>
                </c:pt>
                <c:pt idx="76">
                  <c:v>0.88492261607588596</c:v>
                </c:pt>
                <c:pt idx="77">
                  <c:v>0.87964116620981803</c:v>
                </c:pt>
                <c:pt idx="78">
                  <c:v>0.87493759360958501</c:v>
                </c:pt>
                <c:pt idx="79">
                  <c:v>0.86668303461821705</c:v>
                </c:pt>
                <c:pt idx="80">
                  <c:v>0.86671522214129604</c:v>
                </c:pt>
                <c:pt idx="81">
                  <c:v>0.87621178225204999</c:v>
                </c:pt>
                <c:pt idx="82">
                  <c:v>0.85640774320019597</c:v>
                </c:pt>
                <c:pt idx="83">
                  <c:v>0.86143695014662702</c:v>
                </c:pt>
                <c:pt idx="84">
                  <c:v>0.85434516523867798</c:v>
                </c:pt>
                <c:pt idx="85">
                  <c:v>0.84841075794621001</c:v>
                </c:pt>
                <c:pt idx="86">
                  <c:v>0.85821831869510601</c:v>
                </c:pt>
                <c:pt idx="87">
                  <c:v>0.84870848708487001</c:v>
                </c:pt>
                <c:pt idx="88">
                  <c:v>0.83762570517537405</c:v>
                </c:pt>
                <c:pt idx="89">
                  <c:v>0.825254483761512</c:v>
                </c:pt>
                <c:pt idx="90">
                  <c:v>0.82046332046332004</c:v>
                </c:pt>
                <c:pt idx="91">
                  <c:v>0.81711127132900696</c:v>
                </c:pt>
                <c:pt idx="92">
                  <c:v>0.83658536585365795</c:v>
                </c:pt>
                <c:pt idx="93">
                  <c:v>0.858611180747054</c:v>
                </c:pt>
                <c:pt idx="94">
                  <c:v>0.87307595256119097</c:v>
                </c:pt>
                <c:pt idx="95">
                  <c:v>0.88070354320672894</c:v>
                </c:pt>
                <c:pt idx="96">
                  <c:v>0.88951550884388597</c:v>
                </c:pt>
                <c:pt idx="97">
                  <c:v>0.91974144896310195</c:v>
                </c:pt>
                <c:pt idx="98">
                  <c:v>0.91140939597315396</c:v>
                </c:pt>
                <c:pt idx="99">
                  <c:v>0.93083652268999395</c:v>
                </c:pt>
                <c:pt idx="100">
                  <c:v>0.91485257646734597</c:v>
                </c:pt>
                <c:pt idx="101">
                  <c:v>0.92161317807441001</c:v>
                </c:pt>
                <c:pt idx="102">
                  <c:v>0.90501541047912504</c:v>
                </c:pt>
                <c:pt idx="103">
                  <c:v>0.91636261577322398</c:v>
                </c:pt>
                <c:pt idx="104">
                  <c:v>0.92861205915813405</c:v>
                </c:pt>
                <c:pt idx="105">
                  <c:v>0.90521978021978</c:v>
                </c:pt>
                <c:pt idx="106">
                  <c:v>0.9</c:v>
                </c:pt>
                <c:pt idx="107">
                  <c:v>0.90298711975883805</c:v>
                </c:pt>
                <c:pt idx="108">
                  <c:v>0.88927991337303702</c:v>
                </c:pt>
                <c:pt idx="109">
                  <c:v>0.89100817438692004</c:v>
                </c:pt>
                <c:pt idx="110">
                  <c:v>0.90338427947598199</c:v>
                </c:pt>
                <c:pt idx="111">
                  <c:v>0.81982971711068298</c:v>
                </c:pt>
                <c:pt idx="112">
                  <c:v>0.82165948275862</c:v>
                </c:pt>
                <c:pt idx="113">
                  <c:v>0.813162904541746</c:v>
                </c:pt>
                <c:pt idx="114">
                  <c:v>0.82883369330453505</c:v>
                </c:pt>
                <c:pt idx="115">
                  <c:v>0.822629133643071</c:v>
                </c:pt>
                <c:pt idx="116">
                  <c:v>0.79718004338394799</c:v>
                </c:pt>
                <c:pt idx="117">
                  <c:v>0.81060399016124596</c:v>
                </c:pt>
                <c:pt idx="118">
                  <c:v>0.80971659919028305</c:v>
                </c:pt>
                <c:pt idx="119">
                  <c:v>0.78844142259414196</c:v>
                </c:pt>
                <c:pt idx="120">
                  <c:v>0.777061855670103</c:v>
                </c:pt>
                <c:pt idx="121">
                  <c:v>0.770298047276464</c:v>
                </c:pt>
                <c:pt idx="122">
                  <c:v>0.75811359026369096</c:v>
                </c:pt>
                <c:pt idx="123">
                  <c:v>0.79112271540469903</c:v>
                </c:pt>
                <c:pt idx="124">
                  <c:v>0.74465920651068096</c:v>
                </c:pt>
                <c:pt idx="125">
                  <c:v>0.751822982147347</c:v>
                </c:pt>
                <c:pt idx="126">
                  <c:v>0.74257425742574201</c:v>
                </c:pt>
                <c:pt idx="127">
                  <c:v>0.74448345035105301</c:v>
                </c:pt>
                <c:pt idx="128">
                  <c:v>0.74632539280283805</c:v>
                </c:pt>
                <c:pt idx="129">
                  <c:v>0.75094625283875804</c:v>
                </c:pt>
                <c:pt idx="130">
                  <c:v>0.75759917568263702</c:v>
                </c:pt>
                <c:pt idx="131">
                  <c:v>0.75749936980085697</c:v>
                </c:pt>
                <c:pt idx="132">
                  <c:v>0.75124378109452705</c:v>
                </c:pt>
                <c:pt idx="133">
                  <c:v>0.745972738537794</c:v>
                </c:pt>
                <c:pt idx="134">
                  <c:v>0.73838932806324098</c:v>
                </c:pt>
                <c:pt idx="135">
                  <c:v>0.72590584175499095</c:v>
                </c:pt>
                <c:pt idx="136">
                  <c:v>0.71177761521580096</c:v>
                </c:pt>
                <c:pt idx="137">
                  <c:v>0.72030185004868497</c:v>
                </c:pt>
                <c:pt idx="138">
                  <c:v>0.713872135102533</c:v>
                </c:pt>
                <c:pt idx="139">
                  <c:v>0.70359712230215798</c:v>
                </c:pt>
                <c:pt idx="140">
                  <c:v>0.70433734939758996</c:v>
                </c:pt>
                <c:pt idx="141">
                  <c:v>0.71024904214559303</c:v>
                </c:pt>
                <c:pt idx="142">
                  <c:v>0.72880098887515399</c:v>
                </c:pt>
                <c:pt idx="143">
                  <c:v>0.74094707520891301</c:v>
                </c:pt>
                <c:pt idx="144">
                  <c:v>0.74235918161151804</c:v>
                </c:pt>
                <c:pt idx="145">
                  <c:v>0.74672489082969395</c:v>
                </c:pt>
                <c:pt idx="146">
                  <c:v>0.74801536491677301</c:v>
                </c:pt>
                <c:pt idx="147">
                  <c:v>0.74525196252215697</c:v>
                </c:pt>
                <c:pt idx="148">
                  <c:v>0.74561626429479</c:v>
                </c:pt>
                <c:pt idx="149">
                  <c:v>0.74307304785894202</c:v>
                </c:pt>
                <c:pt idx="150">
                  <c:v>0.75270985631459497</c:v>
                </c:pt>
                <c:pt idx="151">
                  <c:v>0.75172590130401395</c:v>
                </c:pt>
                <c:pt idx="152">
                  <c:v>0.75245777665742297</c:v>
                </c:pt>
                <c:pt idx="153">
                  <c:v>0.74906367041198496</c:v>
                </c:pt>
                <c:pt idx="154">
                  <c:v>0.76418663303909196</c:v>
                </c:pt>
                <c:pt idx="155">
                  <c:v>0.76624999999999999</c:v>
                </c:pt>
                <c:pt idx="156">
                  <c:v>0.75401730531520395</c:v>
                </c:pt>
                <c:pt idx="157">
                  <c:v>0.773273273273273</c:v>
                </c:pt>
                <c:pt idx="158">
                  <c:v>0.79098253844149002</c:v>
                </c:pt>
                <c:pt idx="159">
                  <c:v>0.78736842105263105</c:v>
                </c:pt>
                <c:pt idx="160">
                  <c:v>0.79044602797571895</c:v>
                </c:pt>
                <c:pt idx="161">
                  <c:v>0.79204244031830195</c:v>
                </c:pt>
                <c:pt idx="162">
                  <c:v>0.79266648692369901</c:v>
                </c:pt>
                <c:pt idx="163">
                  <c:v>0.78838849701573499</c:v>
                </c:pt>
                <c:pt idx="164">
                  <c:v>0.79309414620987295</c:v>
                </c:pt>
                <c:pt idx="165">
                  <c:v>0.77574309978768496</c:v>
                </c:pt>
                <c:pt idx="166">
                  <c:v>0.76858197153400099</c:v>
                </c:pt>
                <c:pt idx="167">
                  <c:v>0.79816017316017296</c:v>
                </c:pt>
                <c:pt idx="168">
                  <c:v>0.81501932633903895</c:v>
                </c:pt>
                <c:pt idx="169">
                  <c:v>0.81828285634898501</c:v>
                </c:pt>
                <c:pt idx="170">
                  <c:v>0.79590723055934498</c:v>
                </c:pt>
                <c:pt idx="171">
                  <c:v>0.79375336564351096</c:v>
                </c:pt>
                <c:pt idx="172">
                  <c:v>0.80720281613863998</c:v>
                </c:pt>
                <c:pt idx="173">
                  <c:v>0.80722891566264998</c:v>
                </c:pt>
                <c:pt idx="174">
                  <c:v>0.79279279279279202</c:v>
                </c:pt>
                <c:pt idx="175">
                  <c:v>0.78451882845188203</c:v>
                </c:pt>
                <c:pt idx="176">
                  <c:v>0.78153515834675202</c:v>
                </c:pt>
                <c:pt idx="177">
                  <c:v>0.77954668105774405</c:v>
                </c:pt>
                <c:pt idx="178">
                  <c:v>0.78441487917458597</c:v>
                </c:pt>
                <c:pt idx="179">
                  <c:v>0.78121606948968503</c:v>
                </c:pt>
                <c:pt idx="180">
                  <c:v>0.79081081081080995</c:v>
                </c:pt>
                <c:pt idx="181">
                  <c:v>0.77065899581589903</c:v>
                </c:pt>
                <c:pt idx="182">
                  <c:v>0.79967470859311396</c:v>
                </c:pt>
                <c:pt idx="183">
                  <c:v>0.78456503954185897</c:v>
                </c:pt>
                <c:pt idx="184">
                  <c:v>0.72825784940261096</c:v>
                </c:pt>
                <c:pt idx="185">
                  <c:v>0.72172007669131699</c:v>
                </c:pt>
                <c:pt idx="186">
                  <c:v>0.72278585138469897</c:v>
                </c:pt>
                <c:pt idx="187">
                  <c:v>0.72427983539094598</c:v>
                </c:pt>
                <c:pt idx="188">
                  <c:v>0.71195652173913004</c:v>
                </c:pt>
                <c:pt idx="189">
                  <c:v>0.70327040680670005</c:v>
                </c:pt>
                <c:pt idx="190">
                  <c:v>0.70567567567567502</c:v>
                </c:pt>
                <c:pt idx="191">
                  <c:v>0.71737346101231103</c:v>
                </c:pt>
                <c:pt idx="192">
                  <c:v>0.71542920231852003</c:v>
                </c:pt>
                <c:pt idx="193">
                  <c:v>0.71428571428571397</c:v>
                </c:pt>
                <c:pt idx="194">
                  <c:v>0.69431601849333602</c:v>
                </c:pt>
                <c:pt idx="195">
                  <c:v>0.67817014446227897</c:v>
                </c:pt>
                <c:pt idx="196">
                  <c:v>0.67748859672658901</c:v>
                </c:pt>
                <c:pt idx="197">
                  <c:v>0.66807947019867497</c:v>
                </c:pt>
                <c:pt idx="198">
                  <c:v>0.68307193077339101</c:v>
                </c:pt>
                <c:pt idx="199">
                  <c:v>0.66799787007454703</c:v>
                </c:pt>
                <c:pt idx="200">
                  <c:v>0.674356223175965</c:v>
                </c:pt>
                <c:pt idx="201">
                  <c:v>0.67947669664758703</c:v>
                </c:pt>
                <c:pt idx="202">
                  <c:v>0.683960948396094</c:v>
                </c:pt>
                <c:pt idx="203">
                  <c:v>0.709121717029087</c:v>
                </c:pt>
                <c:pt idx="204">
                  <c:v>0.69414073451079294</c:v>
                </c:pt>
                <c:pt idx="205">
                  <c:v>0.69815022421524597</c:v>
                </c:pt>
                <c:pt idx="206">
                  <c:v>0.69764137539073601</c:v>
                </c:pt>
                <c:pt idx="207">
                  <c:v>0.68951279933938803</c:v>
                </c:pt>
                <c:pt idx="208">
                  <c:v>0.69944598337950104</c:v>
                </c:pt>
                <c:pt idx="209">
                  <c:v>0.68531468531468498</c:v>
                </c:pt>
                <c:pt idx="210">
                  <c:v>0.71145438647624604</c:v>
                </c:pt>
                <c:pt idx="211">
                  <c:v>0.71331761932822602</c:v>
                </c:pt>
                <c:pt idx="212">
                  <c:v>0.71695317131001701</c:v>
                </c:pt>
                <c:pt idx="213">
                  <c:v>0.72065378900445698</c:v>
                </c:pt>
                <c:pt idx="214">
                  <c:v>0.70522065186039795</c:v>
                </c:pt>
                <c:pt idx="215">
                  <c:v>0.71630141098769096</c:v>
                </c:pt>
                <c:pt idx="216">
                  <c:v>0.629676601141407</c:v>
                </c:pt>
                <c:pt idx="217">
                  <c:v>0.62418806062480603</c:v>
                </c:pt>
                <c:pt idx="218">
                  <c:v>0.62092882991555998</c:v>
                </c:pt>
                <c:pt idx="219">
                  <c:v>0.62259036144578295</c:v>
                </c:pt>
                <c:pt idx="220">
                  <c:v>0.618037135278514</c:v>
                </c:pt>
                <c:pt idx="221">
                  <c:v>0.61333732057416201</c:v>
                </c:pt>
                <c:pt idx="222">
                  <c:v>0.60629685157421198</c:v>
                </c:pt>
                <c:pt idx="223">
                  <c:v>0.59190212642004003</c:v>
                </c:pt>
                <c:pt idx="224">
                  <c:v>0.58294930875576001</c:v>
                </c:pt>
                <c:pt idx="225">
                  <c:v>0.57914285714285696</c:v>
                </c:pt>
                <c:pt idx="226">
                  <c:v>0.58922363847045101</c:v>
                </c:pt>
                <c:pt idx="227">
                  <c:v>0.59011210117849899</c:v>
                </c:pt>
                <c:pt idx="228">
                  <c:v>0.59620907524411204</c:v>
                </c:pt>
                <c:pt idx="229">
                  <c:v>0.59176672384219497</c:v>
                </c:pt>
                <c:pt idx="230">
                  <c:v>0.58086560364464601</c:v>
                </c:pt>
                <c:pt idx="231">
                  <c:v>0.58995568685376598</c:v>
                </c:pt>
                <c:pt idx="232">
                  <c:v>0.59023539668700897</c:v>
                </c:pt>
                <c:pt idx="233">
                  <c:v>0.59205566830965495</c:v>
                </c:pt>
                <c:pt idx="234">
                  <c:v>0.57914719626168198</c:v>
                </c:pt>
                <c:pt idx="235">
                  <c:v>0.57087667161961297</c:v>
                </c:pt>
                <c:pt idx="236">
                  <c:v>0.54867256637168105</c:v>
                </c:pt>
                <c:pt idx="237">
                  <c:v>0.55834981633229697</c:v>
                </c:pt>
                <c:pt idx="238">
                  <c:v>0.57084548104956201</c:v>
                </c:pt>
                <c:pt idx="239">
                  <c:v>0.55205673758865204</c:v>
                </c:pt>
                <c:pt idx="240">
                  <c:v>0.55079740106320096</c:v>
                </c:pt>
                <c:pt idx="241">
                  <c:v>0.523879285086434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  <c:pt idx="123">
                  <c:v>43675</c:v>
                </c:pt>
                <c:pt idx="124">
                  <c:v>43672</c:v>
                </c:pt>
                <c:pt idx="125">
                  <c:v>43671</c:v>
                </c:pt>
                <c:pt idx="126">
                  <c:v>43670</c:v>
                </c:pt>
                <c:pt idx="127">
                  <c:v>43669</c:v>
                </c:pt>
                <c:pt idx="128">
                  <c:v>43668</c:v>
                </c:pt>
                <c:pt idx="129">
                  <c:v>43665</c:v>
                </c:pt>
                <c:pt idx="130">
                  <c:v>43664</c:v>
                </c:pt>
                <c:pt idx="131">
                  <c:v>43663</c:v>
                </c:pt>
                <c:pt idx="132">
                  <c:v>43662</c:v>
                </c:pt>
                <c:pt idx="133">
                  <c:v>43658</c:v>
                </c:pt>
                <c:pt idx="134">
                  <c:v>43657</c:v>
                </c:pt>
                <c:pt idx="135">
                  <c:v>43656</c:v>
                </c:pt>
                <c:pt idx="136">
                  <c:v>43655</c:v>
                </c:pt>
                <c:pt idx="137">
                  <c:v>43654</c:v>
                </c:pt>
                <c:pt idx="138">
                  <c:v>43651</c:v>
                </c:pt>
                <c:pt idx="139">
                  <c:v>43650</c:v>
                </c:pt>
                <c:pt idx="140">
                  <c:v>43649</c:v>
                </c:pt>
                <c:pt idx="141">
                  <c:v>43648</c:v>
                </c:pt>
                <c:pt idx="142">
                  <c:v>43647</c:v>
                </c:pt>
                <c:pt idx="143">
                  <c:v>43644</c:v>
                </c:pt>
                <c:pt idx="144">
                  <c:v>43643</c:v>
                </c:pt>
                <c:pt idx="145">
                  <c:v>43642</c:v>
                </c:pt>
                <c:pt idx="146">
                  <c:v>43641</c:v>
                </c:pt>
                <c:pt idx="147">
                  <c:v>43640</c:v>
                </c:pt>
                <c:pt idx="148">
                  <c:v>43637</c:v>
                </c:pt>
                <c:pt idx="149">
                  <c:v>43636</c:v>
                </c:pt>
                <c:pt idx="150">
                  <c:v>43635</c:v>
                </c:pt>
                <c:pt idx="151">
                  <c:v>43634</c:v>
                </c:pt>
                <c:pt idx="152">
                  <c:v>43633</c:v>
                </c:pt>
                <c:pt idx="153">
                  <c:v>43630</c:v>
                </c:pt>
                <c:pt idx="154">
                  <c:v>43629</c:v>
                </c:pt>
                <c:pt idx="155">
                  <c:v>43628</c:v>
                </c:pt>
                <c:pt idx="156">
                  <c:v>43627</c:v>
                </c:pt>
                <c:pt idx="157">
                  <c:v>43626</c:v>
                </c:pt>
                <c:pt idx="158">
                  <c:v>43623</c:v>
                </c:pt>
                <c:pt idx="159">
                  <c:v>43622</c:v>
                </c:pt>
                <c:pt idx="160">
                  <c:v>43621</c:v>
                </c:pt>
                <c:pt idx="161">
                  <c:v>43620</c:v>
                </c:pt>
                <c:pt idx="162">
                  <c:v>43619</c:v>
                </c:pt>
                <c:pt idx="163">
                  <c:v>43616</c:v>
                </c:pt>
                <c:pt idx="164">
                  <c:v>43615</c:v>
                </c:pt>
                <c:pt idx="165">
                  <c:v>43614</c:v>
                </c:pt>
                <c:pt idx="166">
                  <c:v>43613</c:v>
                </c:pt>
                <c:pt idx="167">
                  <c:v>43612</c:v>
                </c:pt>
                <c:pt idx="168">
                  <c:v>43609</c:v>
                </c:pt>
                <c:pt idx="169">
                  <c:v>43608</c:v>
                </c:pt>
                <c:pt idx="170">
                  <c:v>43607</c:v>
                </c:pt>
                <c:pt idx="171">
                  <c:v>43606</c:v>
                </c:pt>
                <c:pt idx="172">
                  <c:v>43605</c:v>
                </c:pt>
                <c:pt idx="173">
                  <c:v>43602</c:v>
                </c:pt>
                <c:pt idx="174">
                  <c:v>43601</c:v>
                </c:pt>
                <c:pt idx="175">
                  <c:v>43600</c:v>
                </c:pt>
                <c:pt idx="176">
                  <c:v>43599</c:v>
                </c:pt>
                <c:pt idx="177">
                  <c:v>43598</c:v>
                </c:pt>
                <c:pt idx="178">
                  <c:v>43595</c:v>
                </c:pt>
                <c:pt idx="179">
                  <c:v>43594</c:v>
                </c:pt>
                <c:pt idx="180">
                  <c:v>43593</c:v>
                </c:pt>
                <c:pt idx="181">
                  <c:v>43592</c:v>
                </c:pt>
                <c:pt idx="182">
                  <c:v>43581</c:v>
                </c:pt>
                <c:pt idx="183">
                  <c:v>43580</c:v>
                </c:pt>
                <c:pt idx="184">
                  <c:v>43579</c:v>
                </c:pt>
                <c:pt idx="185">
                  <c:v>43578</c:v>
                </c:pt>
                <c:pt idx="186">
                  <c:v>43577</c:v>
                </c:pt>
                <c:pt idx="187">
                  <c:v>43574</c:v>
                </c:pt>
                <c:pt idx="188">
                  <c:v>43573</c:v>
                </c:pt>
                <c:pt idx="189">
                  <c:v>43572</c:v>
                </c:pt>
                <c:pt idx="190">
                  <c:v>43571</c:v>
                </c:pt>
                <c:pt idx="191">
                  <c:v>43570</c:v>
                </c:pt>
                <c:pt idx="192">
                  <c:v>43567</c:v>
                </c:pt>
                <c:pt idx="193">
                  <c:v>43566</c:v>
                </c:pt>
                <c:pt idx="194">
                  <c:v>43565</c:v>
                </c:pt>
                <c:pt idx="195">
                  <c:v>43564</c:v>
                </c:pt>
                <c:pt idx="196">
                  <c:v>43563</c:v>
                </c:pt>
                <c:pt idx="197">
                  <c:v>43560</c:v>
                </c:pt>
                <c:pt idx="198">
                  <c:v>43559</c:v>
                </c:pt>
                <c:pt idx="199">
                  <c:v>43558</c:v>
                </c:pt>
                <c:pt idx="200">
                  <c:v>43557</c:v>
                </c:pt>
                <c:pt idx="201">
                  <c:v>43556</c:v>
                </c:pt>
                <c:pt idx="202">
                  <c:v>43553</c:v>
                </c:pt>
                <c:pt idx="203">
                  <c:v>43552</c:v>
                </c:pt>
                <c:pt idx="204">
                  <c:v>43551</c:v>
                </c:pt>
                <c:pt idx="205">
                  <c:v>43550</c:v>
                </c:pt>
                <c:pt idx="206">
                  <c:v>43549</c:v>
                </c:pt>
                <c:pt idx="207">
                  <c:v>43546</c:v>
                </c:pt>
                <c:pt idx="208">
                  <c:v>43544</c:v>
                </c:pt>
                <c:pt idx="209">
                  <c:v>43543</c:v>
                </c:pt>
                <c:pt idx="210">
                  <c:v>43542</c:v>
                </c:pt>
                <c:pt idx="211">
                  <c:v>43539</c:v>
                </c:pt>
                <c:pt idx="212">
                  <c:v>43538</c:v>
                </c:pt>
                <c:pt idx="213">
                  <c:v>43537</c:v>
                </c:pt>
                <c:pt idx="214">
                  <c:v>43536</c:v>
                </c:pt>
                <c:pt idx="215">
                  <c:v>43535</c:v>
                </c:pt>
                <c:pt idx="216">
                  <c:v>43532</c:v>
                </c:pt>
                <c:pt idx="217">
                  <c:v>43531</c:v>
                </c:pt>
                <c:pt idx="218">
                  <c:v>43530</c:v>
                </c:pt>
                <c:pt idx="219">
                  <c:v>43529</c:v>
                </c:pt>
                <c:pt idx="220">
                  <c:v>43528</c:v>
                </c:pt>
                <c:pt idx="221">
                  <c:v>43525</c:v>
                </c:pt>
                <c:pt idx="222">
                  <c:v>43524</c:v>
                </c:pt>
                <c:pt idx="223">
                  <c:v>43523</c:v>
                </c:pt>
                <c:pt idx="224">
                  <c:v>43522</c:v>
                </c:pt>
                <c:pt idx="225">
                  <c:v>43521</c:v>
                </c:pt>
                <c:pt idx="226">
                  <c:v>43518</c:v>
                </c:pt>
                <c:pt idx="227">
                  <c:v>43517</c:v>
                </c:pt>
                <c:pt idx="228">
                  <c:v>43516</c:v>
                </c:pt>
                <c:pt idx="229">
                  <c:v>43515</c:v>
                </c:pt>
                <c:pt idx="230">
                  <c:v>43514</c:v>
                </c:pt>
                <c:pt idx="231">
                  <c:v>43511</c:v>
                </c:pt>
                <c:pt idx="232">
                  <c:v>43510</c:v>
                </c:pt>
                <c:pt idx="233">
                  <c:v>43509</c:v>
                </c:pt>
                <c:pt idx="234">
                  <c:v>43508</c:v>
                </c:pt>
                <c:pt idx="235">
                  <c:v>43504</c:v>
                </c:pt>
                <c:pt idx="236">
                  <c:v>43503</c:v>
                </c:pt>
                <c:pt idx="237">
                  <c:v>43502</c:v>
                </c:pt>
                <c:pt idx="238">
                  <c:v>43501</c:v>
                </c:pt>
                <c:pt idx="239">
                  <c:v>43500</c:v>
                </c:pt>
                <c:pt idx="240">
                  <c:v>43497</c:v>
                </c:pt>
                <c:pt idx="241">
                  <c:v>43496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1.0827686555246332</c:v>
                </c:pt>
                <c:pt idx="1">
                  <c:v>1.0759025743273996</c:v>
                </c:pt>
                <c:pt idx="2">
                  <c:v>1.0688065307436436</c:v>
                </c:pt>
                <c:pt idx="3">
                  <c:v>1.0641101174193</c:v>
                </c:pt>
                <c:pt idx="4">
                  <c:v>1.0589302894628467</c:v>
                </c:pt>
                <c:pt idx="5">
                  <c:v>1.0545175176689054</c:v>
                </c:pt>
                <c:pt idx="6">
                  <c:v>1.051035071252004</c:v>
                </c:pt>
                <c:pt idx="7">
                  <c:v>1.0468317567561729</c:v>
                </c:pt>
                <c:pt idx="8">
                  <c:v>1.0432661554400706</c:v>
                </c:pt>
                <c:pt idx="9">
                  <c:v>1.0401895973790936</c:v>
                </c:pt>
                <c:pt idx="10">
                  <c:v>1.0369836750181876</c:v>
                </c:pt>
                <c:pt idx="11">
                  <c:v>1.03309627469485</c:v>
                </c:pt>
                <c:pt idx="12">
                  <c:v>1.0290536689141558</c:v>
                </c:pt>
                <c:pt idx="13">
                  <c:v>1.0244760602665923</c:v>
                </c:pt>
                <c:pt idx="14">
                  <c:v>1.0207468001203268</c:v>
                </c:pt>
                <c:pt idx="15">
                  <c:v>1.0167744402334902</c:v>
                </c:pt>
                <c:pt idx="16">
                  <c:v>1.0136326063700394</c:v>
                </c:pt>
                <c:pt idx="17">
                  <c:v>1.0096048587462141</c:v>
                </c:pt>
                <c:pt idx="18">
                  <c:v>1.0061709482358197</c:v>
                </c:pt>
                <c:pt idx="19">
                  <c:v>1.0020363144028435</c:v>
                </c:pt>
                <c:pt idx="20">
                  <c:v>0.99801566913933337</c:v>
                </c:pt>
                <c:pt idx="21">
                  <c:v>0.99371103713219266</c:v>
                </c:pt>
                <c:pt idx="22">
                  <c:v>0.98910069877121121</c:v>
                </c:pt>
                <c:pt idx="23">
                  <c:v>0.98539080201124452</c:v>
                </c:pt>
                <c:pt idx="24">
                  <c:v>0.98128553158363696</c:v>
                </c:pt>
                <c:pt idx="25">
                  <c:v>0.97789015226012199</c:v>
                </c:pt>
                <c:pt idx="26">
                  <c:v>0.97474920770471396</c:v>
                </c:pt>
                <c:pt idx="27">
                  <c:v>0.97183209552879268</c:v>
                </c:pt>
                <c:pt idx="28">
                  <c:v>0.97155479592634542</c:v>
                </c:pt>
                <c:pt idx="29">
                  <c:v>0.97042667102004643</c:v>
                </c:pt>
                <c:pt idx="30">
                  <c:v>0.97000077509696792</c:v>
                </c:pt>
                <c:pt idx="31">
                  <c:v>0.96814659536465442</c:v>
                </c:pt>
                <c:pt idx="32">
                  <c:v>0.96475514811643959</c:v>
                </c:pt>
                <c:pt idx="33">
                  <c:v>0.96128973671685225</c:v>
                </c:pt>
                <c:pt idx="34">
                  <c:v>0.95897060472203965</c:v>
                </c:pt>
                <c:pt idx="35">
                  <c:v>0.95615159031169927</c:v>
                </c:pt>
                <c:pt idx="36">
                  <c:v>0.95269621776441249</c:v>
                </c:pt>
                <c:pt idx="37">
                  <c:v>0.94915264966209822</c:v>
                </c:pt>
                <c:pt idx="38">
                  <c:v>0.945158848873211</c:v>
                </c:pt>
                <c:pt idx="39">
                  <c:v>0.94138547869923095</c:v>
                </c:pt>
                <c:pt idx="40">
                  <c:v>0.93889886107658094</c:v>
                </c:pt>
                <c:pt idx="41">
                  <c:v>0.93726728692405603</c:v>
                </c:pt>
                <c:pt idx="42">
                  <c:v>0.93657955184604036</c:v>
                </c:pt>
                <c:pt idx="43">
                  <c:v>0.93438905481772638</c:v>
                </c:pt>
                <c:pt idx="44">
                  <c:v>0.92951828559404237</c:v>
                </c:pt>
                <c:pt idx="45">
                  <c:v>0.93048816416647706</c:v>
                </c:pt>
                <c:pt idx="46">
                  <c:v>0.93173419282346226</c:v>
                </c:pt>
                <c:pt idx="47">
                  <c:v>0.93320970330828645</c:v>
                </c:pt>
                <c:pt idx="48">
                  <c:v>0.93519336281955268</c:v>
                </c:pt>
                <c:pt idx="49">
                  <c:v>0.93578365389567864</c:v>
                </c:pt>
                <c:pt idx="50">
                  <c:v>0.93821734501262288</c:v>
                </c:pt>
                <c:pt idx="51">
                  <c:v>0.94008931935493467</c:v>
                </c:pt>
                <c:pt idx="52">
                  <c:v>0.94220517465740883</c:v>
                </c:pt>
                <c:pt idx="53">
                  <c:v>0.94399507299352292</c:v>
                </c:pt>
                <c:pt idx="54">
                  <c:v>0.9456345527175728</c:v>
                </c:pt>
                <c:pt idx="55">
                  <c:v>0.94683286161548097</c:v>
                </c:pt>
                <c:pt idx="56">
                  <c:v>0.94777209222712577</c:v>
                </c:pt>
                <c:pt idx="57">
                  <c:v>0.948892951904999</c:v>
                </c:pt>
                <c:pt idx="58">
                  <c:v>0.95002436165300874</c:v>
                </c:pt>
                <c:pt idx="59">
                  <c:v>0.95047008926468379</c:v>
                </c:pt>
                <c:pt idx="60">
                  <c:v>0.95107731164571518</c:v>
                </c:pt>
                <c:pt idx="61">
                  <c:v>0.95186661413347562</c:v>
                </c:pt>
                <c:pt idx="62">
                  <c:v>0.95410600555438219</c:v>
                </c:pt>
                <c:pt idx="63">
                  <c:v>0.95578820368675155</c:v>
                </c:pt>
                <c:pt idx="64">
                  <c:v>0.95747313105262033</c:v>
                </c:pt>
                <c:pt idx="65">
                  <c:v>0.95908389593416699</c:v>
                </c:pt>
                <c:pt idx="66">
                  <c:v>0.96061049375528729</c:v>
                </c:pt>
                <c:pt idx="67">
                  <c:v>0.96150759639179273</c:v>
                </c:pt>
                <c:pt idx="68">
                  <c:v>0.96165167399282681</c:v>
                </c:pt>
                <c:pt idx="69">
                  <c:v>0.96155332756289957</c:v>
                </c:pt>
                <c:pt idx="70">
                  <c:v>0.96146700138254915</c:v>
                </c:pt>
                <c:pt idx="71">
                  <c:v>0.96092021232085545</c:v>
                </c:pt>
                <c:pt idx="72">
                  <c:v>0.96027927235226307</c:v>
                </c:pt>
                <c:pt idx="73">
                  <c:v>0.95895576591844134</c:v>
                </c:pt>
                <c:pt idx="74">
                  <c:v>0.95638193878261257</c:v>
                </c:pt>
                <c:pt idx="75">
                  <c:v>0.95394233686353425</c:v>
                </c:pt>
                <c:pt idx="76">
                  <c:v>0.95169139948290771</c:v>
                </c:pt>
                <c:pt idx="77">
                  <c:v>0.94966596321405283</c:v>
                </c:pt>
                <c:pt idx="78">
                  <c:v>0.9477582607380064</c:v>
                </c:pt>
                <c:pt idx="79">
                  <c:v>0.94598587696788239</c:v>
                </c:pt>
                <c:pt idx="80">
                  <c:v>0.94434420836600863</c:v>
                </c:pt>
                <c:pt idx="81">
                  <c:v>0.94264004785031141</c:v>
                </c:pt>
                <c:pt idx="82">
                  <c:v>0.94056039104480416</c:v>
                </c:pt>
                <c:pt idx="83">
                  <c:v>0.93910877800606563</c:v>
                </c:pt>
                <c:pt idx="84">
                  <c:v>0.93753253974937034</c:v>
                </c:pt>
                <c:pt idx="85">
                  <c:v>0.93614946519525644</c:v>
                </c:pt>
                <c:pt idx="86">
                  <c:v>0.93496480199923759</c:v>
                </c:pt>
                <c:pt idx="87">
                  <c:v>0.93343776754309904</c:v>
                </c:pt>
                <c:pt idx="88">
                  <c:v>0.93222389461950383</c:v>
                </c:pt>
                <c:pt idx="89">
                  <c:v>0.93129455332582656</c:v>
                </c:pt>
                <c:pt idx="90">
                  <c:v>0.93072990876429917</c:v>
                </c:pt>
                <c:pt idx="91">
                  <c:v>0.93013507220854585</c:v>
                </c:pt>
                <c:pt idx="92">
                  <c:v>0.92958024633557468</c:v>
                </c:pt>
                <c:pt idx="93">
                  <c:v>0.92875176865556841</c:v>
                </c:pt>
                <c:pt idx="94">
                  <c:v>0.92745754165779581</c:v>
                </c:pt>
                <c:pt idx="95">
                  <c:v>0.9256117222171546</c:v>
                </c:pt>
                <c:pt idx="96">
                  <c:v>0.92296275039792908</c:v>
                </c:pt>
                <c:pt idx="97">
                  <c:v>0.9197668826374864</c:v>
                </c:pt>
                <c:pt idx="98">
                  <c:v>0.91484822155529788</c:v>
                </c:pt>
                <c:pt idx="99">
                  <c:v>0.91033341120937517</c:v>
                </c:pt>
                <c:pt idx="100">
                  <c:v>0.90396006606358437</c:v>
                </c:pt>
                <c:pt idx="101">
                  <c:v>0.89841756157186303</c:v>
                </c:pt>
                <c:pt idx="102">
                  <c:v>0.89205434508338</c:v>
                </c:pt>
                <c:pt idx="103">
                  <c:v>0.88667531989836057</c:v>
                </c:pt>
                <c:pt idx="104">
                  <c:v>0.8801736093520004</c:v>
                </c:pt>
                <c:pt idx="105">
                  <c:v>0.87208679704482139</c:v>
                </c:pt>
                <c:pt idx="106">
                  <c:v>0.86587351977838867</c:v>
                </c:pt>
                <c:pt idx="107">
                  <c:v>0.859448820972609</c:v>
                </c:pt>
                <c:pt idx="108">
                  <c:v>0.85289117147398086</c:v>
                </c:pt>
                <c:pt idx="109">
                  <c:v>0.84686301676919939</c:v>
                </c:pt>
                <c:pt idx="110">
                  <c:v>0.84013375953360137</c:v>
                </c:pt>
                <c:pt idx="111">
                  <c:v>0.83143773866075543</c:v>
                </c:pt>
                <c:pt idx="112">
                  <c:v>0.82987134971882481</c:v>
                </c:pt>
                <c:pt idx="113">
                  <c:v>0.82805099445193997</c:v>
                </c:pt>
                <c:pt idx="114">
                  <c:v>0.82694752918942138</c:v>
                </c:pt>
                <c:pt idx="115">
                  <c:v>0.82503896816714262</c:v>
                </c:pt>
                <c:pt idx="116">
                  <c:v>0.82328902973925822</c:v>
                </c:pt>
                <c:pt idx="117">
                  <c:v>0.82247735010923495</c:v>
                </c:pt>
                <c:pt idx="118">
                  <c:v>0.82094330298745177</c:v>
                </c:pt>
                <c:pt idx="119">
                  <c:v>0.8193828622726872</c:v>
                </c:pt>
                <c:pt idx="120">
                  <c:v>0.8194097525244276</c:v>
                </c:pt>
                <c:pt idx="121">
                  <c:v>0.82042871888230318</c:v>
                </c:pt>
                <c:pt idx="122">
                  <c:v>0.82149085028355828</c:v>
                </c:pt>
                <c:pt idx="123">
                  <c:v>0.82310646947983457</c:v>
                </c:pt>
                <c:pt idx="124">
                  <c:v>0.82288959478944257</c:v>
                </c:pt>
                <c:pt idx="125">
                  <c:v>0.82437418071051338</c:v>
                </c:pt>
                <c:pt idx="126">
                  <c:v>0.82536864889885875</c:v>
                </c:pt>
                <c:pt idx="127">
                  <c:v>0.8261883819224396</c:v>
                </c:pt>
                <c:pt idx="128">
                  <c:v>0.82677794467123666</c:v>
                </c:pt>
                <c:pt idx="129">
                  <c:v>0.82677601609623064</c:v>
                </c:pt>
                <c:pt idx="130">
                  <c:v>0.82693881463619001</c:v>
                </c:pt>
                <c:pt idx="131">
                  <c:v>0.8268599295640362</c:v>
                </c:pt>
                <c:pt idx="132">
                  <c:v>0.82675507313060304</c:v>
                </c:pt>
                <c:pt idx="133">
                  <c:v>0.82689484560522675</c:v>
                </c:pt>
                <c:pt idx="134">
                  <c:v>0.82690215427671598</c:v>
                </c:pt>
                <c:pt idx="135">
                  <c:v>0.82724684716444363</c:v>
                </c:pt>
                <c:pt idx="136">
                  <c:v>0.82727226683443422</c:v>
                </c:pt>
                <c:pt idx="137">
                  <c:v>0.82726372246925217</c:v>
                </c:pt>
                <c:pt idx="138">
                  <c:v>0.82726945400466301</c:v>
                </c:pt>
                <c:pt idx="139">
                  <c:v>0.82725188778476622</c:v>
                </c:pt>
                <c:pt idx="140">
                  <c:v>0.82723445166700282</c:v>
                </c:pt>
                <c:pt idx="141">
                  <c:v>0.82714943071554181</c:v>
                </c:pt>
                <c:pt idx="142">
                  <c:v>0.82967958914957141</c:v>
                </c:pt>
                <c:pt idx="143">
                  <c:v>0.83228529788610428</c:v>
                </c:pt>
                <c:pt idx="144">
                  <c:v>0.8346749040975816</c:v>
                </c:pt>
                <c:pt idx="145">
                  <c:v>0.83669972963661476</c:v>
                </c:pt>
                <c:pt idx="146">
                  <c:v>0.83863013210991522</c:v>
                </c:pt>
                <c:pt idx="147">
                  <c:v>0.84051387357147578</c:v>
                </c:pt>
                <c:pt idx="148">
                  <c:v>0.84253526147770585</c:v>
                </c:pt>
                <c:pt idx="149">
                  <c:v>0.84497999693356973</c:v>
                </c:pt>
                <c:pt idx="150">
                  <c:v>0.84760784458898164</c:v>
                </c:pt>
                <c:pt idx="151">
                  <c:v>0.84987030648577588</c:v>
                </c:pt>
                <c:pt idx="152">
                  <c:v>0.85138338853591478</c:v>
                </c:pt>
                <c:pt idx="153">
                  <c:v>0.85259699087398499</c:v>
                </c:pt>
                <c:pt idx="154">
                  <c:v>0.85345326967757185</c:v>
                </c:pt>
                <c:pt idx="155">
                  <c:v>0.85384406161676185</c:v>
                </c:pt>
                <c:pt idx="156">
                  <c:v>0.85435007913005756</c:v>
                </c:pt>
                <c:pt idx="157">
                  <c:v>0.85469965253765978</c:v>
                </c:pt>
                <c:pt idx="158">
                  <c:v>0.85422491038500503</c:v>
                </c:pt>
                <c:pt idx="159">
                  <c:v>0.85278695901303936</c:v>
                </c:pt>
                <c:pt idx="160">
                  <c:v>0.85168892863046819</c:v>
                </c:pt>
                <c:pt idx="161">
                  <c:v>0.85049060443173818</c:v>
                </c:pt>
                <c:pt idx="162">
                  <c:v>0.84975737966401976</c:v>
                </c:pt>
                <c:pt idx="163">
                  <c:v>0.84833603509494449</c:v>
                </c:pt>
                <c:pt idx="164">
                  <c:v>0.8464662316007302</c:v>
                </c:pt>
                <c:pt idx="165">
                  <c:v>0.84471505238223998</c:v>
                </c:pt>
                <c:pt idx="166">
                  <c:v>0.84354020539682339</c:v>
                </c:pt>
                <c:pt idx="167">
                  <c:v>0.84337002717730014</c:v>
                </c:pt>
                <c:pt idx="168">
                  <c:v>0.84140388569150559</c:v>
                </c:pt>
                <c:pt idx="169">
                  <c:v>0.8381490984020924</c:v>
                </c:pt>
                <c:pt idx="170">
                  <c:v>0.83436489328559782</c:v>
                </c:pt>
                <c:pt idx="171">
                  <c:v>0.83139853703673805</c:v>
                </c:pt>
                <c:pt idx="172">
                  <c:v>0.82869662361965257</c:v>
                </c:pt>
                <c:pt idx="173">
                  <c:v>0.82517972307542675</c:v>
                </c:pt>
                <c:pt idx="174">
                  <c:v>0.82155656760015905</c:v>
                </c:pt>
                <c:pt idx="175">
                  <c:v>0.81855376186054007</c:v>
                </c:pt>
                <c:pt idx="176">
                  <c:v>0.81588927279998891</c:v>
                </c:pt>
                <c:pt idx="177">
                  <c:v>0.81327383692228761</c:v>
                </c:pt>
                <c:pt idx="178">
                  <c:v>0.81036596143892037</c:v>
                </c:pt>
                <c:pt idx="179">
                  <c:v>0.80713037888522798</c:v>
                </c:pt>
                <c:pt idx="180">
                  <c:v>0.80277260896287117</c:v>
                </c:pt>
                <c:pt idx="181">
                  <c:v>0.79671459609727102</c:v>
                </c:pt>
                <c:pt idx="182">
                  <c:v>0.79150165625295044</c:v>
                </c:pt>
                <c:pt idx="183">
                  <c:v>0.78405802316498185</c:v>
                </c:pt>
                <c:pt idx="184">
                  <c:v>0.77728433569273825</c:v>
                </c:pt>
                <c:pt idx="185">
                  <c:v>0.77359820323550177</c:v>
                </c:pt>
                <c:pt idx="186">
                  <c:v>0.77000785188093357</c:v>
                </c:pt>
                <c:pt idx="187">
                  <c:v>0.76624299375369898</c:v>
                </c:pt>
                <c:pt idx="188">
                  <c:v>0.76229907744992387</c:v>
                </c:pt>
                <c:pt idx="189">
                  <c:v>0.75890599705217687</c:v>
                </c:pt>
                <c:pt idx="190">
                  <c:v>0.75616110237033851</c:v>
                </c:pt>
                <c:pt idx="191">
                  <c:v>0.75294790549754287</c:v>
                </c:pt>
                <c:pt idx="192">
                  <c:v>0.74907701324822662</c:v>
                </c:pt>
                <c:pt idx="193">
                  <c:v>0.74514520183481481</c:v>
                </c:pt>
                <c:pt idx="194">
                  <c:v>0.74128289358014399</c:v>
                </c:pt>
                <c:pt idx="195">
                  <c:v>0.73845891473215375</c:v>
                </c:pt>
                <c:pt idx="196">
                  <c:v>0.73605412355163824</c:v>
                </c:pt>
                <c:pt idx="197">
                  <c:v>0.73376503394088333</c:v>
                </c:pt>
                <c:pt idx="198">
                  <c:v>0.73175013417935131</c:v>
                </c:pt>
                <c:pt idx="199">
                  <c:v>0.72885571439719621</c:v>
                </c:pt>
                <c:pt idx="200">
                  <c:v>0.72623780066489363</c:v>
                </c:pt>
                <c:pt idx="201">
                  <c:v>0.72313752951010035</c:v>
                </c:pt>
                <c:pt idx="202">
                  <c:v>0.71963315970702924</c:v>
                </c:pt>
                <c:pt idx="203">
                  <c:v>0.71577409624286203</c:v>
                </c:pt>
                <c:pt idx="204">
                  <c:v>0.71024355603990563</c:v>
                </c:pt>
                <c:pt idx="205">
                  <c:v>0.70546859224413438</c:v>
                </c:pt>
                <c:pt idx="206">
                  <c:v>0.70024136331311548</c:v>
                </c:pt>
                <c:pt idx="207">
                  <c:v>0.69486403529783647</c:v>
                </c:pt>
                <c:pt idx="208">
                  <c:v>0.68978690592765091</c:v>
                </c:pt>
                <c:pt idx="209">
                  <c:v>0.68387175134319256</c:v>
                </c:pt>
                <c:pt idx="210">
                  <c:v>0.6786250777802304</c:v>
                </c:pt>
                <c:pt idx="211">
                  <c:v>0.67109016448166858</c:v>
                </c:pt>
                <c:pt idx="212">
                  <c:v>0.66298388580129375</c:v>
                </c:pt>
                <c:pt idx="213">
                  <c:v>0.65389514649458436</c:v>
                </c:pt>
                <c:pt idx="214">
                  <c:v>0.64367427192942617</c:v>
                </c:pt>
                <c:pt idx="215">
                  <c:v>0.63424880153726715</c:v>
                </c:pt>
                <c:pt idx="216">
                  <c:v>0.62248576972421099</c:v>
                </c:pt>
                <c:pt idx="217">
                  <c:v>0.61873635625675905</c:v>
                </c:pt>
                <c:pt idx="218">
                  <c:v>0.61522864720437265</c:v>
                </c:pt>
                <c:pt idx="219">
                  <c:v>0.61179363513098139</c:v>
                </c:pt>
                <c:pt idx="220">
                  <c:v>0.60822565212986879</c:v>
                </c:pt>
                <c:pt idx="221">
                  <c:v>0.60471051250036578</c:v>
                </c:pt>
                <c:pt idx="222">
                  <c:v>0.6013809659117999</c:v>
                </c:pt>
                <c:pt idx="223">
                  <c:v>0.59853303788961199</c:v>
                </c:pt>
                <c:pt idx="224">
                  <c:v>0.59640883342275086</c:v>
                </c:pt>
                <c:pt idx="225">
                  <c:v>0.5946691722966454</c:v>
                </c:pt>
                <c:pt idx="226">
                  <c:v>0.59309080944817838</c:v>
                </c:pt>
                <c:pt idx="227">
                  <c:v>0.5908983569060442</c:v>
                </c:pt>
                <c:pt idx="228">
                  <c:v>0.58855212103779242</c:v>
                </c:pt>
                <c:pt idx="229">
                  <c:v>0.5859249822952044</c:v>
                </c:pt>
                <c:pt idx="230">
                  <c:v>0.5839731030087324</c:v>
                </c:pt>
                <c:pt idx="231">
                  <c:v>0.58241980246385916</c:v>
                </c:pt>
                <c:pt idx="232">
                  <c:v>0.57982014718123298</c:v>
                </c:pt>
                <c:pt idx="233">
                  <c:v>0.57852561331024022</c:v>
                </c:pt>
                <c:pt idx="234">
                  <c:v>0.57624035934473028</c:v>
                </c:pt>
                <c:pt idx="235">
                  <c:v>0.57541799393053861</c:v>
                </c:pt>
                <c:pt idx="236">
                  <c:v>0.57518492491878725</c:v>
                </c:pt>
                <c:pt idx="237">
                  <c:v>0.57613008647347963</c:v>
                </c:pt>
                <c:pt idx="238">
                  <c:v>0.5769008059886751</c:v>
                </c:pt>
                <c:pt idx="239">
                  <c:v>0.57668401662974067</c:v>
                </c:pt>
                <c:pt idx="240">
                  <c:v>0.5767648748959413</c:v>
                </c:pt>
                <c:pt idx="241">
                  <c:v>0.57723142988877174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  <c:pt idx="123">
                  <c:v>43675</c:v>
                </c:pt>
                <c:pt idx="124">
                  <c:v>43672</c:v>
                </c:pt>
                <c:pt idx="125">
                  <c:v>43671</c:v>
                </c:pt>
                <c:pt idx="126">
                  <c:v>43670</c:v>
                </c:pt>
                <c:pt idx="127">
                  <c:v>43669</c:v>
                </c:pt>
                <c:pt idx="128">
                  <c:v>43668</c:v>
                </c:pt>
                <c:pt idx="129">
                  <c:v>43665</c:v>
                </c:pt>
                <c:pt idx="130">
                  <c:v>43664</c:v>
                </c:pt>
                <c:pt idx="131">
                  <c:v>43663</c:v>
                </c:pt>
                <c:pt idx="132">
                  <c:v>43662</c:v>
                </c:pt>
                <c:pt idx="133">
                  <c:v>43658</c:v>
                </c:pt>
                <c:pt idx="134">
                  <c:v>43657</c:v>
                </c:pt>
                <c:pt idx="135">
                  <c:v>43656</c:v>
                </c:pt>
                <c:pt idx="136">
                  <c:v>43655</c:v>
                </c:pt>
                <c:pt idx="137">
                  <c:v>43654</c:v>
                </c:pt>
                <c:pt idx="138">
                  <c:v>43651</c:v>
                </c:pt>
                <c:pt idx="139">
                  <c:v>43650</c:v>
                </c:pt>
                <c:pt idx="140">
                  <c:v>43649</c:v>
                </c:pt>
                <c:pt idx="141">
                  <c:v>43648</c:v>
                </c:pt>
                <c:pt idx="142">
                  <c:v>43647</c:v>
                </c:pt>
                <c:pt idx="143">
                  <c:v>43644</c:v>
                </c:pt>
                <c:pt idx="144">
                  <c:v>43643</c:v>
                </c:pt>
                <c:pt idx="145">
                  <c:v>43642</c:v>
                </c:pt>
                <c:pt idx="146">
                  <c:v>43641</c:v>
                </c:pt>
                <c:pt idx="147">
                  <c:v>43640</c:v>
                </c:pt>
                <c:pt idx="148">
                  <c:v>43637</c:v>
                </c:pt>
                <c:pt idx="149">
                  <c:v>43636</c:v>
                </c:pt>
                <c:pt idx="150">
                  <c:v>43635</c:v>
                </c:pt>
                <c:pt idx="151">
                  <c:v>43634</c:v>
                </c:pt>
                <c:pt idx="152">
                  <c:v>43633</c:v>
                </c:pt>
                <c:pt idx="153">
                  <c:v>43630</c:v>
                </c:pt>
                <c:pt idx="154">
                  <c:v>43629</c:v>
                </c:pt>
                <c:pt idx="155">
                  <c:v>43628</c:v>
                </c:pt>
                <c:pt idx="156">
                  <c:v>43627</c:v>
                </c:pt>
                <c:pt idx="157">
                  <c:v>43626</c:v>
                </c:pt>
                <c:pt idx="158">
                  <c:v>43623</c:v>
                </c:pt>
                <c:pt idx="159">
                  <c:v>43622</c:v>
                </c:pt>
                <c:pt idx="160">
                  <c:v>43621</c:v>
                </c:pt>
                <c:pt idx="161">
                  <c:v>43620</c:v>
                </c:pt>
                <c:pt idx="162">
                  <c:v>43619</c:v>
                </c:pt>
                <c:pt idx="163">
                  <c:v>43616</c:v>
                </c:pt>
                <c:pt idx="164">
                  <c:v>43615</c:v>
                </c:pt>
                <c:pt idx="165">
                  <c:v>43614</c:v>
                </c:pt>
                <c:pt idx="166">
                  <c:v>43613</c:v>
                </c:pt>
                <c:pt idx="167">
                  <c:v>43612</c:v>
                </c:pt>
                <c:pt idx="168">
                  <c:v>43609</c:v>
                </c:pt>
                <c:pt idx="169">
                  <c:v>43608</c:v>
                </c:pt>
                <c:pt idx="170">
                  <c:v>43607</c:v>
                </c:pt>
                <c:pt idx="171">
                  <c:v>43606</c:v>
                </c:pt>
                <c:pt idx="172">
                  <c:v>43605</c:v>
                </c:pt>
                <c:pt idx="173">
                  <c:v>43602</c:v>
                </c:pt>
                <c:pt idx="174">
                  <c:v>43601</c:v>
                </c:pt>
                <c:pt idx="175">
                  <c:v>43600</c:v>
                </c:pt>
                <c:pt idx="176">
                  <c:v>43599</c:v>
                </c:pt>
                <c:pt idx="177">
                  <c:v>43598</c:v>
                </c:pt>
                <c:pt idx="178">
                  <c:v>43595</c:v>
                </c:pt>
                <c:pt idx="179">
                  <c:v>43594</c:v>
                </c:pt>
                <c:pt idx="180">
                  <c:v>43593</c:v>
                </c:pt>
                <c:pt idx="181">
                  <c:v>43592</c:v>
                </c:pt>
                <c:pt idx="182">
                  <c:v>43581</c:v>
                </c:pt>
                <c:pt idx="183">
                  <c:v>43580</c:v>
                </c:pt>
                <c:pt idx="184">
                  <c:v>43579</c:v>
                </c:pt>
                <c:pt idx="185">
                  <c:v>43578</c:v>
                </c:pt>
                <c:pt idx="186">
                  <c:v>43577</c:v>
                </c:pt>
                <c:pt idx="187">
                  <c:v>43574</c:v>
                </c:pt>
                <c:pt idx="188">
                  <c:v>43573</c:v>
                </c:pt>
                <c:pt idx="189">
                  <c:v>43572</c:v>
                </c:pt>
                <c:pt idx="190">
                  <c:v>43571</c:v>
                </c:pt>
                <c:pt idx="191">
                  <c:v>43570</c:v>
                </c:pt>
                <c:pt idx="192">
                  <c:v>43567</c:v>
                </c:pt>
                <c:pt idx="193">
                  <c:v>43566</c:v>
                </c:pt>
                <c:pt idx="194">
                  <c:v>43565</c:v>
                </c:pt>
                <c:pt idx="195">
                  <c:v>43564</c:v>
                </c:pt>
                <c:pt idx="196">
                  <c:v>43563</c:v>
                </c:pt>
                <c:pt idx="197">
                  <c:v>43560</c:v>
                </c:pt>
                <c:pt idx="198">
                  <c:v>43559</c:v>
                </c:pt>
                <c:pt idx="199">
                  <c:v>43558</c:v>
                </c:pt>
                <c:pt idx="200">
                  <c:v>43557</c:v>
                </c:pt>
                <c:pt idx="201">
                  <c:v>43556</c:v>
                </c:pt>
                <c:pt idx="202">
                  <c:v>43553</c:v>
                </c:pt>
                <c:pt idx="203">
                  <c:v>43552</c:v>
                </c:pt>
                <c:pt idx="204">
                  <c:v>43551</c:v>
                </c:pt>
                <c:pt idx="205">
                  <c:v>43550</c:v>
                </c:pt>
                <c:pt idx="206">
                  <c:v>43549</c:v>
                </c:pt>
                <c:pt idx="207">
                  <c:v>43546</c:v>
                </c:pt>
                <c:pt idx="208">
                  <c:v>43544</c:v>
                </c:pt>
                <c:pt idx="209">
                  <c:v>43543</c:v>
                </c:pt>
                <c:pt idx="210">
                  <c:v>43542</c:v>
                </c:pt>
                <c:pt idx="211">
                  <c:v>43539</c:v>
                </c:pt>
                <c:pt idx="212">
                  <c:v>43538</c:v>
                </c:pt>
                <c:pt idx="213">
                  <c:v>43537</c:v>
                </c:pt>
                <c:pt idx="214">
                  <c:v>43536</c:v>
                </c:pt>
                <c:pt idx="215">
                  <c:v>43535</c:v>
                </c:pt>
                <c:pt idx="216">
                  <c:v>43532</c:v>
                </c:pt>
                <c:pt idx="217">
                  <c:v>43531</c:v>
                </c:pt>
                <c:pt idx="218">
                  <c:v>43530</c:v>
                </c:pt>
                <c:pt idx="219">
                  <c:v>43529</c:v>
                </c:pt>
                <c:pt idx="220">
                  <c:v>43528</c:v>
                </c:pt>
                <c:pt idx="221">
                  <c:v>43525</c:v>
                </c:pt>
                <c:pt idx="222">
                  <c:v>43524</c:v>
                </c:pt>
                <c:pt idx="223">
                  <c:v>43523</c:v>
                </c:pt>
                <c:pt idx="224">
                  <c:v>43522</c:v>
                </c:pt>
                <c:pt idx="225">
                  <c:v>43521</c:v>
                </c:pt>
                <c:pt idx="226">
                  <c:v>43518</c:v>
                </c:pt>
                <c:pt idx="227">
                  <c:v>43517</c:v>
                </c:pt>
                <c:pt idx="228">
                  <c:v>43516</c:v>
                </c:pt>
                <c:pt idx="229">
                  <c:v>43515</c:v>
                </c:pt>
                <c:pt idx="230">
                  <c:v>43514</c:v>
                </c:pt>
                <c:pt idx="231">
                  <c:v>43511</c:v>
                </c:pt>
                <c:pt idx="232">
                  <c:v>43510</c:v>
                </c:pt>
                <c:pt idx="233">
                  <c:v>43509</c:v>
                </c:pt>
                <c:pt idx="234">
                  <c:v>43508</c:v>
                </c:pt>
                <c:pt idx="235">
                  <c:v>43504</c:v>
                </c:pt>
                <c:pt idx="236">
                  <c:v>43503</c:v>
                </c:pt>
                <c:pt idx="237">
                  <c:v>43502</c:v>
                </c:pt>
                <c:pt idx="238">
                  <c:v>43501</c:v>
                </c:pt>
                <c:pt idx="239">
                  <c:v>43500</c:v>
                </c:pt>
                <c:pt idx="240">
                  <c:v>43497</c:v>
                </c:pt>
                <c:pt idx="241">
                  <c:v>43496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0.77136541722787477</c:v>
                </c:pt>
                <c:pt idx="1">
                  <c:v>0.77305908815395263</c:v>
                </c:pt>
                <c:pt idx="2">
                  <c:v>0.77481689795363229</c:v>
                </c:pt>
                <c:pt idx="3">
                  <c:v>0.77511559355520199</c:v>
                </c:pt>
                <c:pt idx="4">
                  <c:v>0.77563866369117718</c:v>
                </c:pt>
                <c:pt idx="5">
                  <c:v>0.77558401991190862</c:v>
                </c:pt>
                <c:pt idx="6">
                  <c:v>0.77512359882945403</c:v>
                </c:pt>
                <c:pt idx="7">
                  <c:v>0.7753657692968472</c:v>
                </c:pt>
                <c:pt idx="8">
                  <c:v>0.77477883325411145</c:v>
                </c:pt>
                <c:pt idx="9">
                  <c:v>0.77417199105419043</c:v>
                </c:pt>
                <c:pt idx="10">
                  <c:v>0.77347636288534038</c:v>
                </c:pt>
                <c:pt idx="11">
                  <c:v>0.77301581562272204</c:v>
                </c:pt>
                <c:pt idx="12">
                  <c:v>0.77300762351697616</c:v>
                </c:pt>
                <c:pt idx="13">
                  <c:v>0.77309631343737162</c:v>
                </c:pt>
                <c:pt idx="14">
                  <c:v>0.77244908414036528</c:v>
                </c:pt>
                <c:pt idx="15">
                  <c:v>0.77160965006802984</c:v>
                </c:pt>
                <c:pt idx="16">
                  <c:v>0.77023982017014059</c:v>
                </c:pt>
                <c:pt idx="17">
                  <c:v>0.76932654433714198</c:v>
                </c:pt>
                <c:pt idx="18">
                  <c:v>0.76881413045607438</c:v>
                </c:pt>
                <c:pt idx="19">
                  <c:v>0.76938614301649455</c:v>
                </c:pt>
                <c:pt idx="20">
                  <c:v>0.77031613750351458</c:v>
                </c:pt>
                <c:pt idx="21">
                  <c:v>0.77164198908655135</c:v>
                </c:pt>
                <c:pt idx="22">
                  <c:v>0.77339890869874472</c:v>
                </c:pt>
                <c:pt idx="23">
                  <c:v>0.77517103585477742</c:v>
                </c:pt>
                <c:pt idx="24">
                  <c:v>0.77711039357046496</c:v>
                </c:pt>
                <c:pt idx="25">
                  <c:v>0.77890918071310611</c:v>
                </c:pt>
                <c:pt idx="26">
                  <c:v>0.78038403258280797</c:v>
                </c:pt>
                <c:pt idx="27">
                  <c:v>0.78183895227682942</c:v>
                </c:pt>
                <c:pt idx="28">
                  <c:v>0.78188269492691853</c:v>
                </c:pt>
                <c:pt idx="29">
                  <c:v>0.78231433112101167</c:v>
                </c:pt>
                <c:pt idx="30">
                  <c:v>0.78249163585338199</c:v>
                </c:pt>
                <c:pt idx="31">
                  <c:v>0.78318427243346567</c:v>
                </c:pt>
                <c:pt idx="32">
                  <c:v>0.7847045979633045</c:v>
                </c:pt>
                <c:pt idx="33">
                  <c:v>0.78635815608119985</c:v>
                </c:pt>
                <c:pt idx="34">
                  <c:v>0.78715531443913034</c:v>
                </c:pt>
                <c:pt idx="35">
                  <c:v>0.78829186276974883</c:v>
                </c:pt>
                <c:pt idx="36">
                  <c:v>0.79004938132388758</c:v>
                </c:pt>
                <c:pt idx="37">
                  <c:v>0.78990448347665587</c:v>
                </c:pt>
                <c:pt idx="38">
                  <c:v>0.79018754815578895</c:v>
                </c:pt>
                <c:pt idx="39">
                  <c:v>0.79012001942798904</c:v>
                </c:pt>
                <c:pt idx="40">
                  <c:v>0.78986164987309904</c:v>
                </c:pt>
                <c:pt idx="41">
                  <c:v>0.78899589239564205</c:v>
                </c:pt>
                <c:pt idx="42">
                  <c:v>0.78673559537392757</c:v>
                </c:pt>
                <c:pt idx="43">
                  <c:v>0.78583117100273159</c:v>
                </c:pt>
                <c:pt idx="44">
                  <c:v>0.78668413877384957</c:v>
                </c:pt>
                <c:pt idx="45">
                  <c:v>0.78435564387369294</c:v>
                </c:pt>
                <c:pt idx="46">
                  <c:v>0.78102253221509177</c:v>
                </c:pt>
                <c:pt idx="47">
                  <c:v>0.77743013722343957</c:v>
                </c:pt>
                <c:pt idx="48">
                  <c:v>0.77342975128464941</c:v>
                </c:pt>
                <c:pt idx="49">
                  <c:v>0.77178442493953747</c:v>
                </c:pt>
                <c:pt idx="50">
                  <c:v>0.7671751008362272</c:v>
                </c:pt>
                <c:pt idx="51">
                  <c:v>0.76345686693710735</c:v>
                </c:pt>
                <c:pt idx="52">
                  <c:v>0.75951523567182322</c:v>
                </c:pt>
                <c:pt idx="53">
                  <c:v>0.756193675523543</c:v>
                </c:pt>
                <c:pt idx="54">
                  <c:v>0.75302200611663117</c:v>
                </c:pt>
                <c:pt idx="55">
                  <c:v>0.75073236907671703</c:v>
                </c:pt>
                <c:pt idx="56">
                  <c:v>0.74883126576033621</c:v>
                </c:pt>
                <c:pt idx="57">
                  <c:v>0.74583112631154302</c:v>
                </c:pt>
                <c:pt idx="58">
                  <c:v>0.74223127219607321</c:v>
                </c:pt>
                <c:pt idx="59">
                  <c:v>0.73824360803419031</c:v>
                </c:pt>
                <c:pt idx="60">
                  <c:v>0.73393495486934879</c:v>
                </c:pt>
                <c:pt idx="61">
                  <c:v>0.72900842534858035</c:v>
                </c:pt>
                <c:pt idx="62">
                  <c:v>0.72358979523227784</c:v>
                </c:pt>
                <c:pt idx="63">
                  <c:v>0.71896084285616646</c:v>
                </c:pt>
                <c:pt idx="64">
                  <c:v>0.71396311774507359</c:v>
                </c:pt>
                <c:pt idx="65">
                  <c:v>0.70832509636841312</c:v>
                </c:pt>
                <c:pt idx="66">
                  <c:v>0.70300939929313278</c:v>
                </c:pt>
                <c:pt idx="67">
                  <c:v>0.69821705883272123</c:v>
                </c:pt>
                <c:pt idx="68">
                  <c:v>0.69464499565368121</c:v>
                </c:pt>
                <c:pt idx="69">
                  <c:v>0.69180140677358049</c:v>
                </c:pt>
                <c:pt idx="70">
                  <c:v>0.68912183630550883</c:v>
                </c:pt>
                <c:pt idx="71">
                  <c:v>0.68667464812169865</c:v>
                </c:pt>
                <c:pt idx="72">
                  <c:v>0.68435360307815896</c:v>
                </c:pt>
                <c:pt idx="73">
                  <c:v>0.68209555598217064</c:v>
                </c:pt>
                <c:pt idx="74">
                  <c:v>0.68036864562927135</c:v>
                </c:pt>
                <c:pt idx="75">
                  <c:v>0.67857045080325573</c:v>
                </c:pt>
                <c:pt idx="76">
                  <c:v>0.67709837019474439</c:v>
                </c:pt>
                <c:pt idx="77">
                  <c:v>0.67557189406968121</c:v>
                </c:pt>
                <c:pt idx="78">
                  <c:v>0.6740880394909976</c:v>
                </c:pt>
                <c:pt idx="79">
                  <c:v>0.67250378530918553</c:v>
                </c:pt>
                <c:pt idx="80">
                  <c:v>0.67141221653561545</c:v>
                </c:pt>
                <c:pt idx="81">
                  <c:v>0.67043730446087868</c:v>
                </c:pt>
                <c:pt idx="82">
                  <c:v>0.66925844188140382</c:v>
                </c:pt>
                <c:pt idx="83">
                  <c:v>0.66849313572209046</c:v>
                </c:pt>
                <c:pt idx="84">
                  <c:v>0.66819058966664957</c:v>
                </c:pt>
                <c:pt idx="85">
                  <c:v>0.66778761770913553</c:v>
                </c:pt>
                <c:pt idx="86">
                  <c:v>0.66742655477260837</c:v>
                </c:pt>
                <c:pt idx="87">
                  <c:v>0.66718889913869905</c:v>
                </c:pt>
                <c:pt idx="88">
                  <c:v>0.66690831872466227</c:v>
                </c:pt>
                <c:pt idx="89">
                  <c:v>0.66652466780074948</c:v>
                </c:pt>
                <c:pt idx="90">
                  <c:v>0.66623170336089876</c:v>
                </c:pt>
                <c:pt idx="91">
                  <c:v>0.66563400069863621</c:v>
                </c:pt>
                <c:pt idx="92">
                  <c:v>0.66489471191040739</c:v>
                </c:pt>
                <c:pt idx="93">
                  <c:v>0.66469851778525357</c:v>
                </c:pt>
                <c:pt idx="94">
                  <c:v>0.66483029533214621</c:v>
                </c:pt>
                <c:pt idx="95">
                  <c:v>0.66521496554046144</c:v>
                </c:pt>
                <c:pt idx="96">
                  <c:v>0.66560270235575703</c:v>
                </c:pt>
                <c:pt idx="97">
                  <c:v>0.66624491296418953</c:v>
                </c:pt>
                <c:pt idx="98">
                  <c:v>0.66816254383772622</c:v>
                </c:pt>
                <c:pt idx="99">
                  <c:v>0.66989920804203484</c:v>
                </c:pt>
                <c:pt idx="100">
                  <c:v>0.67259138705723365</c:v>
                </c:pt>
                <c:pt idx="101">
                  <c:v>0.67465832493520894</c:v>
                </c:pt>
                <c:pt idx="102">
                  <c:v>0.67728612756428808</c:v>
                </c:pt>
                <c:pt idx="103">
                  <c:v>0.67931931996473738</c:v>
                </c:pt>
                <c:pt idx="104">
                  <c:v>0.68230242420180154</c:v>
                </c:pt>
                <c:pt idx="105">
                  <c:v>0.68645867678448869</c:v>
                </c:pt>
                <c:pt idx="106">
                  <c:v>0.68962104820001535</c:v>
                </c:pt>
                <c:pt idx="107">
                  <c:v>0.69259665356088496</c:v>
                </c:pt>
                <c:pt idx="108">
                  <c:v>0.69639930542842721</c:v>
                </c:pt>
                <c:pt idx="109">
                  <c:v>0.69963506349771054</c:v>
                </c:pt>
                <c:pt idx="110">
                  <c:v>0.70202431206706062</c:v>
                </c:pt>
                <c:pt idx="111">
                  <c:v>0.70587595419898252</c:v>
                </c:pt>
                <c:pt idx="112">
                  <c:v>0.70485450672155325</c:v>
                </c:pt>
                <c:pt idx="113">
                  <c:v>0.70407807139196599</c:v>
                </c:pt>
                <c:pt idx="114">
                  <c:v>0.70248269977974853</c:v>
                </c:pt>
                <c:pt idx="115">
                  <c:v>0.70104290649541934</c:v>
                </c:pt>
                <c:pt idx="116">
                  <c:v>0.69967408604417181</c:v>
                </c:pt>
                <c:pt idx="117">
                  <c:v>0.698357590144285</c:v>
                </c:pt>
                <c:pt idx="118">
                  <c:v>0.69735364292359625</c:v>
                </c:pt>
                <c:pt idx="119">
                  <c:v>0.69636926004090471</c:v>
                </c:pt>
                <c:pt idx="120">
                  <c:v>0.69383235901314444</c:v>
                </c:pt>
                <c:pt idx="121">
                  <c:v>0.69017628035639289</c:v>
                </c:pt>
                <c:pt idx="122">
                  <c:v>0.6866392302738078</c:v>
                </c:pt>
                <c:pt idx="123">
                  <c:v>0.68262270120913138</c:v>
                </c:pt>
                <c:pt idx="124">
                  <c:v>0.67995822164268938</c:v>
                </c:pt>
                <c:pt idx="125">
                  <c:v>0.67642933341665468</c:v>
                </c:pt>
                <c:pt idx="126">
                  <c:v>0.67336908498907122</c:v>
                </c:pt>
                <c:pt idx="127">
                  <c:v>0.6708667503447403</c:v>
                </c:pt>
                <c:pt idx="128">
                  <c:v>0.66866325421047734</c:v>
                </c:pt>
                <c:pt idx="129">
                  <c:v>0.66767308476484943</c:v>
                </c:pt>
                <c:pt idx="130">
                  <c:v>0.66599547240281209</c:v>
                </c:pt>
                <c:pt idx="131">
                  <c:v>0.66448905210250175</c:v>
                </c:pt>
                <c:pt idx="132">
                  <c:v>0.66299769535166497</c:v>
                </c:pt>
                <c:pt idx="133">
                  <c:v>0.66121176336357124</c:v>
                </c:pt>
                <c:pt idx="134">
                  <c:v>0.65996374122119394</c:v>
                </c:pt>
                <c:pt idx="135">
                  <c:v>0.6582037245268384</c:v>
                </c:pt>
                <c:pt idx="136">
                  <c:v>0.65779293271608175</c:v>
                </c:pt>
                <c:pt idx="137">
                  <c:v>0.65784254385759378</c:v>
                </c:pt>
                <c:pt idx="138">
                  <c:v>0.6577475142224869</c:v>
                </c:pt>
                <c:pt idx="139">
                  <c:v>0.65794592454643375</c:v>
                </c:pt>
                <c:pt idx="140">
                  <c:v>0.65800665478575115</c:v>
                </c:pt>
                <c:pt idx="141">
                  <c:v>0.6584107173796141</c:v>
                </c:pt>
                <c:pt idx="142">
                  <c:v>0.65373196051880655</c:v>
                </c:pt>
                <c:pt idx="143">
                  <c:v>0.64833657369559783</c:v>
                </c:pt>
                <c:pt idx="144">
                  <c:v>0.64274648094296438</c:v>
                </c:pt>
                <c:pt idx="145">
                  <c:v>0.63752782019951115</c:v>
                </c:pt>
                <c:pt idx="146">
                  <c:v>0.63216574424484673</c:v>
                </c:pt>
                <c:pt idx="147">
                  <c:v>0.62669058826748214</c:v>
                </c:pt>
                <c:pt idx="148">
                  <c:v>0.62096373073597422</c:v>
                </c:pt>
                <c:pt idx="149">
                  <c:v>0.6144199516034502</c:v>
                </c:pt>
                <c:pt idx="150">
                  <c:v>0.60752213757195239</c:v>
                </c:pt>
                <c:pt idx="151">
                  <c:v>0.6006312223639122</c:v>
                </c:pt>
                <c:pt idx="152">
                  <c:v>0.59478474663821124</c:v>
                </c:pt>
                <c:pt idx="153">
                  <c:v>0.58924192628737093</c:v>
                </c:pt>
                <c:pt idx="154">
                  <c:v>0.58430952494597421</c:v>
                </c:pt>
                <c:pt idx="155">
                  <c:v>0.57932086876153221</c:v>
                </c:pt>
                <c:pt idx="156">
                  <c:v>0.57387126734542848</c:v>
                </c:pt>
                <c:pt idx="157">
                  <c:v>0.56914671744552026</c:v>
                </c:pt>
                <c:pt idx="158">
                  <c:v>0.56474044955587499</c:v>
                </c:pt>
                <c:pt idx="159">
                  <c:v>0.56087368439099261</c:v>
                </c:pt>
                <c:pt idx="160">
                  <c:v>0.55641914877913778</c:v>
                </c:pt>
                <c:pt idx="161">
                  <c:v>0.55176229014170386</c:v>
                </c:pt>
                <c:pt idx="162">
                  <c:v>0.54600565160418013</c:v>
                </c:pt>
                <c:pt idx="163">
                  <c:v>0.5411785516241514</c:v>
                </c:pt>
                <c:pt idx="164">
                  <c:v>0.53724720802593373</c:v>
                </c:pt>
                <c:pt idx="165">
                  <c:v>0.53257072301452402</c:v>
                </c:pt>
                <c:pt idx="166">
                  <c:v>0.52774701803395463</c:v>
                </c:pt>
                <c:pt idx="167">
                  <c:v>0.52139179128154378</c:v>
                </c:pt>
                <c:pt idx="168">
                  <c:v>0.51609712594131452</c:v>
                </c:pt>
                <c:pt idx="169">
                  <c:v>0.51164357624594359</c:v>
                </c:pt>
                <c:pt idx="170">
                  <c:v>0.50760554345789211</c:v>
                </c:pt>
                <c:pt idx="171">
                  <c:v>0.50345004347864397</c:v>
                </c:pt>
                <c:pt idx="172">
                  <c:v>0.49871589783275538</c:v>
                </c:pt>
                <c:pt idx="173">
                  <c:v>0.49419804874701123</c:v>
                </c:pt>
                <c:pt idx="174">
                  <c:v>0.48957432685774704</c:v>
                </c:pt>
                <c:pt idx="175">
                  <c:v>0.48460433677996601</c:v>
                </c:pt>
                <c:pt idx="176">
                  <c:v>0.47934017027124926</c:v>
                </c:pt>
                <c:pt idx="177">
                  <c:v>0.4739195699907004</c:v>
                </c:pt>
                <c:pt idx="178">
                  <c:v>0.46885696017581358</c:v>
                </c:pt>
                <c:pt idx="179">
                  <c:v>0.46374528428996603</c:v>
                </c:pt>
                <c:pt idx="180">
                  <c:v>0.46059598931084877</c:v>
                </c:pt>
                <c:pt idx="181">
                  <c:v>0.45983411215655901</c:v>
                </c:pt>
                <c:pt idx="182">
                  <c:v>0.45896716462268961</c:v>
                </c:pt>
                <c:pt idx="183">
                  <c:v>0.45964754232361421</c:v>
                </c:pt>
                <c:pt idx="184">
                  <c:v>0.46011428312562386</c:v>
                </c:pt>
                <c:pt idx="185">
                  <c:v>0.45907065747217213</c:v>
                </c:pt>
                <c:pt idx="186">
                  <c:v>0.45849491073894233</c:v>
                </c:pt>
                <c:pt idx="187">
                  <c:v>0.45800218864346903</c:v>
                </c:pt>
                <c:pt idx="188">
                  <c:v>0.45742999159526421</c:v>
                </c:pt>
                <c:pt idx="189">
                  <c:v>0.45640298977051319</c:v>
                </c:pt>
                <c:pt idx="190">
                  <c:v>0.45420574558645338</c:v>
                </c:pt>
                <c:pt idx="191">
                  <c:v>0.45275665497491524</c:v>
                </c:pt>
                <c:pt idx="192">
                  <c:v>0.45142028738839535</c:v>
                </c:pt>
                <c:pt idx="193">
                  <c:v>0.45015119090399125</c:v>
                </c:pt>
                <c:pt idx="194">
                  <c:v>0.44851032800507207</c:v>
                </c:pt>
                <c:pt idx="195">
                  <c:v>0.44612794611390416</c:v>
                </c:pt>
                <c:pt idx="196">
                  <c:v>0.44402115167744577</c:v>
                </c:pt>
                <c:pt idx="197">
                  <c:v>0.44148024234518857</c:v>
                </c:pt>
                <c:pt idx="198">
                  <c:v>0.43890468956808859</c:v>
                </c:pt>
                <c:pt idx="199">
                  <c:v>0.43685163086028977</c:v>
                </c:pt>
                <c:pt idx="200">
                  <c:v>0.43548618736205047</c:v>
                </c:pt>
                <c:pt idx="201">
                  <c:v>0.43468901075391359</c:v>
                </c:pt>
                <c:pt idx="202">
                  <c:v>0.43440540028911478</c:v>
                </c:pt>
                <c:pt idx="203">
                  <c:v>0.43459378127069598</c:v>
                </c:pt>
                <c:pt idx="204">
                  <c:v>0.43546674546814246</c:v>
                </c:pt>
                <c:pt idx="205">
                  <c:v>0.43629738862261958</c:v>
                </c:pt>
                <c:pt idx="206">
                  <c:v>0.43735946444743262</c:v>
                </c:pt>
                <c:pt idx="207">
                  <c:v>0.43875615336471163</c:v>
                </c:pt>
                <c:pt idx="208">
                  <c:v>0.43985806915824893</c:v>
                </c:pt>
                <c:pt idx="209">
                  <c:v>0.44186468273879542</c:v>
                </c:pt>
                <c:pt idx="210">
                  <c:v>0.44310917384369358</c:v>
                </c:pt>
                <c:pt idx="211">
                  <c:v>0.4460277983904154</c:v>
                </c:pt>
                <c:pt idx="212">
                  <c:v>0.44968784324688021</c:v>
                </c:pt>
                <c:pt idx="213">
                  <c:v>0.45383555548431759</c:v>
                </c:pt>
                <c:pt idx="214">
                  <c:v>0.45875858371325973</c:v>
                </c:pt>
                <c:pt idx="215">
                  <c:v>0.4636262643039028</c:v>
                </c:pt>
                <c:pt idx="216">
                  <c:v>0.47054339166564696</c:v>
                </c:pt>
                <c:pt idx="217">
                  <c:v>0.47153027715640505</c:v>
                </c:pt>
                <c:pt idx="218">
                  <c:v>0.4722608685763634</c:v>
                </c:pt>
                <c:pt idx="219">
                  <c:v>0.47297890181161262</c:v>
                </c:pt>
                <c:pt idx="220">
                  <c:v>0.47335229640322124</c:v>
                </c:pt>
                <c:pt idx="221">
                  <c:v>0.47397720858278425</c:v>
                </c:pt>
                <c:pt idx="222">
                  <c:v>0.47450613916093226</c:v>
                </c:pt>
                <c:pt idx="223">
                  <c:v>0.47450809170888003</c:v>
                </c:pt>
                <c:pt idx="224">
                  <c:v>0.47508354468868125</c:v>
                </c:pt>
                <c:pt idx="225">
                  <c:v>0.47513530902638662</c:v>
                </c:pt>
                <c:pt idx="226">
                  <c:v>0.4749883295183836</c:v>
                </c:pt>
                <c:pt idx="227">
                  <c:v>0.47498872903697981</c:v>
                </c:pt>
                <c:pt idx="228">
                  <c:v>0.47508854743993756</c:v>
                </c:pt>
                <c:pt idx="229">
                  <c:v>0.4763212820138536</c:v>
                </c:pt>
                <c:pt idx="230">
                  <c:v>0.47734842423960561</c:v>
                </c:pt>
                <c:pt idx="231">
                  <c:v>0.47803745486132482</c:v>
                </c:pt>
                <c:pt idx="232">
                  <c:v>0.47916889752379904</c:v>
                </c:pt>
                <c:pt idx="233">
                  <c:v>0.47995856260050979</c:v>
                </c:pt>
                <c:pt idx="234">
                  <c:v>0.48127307703832184</c:v>
                </c:pt>
                <c:pt idx="235">
                  <c:v>0.48174758834017739</c:v>
                </c:pt>
                <c:pt idx="236">
                  <c:v>0.48187598789411484</c:v>
                </c:pt>
                <c:pt idx="237">
                  <c:v>0.48146295659565441</c:v>
                </c:pt>
                <c:pt idx="238">
                  <c:v>0.48107091290973675</c:v>
                </c:pt>
                <c:pt idx="239">
                  <c:v>0.48118794308621743</c:v>
                </c:pt>
                <c:pt idx="240">
                  <c:v>0.48116065503210853</c:v>
                </c:pt>
                <c:pt idx="241">
                  <c:v>0.48098013481425217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  <c:pt idx="123">
                  <c:v>43675</c:v>
                </c:pt>
                <c:pt idx="124">
                  <c:v>43672</c:v>
                </c:pt>
                <c:pt idx="125">
                  <c:v>43671</c:v>
                </c:pt>
                <c:pt idx="126">
                  <c:v>43670</c:v>
                </c:pt>
                <c:pt idx="127">
                  <c:v>43669</c:v>
                </c:pt>
                <c:pt idx="128">
                  <c:v>43668</c:v>
                </c:pt>
                <c:pt idx="129">
                  <c:v>43665</c:v>
                </c:pt>
                <c:pt idx="130">
                  <c:v>43664</c:v>
                </c:pt>
                <c:pt idx="131">
                  <c:v>43663</c:v>
                </c:pt>
                <c:pt idx="132">
                  <c:v>43662</c:v>
                </c:pt>
                <c:pt idx="133">
                  <c:v>43658</c:v>
                </c:pt>
                <c:pt idx="134">
                  <c:v>43657</c:v>
                </c:pt>
                <c:pt idx="135">
                  <c:v>43656</c:v>
                </c:pt>
                <c:pt idx="136">
                  <c:v>43655</c:v>
                </c:pt>
                <c:pt idx="137">
                  <c:v>43654</c:v>
                </c:pt>
                <c:pt idx="138">
                  <c:v>43651</c:v>
                </c:pt>
                <c:pt idx="139">
                  <c:v>43650</c:v>
                </c:pt>
                <c:pt idx="140">
                  <c:v>43649</c:v>
                </c:pt>
                <c:pt idx="141">
                  <c:v>43648</c:v>
                </c:pt>
                <c:pt idx="142">
                  <c:v>43647</c:v>
                </c:pt>
                <c:pt idx="143">
                  <c:v>43644</c:v>
                </c:pt>
                <c:pt idx="144">
                  <c:v>43643</c:v>
                </c:pt>
                <c:pt idx="145">
                  <c:v>43642</c:v>
                </c:pt>
                <c:pt idx="146">
                  <c:v>43641</c:v>
                </c:pt>
                <c:pt idx="147">
                  <c:v>43640</c:v>
                </c:pt>
                <c:pt idx="148">
                  <c:v>43637</c:v>
                </c:pt>
                <c:pt idx="149">
                  <c:v>43636</c:v>
                </c:pt>
                <c:pt idx="150">
                  <c:v>43635</c:v>
                </c:pt>
                <c:pt idx="151">
                  <c:v>43634</c:v>
                </c:pt>
                <c:pt idx="152">
                  <c:v>43633</c:v>
                </c:pt>
                <c:pt idx="153">
                  <c:v>43630</c:v>
                </c:pt>
                <c:pt idx="154">
                  <c:v>43629</c:v>
                </c:pt>
                <c:pt idx="155">
                  <c:v>43628</c:v>
                </c:pt>
                <c:pt idx="156">
                  <c:v>43627</c:v>
                </c:pt>
                <c:pt idx="157">
                  <c:v>43626</c:v>
                </c:pt>
                <c:pt idx="158">
                  <c:v>43623</c:v>
                </c:pt>
                <c:pt idx="159">
                  <c:v>43622</c:v>
                </c:pt>
                <c:pt idx="160">
                  <c:v>43621</c:v>
                </c:pt>
                <c:pt idx="161">
                  <c:v>43620</c:v>
                </c:pt>
                <c:pt idx="162">
                  <c:v>43619</c:v>
                </c:pt>
                <c:pt idx="163">
                  <c:v>43616</c:v>
                </c:pt>
                <c:pt idx="164">
                  <c:v>43615</c:v>
                </c:pt>
                <c:pt idx="165">
                  <c:v>43614</c:v>
                </c:pt>
                <c:pt idx="166">
                  <c:v>43613</c:v>
                </c:pt>
                <c:pt idx="167">
                  <c:v>43612</c:v>
                </c:pt>
                <c:pt idx="168">
                  <c:v>43609</c:v>
                </c:pt>
                <c:pt idx="169">
                  <c:v>43608</c:v>
                </c:pt>
                <c:pt idx="170">
                  <c:v>43607</c:v>
                </c:pt>
                <c:pt idx="171">
                  <c:v>43606</c:v>
                </c:pt>
                <c:pt idx="172">
                  <c:v>43605</c:v>
                </c:pt>
                <c:pt idx="173">
                  <c:v>43602</c:v>
                </c:pt>
                <c:pt idx="174">
                  <c:v>43601</c:v>
                </c:pt>
                <c:pt idx="175">
                  <c:v>43600</c:v>
                </c:pt>
                <c:pt idx="176">
                  <c:v>43599</c:v>
                </c:pt>
                <c:pt idx="177">
                  <c:v>43598</c:v>
                </c:pt>
                <c:pt idx="178">
                  <c:v>43595</c:v>
                </c:pt>
                <c:pt idx="179">
                  <c:v>43594</c:v>
                </c:pt>
                <c:pt idx="180">
                  <c:v>43593</c:v>
                </c:pt>
                <c:pt idx="181">
                  <c:v>43592</c:v>
                </c:pt>
                <c:pt idx="182">
                  <c:v>43581</c:v>
                </c:pt>
                <c:pt idx="183">
                  <c:v>43580</c:v>
                </c:pt>
                <c:pt idx="184">
                  <c:v>43579</c:v>
                </c:pt>
                <c:pt idx="185">
                  <c:v>43578</c:v>
                </c:pt>
                <c:pt idx="186">
                  <c:v>43577</c:v>
                </c:pt>
                <c:pt idx="187">
                  <c:v>43574</c:v>
                </c:pt>
                <c:pt idx="188">
                  <c:v>43573</c:v>
                </c:pt>
                <c:pt idx="189">
                  <c:v>43572</c:v>
                </c:pt>
                <c:pt idx="190">
                  <c:v>43571</c:v>
                </c:pt>
                <c:pt idx="191">
                  <c:v>43570</c:v>
                </c:pt>
                <c:pt idx="192">
                  <c:v>43567</c:v>
                </c:pt>
                <c:pt idx="193">
                  <c:v>43566</c:v>
                </c:pt>
                <c:pt idx="194">
                  <c:v>43565</c:v>
                </c:pt>
                <c:pt idx="195">
                  <c:v>43564</c:v>
                </c:pt>
                <c:pt idx="196">
                  <c:v>43563</c:v>
                </c:pt>
                <c:pt idx="197">
                  <c:v>43560</c:v>
                </c:pt>
                <c:pt idx="198">
                  <c:v>43559</c:v>
                </c:pt>
                <c:pt idx="199">
                  <c:v>43558</c:v>
                </c:pt>
                <c:pt idx="200">
                  <c:v>43557</c:v>
                </c:pt>
                <c:pt idx="201">
                  <c:v>43556</c:v>
                </c:pt>
                <c:pt idx="202">
                  <c:v>43553</c:v>
                </c:pt>
                <c:pt idx="203">
                  <c:v>43552</c:v>
                </c:pt>
                <c:pt idx="204">
                  <c:v>43551</c:v>
                </c:pt>
                <c:pt idx="205">
                  <c:v>43550</c:v>
                </c:pt>
                <c:pt idx="206">
                  <c:v>43549</c:v>
                </c:pt>
                <c:pt idx="207">
                  <c:v>43546</c:v>
                </c:pt>
                <c:pt idx="208">
                  <c:v>43544</c:v>
                </c:pt>
                <c:pt idx="209">
                  <c:v>43543</c:v>
                </c:pt>
                <c:pt idx="210">
                  <c:v>43542</c:v>
                </c:pt>
                <c:pt idx="211">
                  <c:v>43539</c:v>
                </c:pt>
                <c:pt idx="212">
                  <c:v>43538</c:v>
                </c:pt>
                <c:pt idx="213">
                  <c:v>43537</c:v>
                </c:pt>
                <c:pt idx="214">
                  <c:v>43536</c:v>
                </c:pt>
                <c:pt idx="215">
                  <c:v>43535</c:v>
                </c:pt>
                <c:pt idx="216">
                  <c:v>43532</c:v>
                </c:pt>
                <c:pt idx="217">
                  <c:v>43531</c:v>
                </c:pt>
                <c:pt idx="218">
                  <c:v>43530</c:v>
                </c:pt>
                <c:pt idx="219">
                  <c:v>43529</c:v>
                </c:pt>
                <c:pt idx="220">
                  <c:v>43528</c:v>
                </c:pt>
                <c:pt idx="221">
                  <c:v>43525</c:v>
                </c:pt>
                <c:pt idx="222">
                  <c:v>43524</c:v>
                </c:pt>
                <c:pt idx="223">
                  <c:v>43523</c:v>
                </c:pt>
                <c:pt idx="224">
                  <c:v>43522</c:v>
                </c:pt>
                <c:pt idx="225">
                  <c:v>43521</c:v>
                </c:pt>
                <c:pt idx="226">
                  <c:v>43518</c:v>
                </c:pt>
                <c:pt idx="227">
                  <c:v>43517</c:v>
                </c:pt>
                <c:pt idx="228">
                  <c:v>43516</c:v>
                </c:pt>
                <c:pt idx="229">
                  <c:v>43515</c:v>
                </c:pt>
                <c:pt idx="230">
                  <c:v>43514</c:v>
                </c:pt>
                <c:pt idx="231">
                  <c:v>43511</c:v>
                </c:pt>
                <c:pt idx="232">
                  <c:v>43510</c:v>
                </c:pt>
                <c:pt idx="233">
                  <c:v>43509</c:v>
                </c:pt>
                <c:pt idx="234">
                  <c:v>43508</c:v>
                </c:pt>
                <c:pt idx="235">
                  <c:v>43504</c:v>
                </c:pt>
                <c:pt idx="236">
                  <c:v>43503</c:v>
                </c:pt>
                <c:pt idx="237">
                  <c:v>43502</c:v>
                </c:pt>
                <c:pt idx="238">
                  <c:v>43501</c:v>
                </c:pt>
                <c:pt idx="239">
                  <c:v>43500</c:v>
                </c:pt>
                <c:pt idx="240">
                  <c:v>43497</c:v>
                </c:pt>
                <c:pt idx="241">
                  <c:v>43496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0.92706703637625398</c:v>
                </c:pt>
                <c:pt idx="1">
                  <c:v>0.92448083124067604</c:v>
                </c:pt>
                <c:pt idx="2">
                  <c:v>0.92181171434863796</c:v>
                </c:pt>
                <c:pt idx="3">
                  <c:v>0.91961285548725102</c:v>
                </c:pt>
                <c:pt idx="4">
                  <c:v>0.91728447657701195</c:v>
                </c:pt>
                <c:pt idx="5">
                  <c:v>0.91505076879040703</c:v>
                </c:pt>
                <c:pt idx="6">
                  <c:v>0.91307933504072902</c:v>
                </c:pt>
                <c:pt idx="7">
                  <c:v>0.91109876302651005</c:v>
                </c:pt>
                <c:pt idx="8">
                  <c:v>0.90902249434709104</c:v>
                </c:pt>
                <c:pt idx="9">
                  <c:v>0.90718079421664199</c:v>
                </c:pt>
                <c:pt idx="10">
                  <c:v>0.90523001895176403</c:v>
                </c:pt>
                <c:pt idx="11">
                  <c:v>0.90305604515878601</c:v>
                </c:pt>
                <c:pt idx="12">
                  <c:v>0.90103064621556594</c:v>
                </c:pt>
                <c:pt idx="13">
                  <c:v>0.89878618685198197</c:v>
                </c:pt>
                <c:pt idx="14">
                  <c:v>0.89659794213034605</c:v>
                </c:pt>
                <c:pt idx="15">
                  <c:v>0.89419204515076001</c:v>
                </c:pt>
                <c:pt idx="16">
                  <c:v>0.89193621327008998</c:v>
                </c:pt>
                <c:pt idx="17">
                  <c:v>0.88946570154167803</c:v>
                </c:pt>
                <c:pt idx="18">
                  <c:v>0.88749253934594696</c:v>
                </c:pt>
                <c:pt idx="19">
                  <c:v>0.88571122870966901</c:v>
                </c:pt>
                <c:pt idx="20">
                  <c:v>0.88416590332142397</c:v>
                </c:pt>
                <c:pt idx="21">
                  <c:v>0.88267651310937201</c:v>
                </c:pt>
                <c:pt idx="22">
                  <c:v>0.88124980373497797</c:v>
                </c:pt>
                <c:pt idx="23">
                  <c:v>0.88028091893301097</c:v>
                </c:pt>
                <c:pt idx="24">
                  <c:v>0.87919796257705096</c:v>
                </c:pt>
                <c:pt idx="25">
                  <c:v>0.87839966648661405</c:v>
                </c:pt>
                <c:pt idx="26">
                  <c:v>0.87756662014376097</c:v>
                </c:pt>
                <c:pt idx="27">
                  <c:v>0.87683552390281105</c:v>
                </c:pt>
                <c:pt idx="28">
                  <c:v>0.87671874542663197</c:v>
                </c:pt>
                <c:pt idx="29">
                  <c:v>0.87637050107052905</c:v>
                </c:pt>
                <c:pt idx="30">
                  <c:v>0.87624620547517496</c:v>
                </c:pt>
                <c:pt idx="31">
                  <c:v>0.87566543389906004</c:v>
                </c:pt>
                <c:pt idx="32">
                  <c:v>0.87472987303987204</c:v>
                </c:pt>
                <c:pt idx="33">
                  <c:v>0.87382394639902605</c:v>
                </c:pt>
                <c:pt idx="34">
                  <c:v>0.873062959580585</c:v>
                </c:pt>
                <c:pt idx="35">
                  <c:v>0.87222172654072405</c:v>
                </c:pt>
                <c:pt idx="36">
                  <c:v>0.87137279954415003</c:v>
                </c:pt>
                <c:pt idx="37">
                  <c:v>0.86952856656937705</c:v>
                </c:pt>
                <c:pt idx="38">
                  <c:v>0.86767319851449998</c:v>
                </c:pt>
                <c:pt idx="39">
                  <c:v>0.86575274906360999</c:v>
                </c:pt>
                <c:pt idx="40">
                  <c:v>0.86438025547483999</c:v>
                </c:pt>
                <c:pt idx="41">
                  <c:v>0.86313158965984904</c:v>
                </c:pt>
                <c:pt idx="42">
                  <c:v>0.86165757360998396</c:v>
                </c:pt>
                <c:pt idx="43">
                  <c:v>0.86011011291022899</c:v>
                </c:pt>
                <c:pt idx="44">
                  <c:v>0.85810121218394597</c:v>
                </c:pt>
                <c:pt idx="45">
                  <c:v>0.857421904020085</c:v>
                </c:pt>
                <c:pt idx="46">
                  <c:v>0.85637836251927701</c:v>
                </c:pt>
                <c:pt idx="47">
                  <c:v>0.85531992026586301</c:v>
                </c:pt>
                <c:pt idx="48">
                  <c:v>0.85431155705210104</c:v>
                </c:pt>
                <c:pt idx="49">
                  <c:v>0.85378403941760805</c:v>
                </c:pt>
                <c:pt idx="50">
                  <c:v>0.85269622292442504</c:v>
                </c:pt>
                <c:pt idx="51">
                  <c:v>0.85177309314602101</c:v>
                </c:pt>
                <c:pt idx="52">
                  <c:v>0.85086020516461602</c:v>
                </c:pt>
                <c:pt idx="53">
                  <c:v>0.85009437425853296</c:v>
                </c:pt>
                <c:pt idx="54">
                  <c:v>0.84932827941710198</c:v>
                </c:pt>
                <c:pt idx="55">
                  <c:v>0.848782615346099</c:v>
                </c:pt>
                <c:pt idx="56">
                  <c:v>0.84830167899373099</c:v>
                </c:pt>
                <c:pt idx="57">
                  <c:v>0.84736203910827101</c:v>
                </c:pt>
                <c:pt idx="58">
                  <c:v>0.84612781692454098</c:v>
                </c:pt>
                <c:pt idx="59">
                  <c:v>0.84435684864943705</c:v>
                </c:pt>
                <c:pt idx="60">
                  <c:v>0.84250613325753199</c:v>
                </c:pt>
                <c:pt idx="61">
                  <c:v>0.84043751974102798</c:v>
                </c:pt>
                <c:pt idx="62">
                  <c:v>0.83884790039333001</c:v>
                </c:pt>
                <c:pt idx="63">
                  <c:v>0.837374523271459</c:v>
                </c:pt>
                <c:pt idx="64">
                  <c:v>0.83571812439884696</c:v>
                </c:pt>
                <c:pt idx="65">
                  <c:v>0.83370449615129005</c:v>
                </c:pt>
                <c:pt idx="66">
                  <c:v>0.83180994652421003</c:v>
                </c:pt>
                <c:pt idx="67">
                  <c:v>0.82986232761225698</c:v>
                </c:pt>
                <c:pt idx="68">
                  <c:v>0.82814833482325401</c:v>
                </c:pt>
                <c:pt idx="69">
                  <c:v>0.82667736716824003</c:v>
                </c:pt>
                <c:pt idx="70">
                  <c:v>0.82529441884402899</c:v>
                </c:pt>
                <c:pt idx="71">
                  <c:v>0.82379743022127705</c:v>
                </c:pt>
                <c:pt idx="72">
                  <c:v>0.82231643771521101</c:v>
                </c:pt>
                <c:pt idx="73">
                  <c:v>0.82052566095030599</c:v>
                </c:pt>
                <c:pt idx="74">
                  <c:v>0.81837529220594196</c:v>
                </c:pt>
                <c:pt idx="75">
                  <c:v>0.81625639383339499</c:v>
                </c:pt>
                <c:pt idx="76">
                  <c:v>0.81439488483882605</c:v>
                </c:pt>
                <c:pt idx="77">
                  <c:v>0.81261892864186702</c:v>
                </c:pt>
                <c:pt idx="78">
                  <c:v>0.810923150114502</c:v>
                </c:pt>
                <c:pt idx="79">
                  <c:v>0.80924483113853396</c:v>
                </c:pt>
                <c:pt idx="80">
                  <c:v>0.80787821245081204</c:v>
                </c:pt>
                <c:pt idx="81">
                  <c:v>0.80653867615559505</c:v>
                </c:pt>
                <c:pt idx="82">
                  <c:v>0.80490941646310399</c:v>
                </c:pt>
                <c:pt idx="83">
                  <c:v>0.80380095686407804</c:v>
                </c:pt>
                <c:pt idx="84">
                  <c:v>0.80286156470800996</c:v>
                </c:pt>
                <c:pt idx="85">
                  <c:v>0.80196854145219598</c:v>
                </c:pt>
                <c:pt idx="86">
                  <c:v>0.80119567838592298</c:v>
                </c:pt>
                <c:pt idx="87">
                  <c:v>0.80031333334089905</c:v>
                </c:pt>
                <c:pt idx="88">
                  <c:v>0.79956610667208305</c:v>
                </c:pt>
                <c:pt idx="89">
                  <c:v>0.79890961056328802</c:v>
                </c:pt>
                <c:pt idx="90">
                  <c:v>0.79848080606259897</c:v>
                </c:pt>
                <c:pt idx="91">
                  <c:v>0.79788453645359103</c:v>
                </c:pt>
                <c:pt idx="92">
                  <c:v>0.79723747912299103</c:v>
                </c:pt>
                <c:pt idx="93">
                  <c:v>0.79672514322041099</c:v>
                </c:pt>
                <c:pt idx="94">
                  <c:v>0.79614391849497101</c:v>
                </c:pt>
                <c:pt idx="95">
                  <c:v>0.79541334387880802</c:v>
                </c:pt>
                <c:pt idx="96">
                  <c:v>0.79428272637684305</c:v>
                </c:pt>
                <c:pt idx="97">
                  <c:v>0.79300589780083797</c:v>
                </c:pt>
                <c:pt idx="98">
                  <c:v>0.79150538269651205</c:v>
                </c:pt>
                <c:pt idx="99">
                  <c:v>0.790116309625705</c:v>
                </c:pt>
                <c:pt idx="100">
                  <c:v>0.78827572656040901</c:v>
                </c:pt>
                <c:pt idx="101">
                  <c:v>0.78653794325353599</c:v>
                </c:pt>
                <c:pt idx="102">
                  <c:v>0.78467023632383404</c:v>
                </c:pt>
                <c:pt idx="103">
                  <c:v>0.78299731993154897</c:v>
                </c:pt>
                <c:pt idx="104">
                  <c:v>0.78123801677690097</c:v>
                </c:pt>
                <c:pt idx="105">
                  <c:v>0.77927273691465504</c:v>
                </c:pt>
                <c:pt idx="106">
                  <c:v>0.77774728398920201</c:v>
                </c:pt>
                <c:pt idx="107">
                  <c:v>0.77602273726674698</c:v>
                </c:pt>
                <c:pt idx="108">
                  <c:v>0.77464523845120403</c:v>
                </c:pt>
                <c:pt idx="109">
                  <c:v>0.77324904013345497</c:v>
                </c:pt>
                <c:pt idx="110">
                  <c:v>0.77107903580033099</c:v>
                </c:pt>
                <c:pt idx="111">
                  <c:v>0.76865684642986898</c:v>
                </c:pt>
                <c:pt idx="112">
                  <c:v>0.76736292822018903</c:v>
                </c:pt>
                <c:pt idx="113">
                  <c:v>0.76606453292195298</c:v>
                </c:pt>
                <c:pt idx="114">
                  <c:v>0.76471511448458496</c:v>
                </c:pt>
                <c:pt idx="115">
                  <c:v>0.76304093733128098</c:v>
                </c:pt>
                <c:pt idx="116">
                  <c:v>0.76148155789171501</c:v>
                </c:pt>
                <c:pt idx="117">
                  <c:v>0.76041747012675998</c:v>
                </c:pt>
                <c:pt idx="118">
                  <c:v>0.75914847295552401</c:v>
                </c:pt>
                <c:pt idx="119">
                  <c:v>0.75787606115679595</c:v>
                </c:pt>
                <c:pt idx="120">
                  <c:v>0.75662105576878602</c:v>
                </c:pt>
                <c:pt idx="121">
                  <c:v>0.75530249961934803</c:v>
                </c:pt>
                <c:pt idx="122">
                  <c:v>0.75406504027868304</c:v>
                </c:pt>
                <c:pt idx="123">
                  <c:v>0.75286458534448297</c:v>
                </c:pt>
                <c:pt idx="124">
                  <c:v>0.75142390821606597</c:v>
                </c:pt>
                <c:pt idx="125">
                  <c:v>0.75040175706358403</c:v>
                </c:pt>
                <c:pt idx="126">
                  <c:v>0.74936886694396498</c:v>
                </c:pt>
                <c:pt idx="127">
                  <c:v>0.74852756613358995</c:v>
                </c:pt>
                <c:pt idx="128">
                  <c:v>0.747720599440857</c:v>
                </c:pt>
                <c:pt idx="129">
                  <c:v>0.74722455043054004</c:v>
                </c:pt>
                <c:pt idx="130">
                  <c:v>0.74646714351950105</c:v>
                </c:pt>
                <c:pt idx="131">
                  <c:v>0.74567449083326898</c:v>
                </c:pt>
                <c:pt idx="132">
                  <c:v>0.744876384241134</c:v>
                </c:pt>
                <c:pt idx="133">
                  <c:v>0.74405330448439899</c:v>
                </c:pt>
                <c:pt idx="134">
                  <c:v>0.74343294774895496</c:v>
                </c:pt>
                <c:pt idx="135">
                  <c:v>0.74272528584564101</c:v>
                </c:pt>
                <c:pt idx="136">
                  <c:v>0.74253259977525798</c:v>
                </c:pt>
                <c:pt idx="137">
                  <c:v>0.74255313316342297</c:v>
                </c:pt>
                <c:pt idx="138">
                  <c:v>0.74250848411357495</c:v>
                </c:pt>
                <c:pt idx="139">
                  <c:v>0.74259890616559998</c:v>
                </c:pt>
                <c:pt idx="140">
                  <c:v>0.74262055322637699</c:v>
                </c:pt>
                <c:pt idx="141">
                  <c:v>0.74278007404757795</c:v>
                </c:pt>
                <c:pt idx="142">
                  <c:v>0.74170577483418898</c:v>
                </c:pt>
                <c:pt idx="143">
                  <c:v>0.74031093579085105</c:v>
                </c:pt>
                <c:pt idx="144">
                  <c:v>0.73871069252027299</c:v>
                </c:pt>
                <c:pt idx="145">
                  <c:v>0.73711377491806296</c:v>
                </c:pt>
                <c:pt idx="146">
                  <c:v>0.73539793817738097</c:v>
                </c:pt>
                <c:pt idx="147">
                  <c:v>0.73360223091947896</c:v>
                </c:pt>
                <c:pt idx="148">
                  <c:v>0.73174949610684004</c:v>
                </c:pt>
                <c:pt idx="149">
                  <c:v>0.72969997426850997</c:v>
                </c:pt>
                <c:pt idx="150">
                  <c:v>0.72756499108046702</c:v>
                </c:pt>
                <c:pt idx="151">
                  <c:v>0.72525076442484404</c:v>
                </c:pt>
                <c:pt idx="152">
                  <c:v>0.72308406758706301</c:v>
                </c:pt>
                <c:pt idx="153">
                  <c:v>0.72091945858067796</c:v>
                </c:pt>
                <c:pt idx="154">
                  <c:v>0.71888139731177303</c:v>
                </c:pt>
                <c:pt idx="155">
                  <c:v>0.71658246518914703</c:v>
                </c:pt>
                <c:pt idx="156">
                  <c:v>0.71411067323774302</c:v>
                </c:pt>
                <c:pt idx="157">
                  <c:v>0.71192318499159002</c:v>
                </c:pt>
                <c:pt idx="158">
                  <c:v>0.70948267997044001</c:v>
                </c:pt>
                <c:pt idx="159">
                  <c:v>0.70683032170201598</c:v>
                </c:pt>
                <c:pt idx="160">
                  <c:v>0.70405403870480299</c:v>
                </c:pt>
                <c:pt idx="161">
                  <c:v>0.70112644728672102</c:v>
                </c:pt>
                <c:pt idx="162">
                  <c:v>0.69788151563409995</c:v>
                </c:pt>
                <c:pt idx="163">
                  <c:v>0.69475729335954794</c:v>
                </c:pt>
                <c:pt idx="164">
                  <c:v>0.69185671981333197</c:v>
                </c:pt>
                <c:pt idx="165">
                  <c:v>0.688642887698382</c:v>
                </c:pt>
                <c:pt idx="166">
                  <c:v>0.68564361171538901</c:v>
                </c:pt>
                <c:pt idx="167">
                  <c:v>0.68238090922942196</c:v>
                </c:pt>
                <c:pt idx="168">
                  <c:v>0.67875050581641005</c:v>
                </c:pt>
                <c:pt idx="169">
                  <c:v>0.67489633732401799</c:v>
                </c:pt>
                <c:pt idx="170">
                  <c:v>0.67098521837174496</c:v>
                </c:pt>
                <c:pt idx="171">
                  <c:v>0.66742429025769101</c:v>
                </c:pt>
                <c:pt idx="172">
                  <c:v>0.66370626072620398</c:v>
                </c:pt>
                <c:pt idx="173">
                  <c:v>0.65968888591121899</c:v>
                </c:pt>
                <c:pt idx="174">
                  <c:v>0.65556544722895305</c:v>
                </c:pt>
                <c:pt idx="175">
                  <c:v>0.65157904932025301</c:v>
                </c:pt>
                <c:pt idx="176">
                  <c:v>0.64761472153561905</c:v>
                </c:pt>
                <c:pt idx="177">
                  <c:v>0.643596703456494</c:v>
                </c:pt>
                <c:pt idx="178">
                  <c:v>0.63961146080736697</c:v>
                </c:pt>
                <c:pt idx="179">
                  <c:v>0.63543783158759704</c:v>
                </c:pt>
                <c:pt idx="180">
                  <c:v>0.63168429913685997</c:v>
                </c:pt>
                <c:pt idx="181">
                  <c:v>0.62827435412691501</c:v>
                </c:pt>
                <c:pt idx="182">
                  <c:v>0.62523441043782002</c:v>
                </c:pt>
                <c:pt idx="183">
                  <c:v>0.621852782744298</c:v>
                </c:pt>
                <c:pt idx="184">
                  <c:v>0.61869930940918105</c:v>
                </c:pt>
                <c:pt idx="185">
                  <c:v>0.61633443035383695</c:v>
                </c:pt>
                <c:pt idx="186">
                  <c:v>0.61425138130993795</c:v>
                </c:pt>
                <c:pt idx="187">
                  <c:v>0.61212259119858403</c:v>
                </c:pt>
                <c:pt idx="188">
                  <c:v>0.60986453452259404</c:v>
                </c:pt>
                <c:pt idx="189">
                  <c:v>0.60765449341134503</c:v>
                </c:pt>
                <c:pt idx="190">
                  <c:v>0.60518342397839597</c:v>
                </c:pt>
                <c:pt idx="191">
                  <c:v>0.60285228023622905</c:v>
                </c:pt>
                <c:pt idx="192">
                  <c:v>0.60024865031831098</c:v>
                </c:pt>
                <c:pt idx="193">
                  <c:v>0.59764819636940303</c:v>
                </c:pt>
                <c:pt idx="194">
                  <c:v>0.59489661079260803</c:v>
                </c:pt>
                <c:pt idx="195">
                  <c:v>0.59229343042302895</c:v>
                </c:pt>
                <c:pt idx="196">
                  <c:v>0.59003763761454198</c:v>
                </c:pt>
                <c:pt idx="197">
                  <c:v>0.58762263814303595</c:v>
                </c:pt>
                <c:pt idx="198">
                  <c:v>0.58532741187371995</c:v>
                </c:pt>
                <c:pt idx="199">
                  <c:v>0.58285367262874299</c:v>
                </c:pt>
                <c:pt idx="200">
                  <c:v>0.58086199401347205</c:v>
                </c:pt>
                <c:pt idx="201">
                  <c:v>0.578913270132007</c:v>
                </c:pt>
                <c:pt idx="202">
                  <c:v>0.57701927999807201</c:v>
                </c:pt>
                <c:pt idx="203">
                  <c:v>0.57518393875677898</c:v>
                </c:pt>
                <c:pt idx="204">
                  <c:v>0.57285515075402405</c:v>
                </c:pt>
                <c:pt idx="205">
                  <c:v>0.57088299043337698</c:v>
                </c:pt>
                <c:pt idx="206">
                  <c:v>0.56880041388027403</c:v>
                </c:pt>
                <c:pt idx="207">
                  <c:v>0.56681009433127405</c:v>
                </c:pt>
                <c:pt idx="208">
                  <c:v>0.56482248754294995</c:v>
                </c:pt>
                <c:pt idx="209">
                  <c:v>0.56286821704099399</c:v>
                </c:pt>
                <c:pt idx="210">
                  <c:v>0.56086712581196196</c:v>
                </c:pt>
                <c:pt idx="211">
                  <c:v>0.55855898143604199</c:v>
                </c:pt>
                <c:pt idx="212">
                  <c:v>0.55633586452408701</c:v>
                </c:pt>
                <c:pt idx="213">
                  <c:v>0.553865350989451</c:v>
                </c:pt>
                <c:pt idx="214">
                  <c:v>0.55121642782134295</c:v>
                </c:pt>
                <c:pt idx="215">
                  <c:v>0.548937532920585</c:v>
                </c:pt>
                <c:pt idx="216">
                  <c:v>0.54651458069492898</c:v>
                </c:pt>
                <c:pt idx="217">
                  <c:v>0.54513331670658205</c:v>
                </c:pt>
                <c:pt idx="218">
                  <c:v>0.54374475789036802</c:v>
                </c:pt>
                <c:pt idx="219">
                  <c:v>0.54238626847129701</c:v>
                </c:pt>
                <c:pt idx="220">
                  <c:v>0.54078897426654504</c:v>
                </c:pt>
                <c:pt idx="221">
                  <c:v>0.53934386054157502</c:v>
                </c:pt>
                <c:pt idx="222">
                  <c:v>0.53794355253636605</c:v>
                </c:pt>
                <c:pt idx="223">
                  <c:v>0.53652056479924604</c:v>
                </c:pt>
                <c:pt idx="224">
                  <c:v>0.53574618905571603</c:v>
                </c:pt>
                <c:pt idx="225">
                  <c:v>0.53490224066151604</c:v>
                </c:pt>
                <c:pt idx="226">
                  <c:v>0.53403956948328102</c:v>
                </c:pt>
                <c:pt idx="227">
                  <c:v>0.53294354297151203</c:v>
                </c:pt>
                <c:pt idx="228">
                  <c:v>0.53182033423886499</c:v>
                </c:pt>
                <c:pt idx="229">
                  <c:v>0.531123132154529</c:v>
                </c:pt>
                <c:pt idx="230">
                  <c:v>0.53066076362416903</c:v>
                </c:pt>
                <c:pt idx="231">
                  <c:v>0.53022862866259202</c:v>
                </c:pt>
                <c:pt idx="232">
                  <c:v>0.52949452235251604</c:v>
                </c:pt>
                <c:pt idx="233">
                  <c:v>0.52924208795537497</c:v>
                </c:pt>
                <c:pt idx="234">
                  <c:v>0.52875671819152603</c:v>
                </c:pt>
                <c:pt idx="235">
                  <c:v>0.528582791135358</c:v>
                </c:pt>
                <c:pt idx="236">
                  <c:v>0.52853045640645102</c:v>
                </c:pt>
                <c:pt idx="237">
                  <c:v>0.52879652153456702</c:v>
                </c:pt>
                <c:pt idx="238">
                  <c:v>0.52898585944920595</c:v>
                </c:pt>
                <c:pt idx="239">
                  <c:v>0.52893597985797902</c:v>
                </c:pt>
                <c:pt idx="240">
                  <c:v>0.52896276496402495</c:v>
                </c:pt>
                <c:pt idx="241">
                  <c:v>0.52910578235151196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0827686555246332"/>
          <c:min val="0.3344054002891148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CLOSE_7211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  <c:pt idx="123">
                  <c:v>43675</c:v>
                </c:pt>
                <c:pt idx="124">
                  <c:v>43672</c:v>
                </c:pt>
                <c:pt idx="125">
                  <c:v>43671</c:v>
                </c:pt>
                <c:pt idx="126">
                  <c:v>43670</c:v>
                </c:pt>
                <c:pt idx="127">
                  <c:v>43669</c:v>
                </c:pt>
                <c:pt idx="128">
                  <c:v>43668</c:v>
                </c:pt>
                <c:pt idx="129">
                  <c:v>43665</c:v>
                </c:pt>
                <c:pt idx="130">
                  <c:v>43664</c:v>
                </c:pt>
                <c:pt idx="131">
                  <c:v>43663</c:v>
                </c:pt>
                <c:pt idx="132">
                  <c:v>43662</c:v>
                </c:pt>
                <c:pt idx="133">
                  <c:v>43658</c:v>
                </c:pt>
                <c:pt idx="134">
                  <c:v>43657</c:v>
                </c:pt>
                <c:pt idx="135">
                  <c:v>43656</c:v>
                </c:pt>
                <c:pt idx="136">
                  <c:v>43655</c:v>
                </c:pt>
                <c:pt idx="137">
                  <c:v>43654</c:v>
                </c:pt>
                <c:pt idx="138">
                  <c:v>43651</c:v>
                </c:pt>
                <c:pt idx="139">
                  <c:v>43650</c:v>
                </c:pt>
                <c:pt idx="140">
                  <c:v>43649</c:v>
                </c:pt>
                <c:pt idx="141">
                  <c:v>43648</c:v>
                </c:pt>
                <c:pt idx="142">
                  <c:v>43647</c:v>
                </c:pt>
                <c:pt idx="143">
                  <c:v>43644</c:v>
                </c:pt>
                <c:pt idx="144">
                  <c:v>43643</c:v>
                </c:pt>
                <c:pt idx="145">
                  <c:v>43642</c:v>
                </c:pt>
                <c:pt idx="146">
                  <c:v>43641</c:v>
                </c:pt>
                <c:pt idx="147">
                  <c:v>43640</c:v>
                </c:pt>
                <c:pt idx="148">
                  <c:v>43637</c:v>
                </c:pt>
                <c:pt idx="149">
                  <c:v>43636</c:v>
                </c:pt>
                <c:pt idx="150">
                  <c:v>43635</c:v>
                </c:pt>
                <c:pt idx="151">
                  <c:v>43634</c:v>
                </c:pt>
                <c:pt idx="152">
                  <c:v>43633</c:v>
                </c:pt>
                <c:pt idx="153">
                  <c:v>43630</c:v>
                </c:pt>
                <c:pt idx="154">
                  <c:v>43629</c:v>
                </c:pt>
                <c:pt idx="155">
                  <c:v>43628</c:v>
                </c:pt>
                <c:pt idx="156">
                  <c:v>43627</c:v>
                </c:pt>
                <c:pt idx="157">
                  <c:v>43626</c:v>
                </c:pt>
                <c:pt idx="158">
                  <c:v>43623</c:v>
                </c:pt>
                <c:pt idx="159">
                  <c:v>43622</c:v>
                </c:pt>
                <c:pt idx="160">
                  <c:v>43621</c:v>
                </c:pt>
                <c:pt idx="161">
                  <c:v>43620</c:v>
                </c:pt>
                <c:pt idx="162">
                  <c:v>43619</c:v>
                </c:pt>
                <c:pt idx="163">
                  <c:v>43616</c:v>
                </c:pt>
                <c:pt idx="164">
                  <c:v>43615</c:v>
                </c:pt>
                <c:pt idx="165">
                  <c:v>43614</c:v>
                </c:pt>
                <c:pt idx="166">
                  <c:v>43613</c:v>
                </c:pt>
                <c:pt idx="167">
                  <c:v>43612</c:v>
                </c:pt>
                <c:pt idx="168">
                  <c:v>43609</c:v>
                </c:pt>
                <c:pt idx="169">
                  <c:v>43608</c:v>
                </c:pt>
                <c:pt idx="170">
                  <c:v>43607</c:v>
                </c:pt>
                <c:pt idx="171">
                  <c:v>43606</c:v>
                </c:pt>
                <c:pt idx="172">
                  <c:v>43605</c:v>
                </c:pt>
                <c:pt idx="173">
                  <c:v>43602</c:v>
                </c:pt>
                <c:pt idx="174">
                  <c:v>43601</c:v>
                </c:pt>
                <c:pt idx="175">
                  <c:v>43600</c:v>
                </c:pt>
                <c:pt idx="176">
                  <c:v>43599</c:v>
                </c:pt>
                <c:pt idx="177">
                  <c:v>43598</c:v>
                </c:pt>
                <c:pt idx="178">
                  <c:v>43595</c:v>
                </c:pt>
                <c:pt idx="179">
                  <c:v>43594</c:v>
                </c:pt>
                <c:pt idx="180">
                  <c:v>43593</c:v>
                </c:pt>
                <c:pt idx="181">
                  <c:v>43592</c:v>
                </c:pt>
                <c:pt idx="182">
                  <c:v>43581</c:v>
                </c:pt>
                <c:pt idx="183">
                  <c:v>43580</c:v>
                </c:pt>
                <c:pt idx="184">
                  <c:v>43579</c:v>
                </c:pt>
                <c:pt idx="185">
                  <c:v>43578</c:v>
                </c:pt>
                <c:pt idx="186">
                  <c:v>43577</c:v>
                </c:pt>
                <c:pt idx="187">
                  <c:v>43574</c:v>
                </c:pt>
                <c:pt idx="188">
                  <c:v>43573</c:v>
                </c:pt>
                <c:pt idx="189">
                  <c:v>43572</c:v>
                </c:pt>
                <c:pt idx="190">
                  <c:v>43571</c:v>
                </c:pt>
                <c:pt idx="191">
                  <c:v>43570</c:v>
                </c:pt>
                <c:pt idx="192">
                  <c:v>43567</c:v>
                </c:pt>
                <c:pt idx="193">
                  <c:v>43566</c:v>
                </c:pt>
                <c:pt idx="194">
                  <c:v>43565</c:v>
                </c:pt>
                <c:pt idx="195">
                  <c:v>43564</c:v>
                </c:pt>
                <c:pt idx="196">
                  <c:v>43563</c:v>
                </c:pt>
                <c:pt idx="197">
                  <c:v>43560</c:v>
                </c:pt>
                <c:pt idx="198">
                  <c:v>43559</c:v>
                </c:pt>
                <c:pt idx="199">
                  <c:v>43558</c:v>
                </c:pt>
                <c:pt idx="200">
                  <c:v>43557</c:v>
                </c:pt>
                <c:pt idx="201">
                  <c:v>43556</c:v>
                </c:pt>
                <c:pt idx="202">
                  <c:v>43553</c:v>
                </c:pt>
                <c:pt idx="203">
                  <c:v>43552</c:v>
                </c:pt>
                <c:pt idx="204">
                  <c:v>43551</c:v>
                </c:pt>
                <c:pt idx="205">
                  <c:v>43550</c:v>
                </c:pt>
                <c:pt idx="206">
                  <c:v>43549</c:v>
                </c:pt>
                <c:pt idx="207">
                  <c:v>43546</c:v>
                </c:pt>
                <c:pt idx="208">
                  <c:v>43544</c:v>
                </c:pt>
                <c:pt idx="209">
                  <c:v>43543</c:v>
                </c:pt>
                <c:pt idx="210">
                  <c:v>43542</c:v>
                </c:pt>
                <c:pt idx="211">
                  <c:v>43539</c:v>
                </c:pt>
                <c:pt idx="212">
                  <c:v>43538</c:v>
                </c:pt>
                <c:pt idx="213">
                  <c:v>43537</c:v>
                </c:pt>
                <c:pt idx="214">
                  <c:v>43536</c:v>
                </c:pt>
                <c:pt idx="215">
                  <c:v>43535</c:v>
                </c:pt>
                <c:pt idx="216">
                  <c:v>43532</c:v>
                </c:pt>
                <c:pt idx="217">
                  <c:v>43531</c:v>
                </c:pt>
                <c:pt idx="218">
                  <c:v>43530</c:v>
                </c:pt>
                <c:pt idx="219">
                  <c:v>43529</c:v>
                </c:pt>
                <c:pt idx="220">
                  <c:v>43528</c:v>
                </c:pt>
                <c:pt idx="221">
                  <c:v>43525</c:v>
                </c:pt>
                <c:pt idx="222">
                  <c:v>43524</c:v>
                </c:pt>
                <c:pt idx="223">
                  <c:v>43523</c:v>
                </c:pt>
                <c:pt idx="224">
                  <c:v>43522</c:v>
                </c:pt>
                <c:pt idx="225">
                  <c:v>43521</c:v>
                </c:pt>
                <c:pt idx="226">
                  <c:v>43518</c:v>
                </c:pt>
                <c:pt idx="227">
                  <c:v>43517</c:v>
                </c:pt>
                <c:pt idx="228">
                  <c:v>43516</c:v>
                </c:pt>
                <c:pt idx="229">
                  <c:v>43515</c:v>
                </c:pt>
                <c:pt idx="230">
                  <c:v>43514</c:v>
                </c:pt>
                <c:pt idx="231">
                  <c:v>43511</c:v>
                </c:pt>
                <c:pt idx="232">
                  <c:v>43510</c:v>
                </c:pt>
                <c:pt idx="233">
                  <c:v>43509</c:v>
                </c:pt>
                <c:pt idx="234">
                  <c:v>43508</c:v>
                </c:pt>
                <c:pt idx="235">
                  <c:v>43504</c:v>
                </c:pt>
                <c:pt idx="236">
                  <c:v>43503</c:v>
                </c:pt>
                <c:pt idx="237">
                  <c:v>43502</c:v>
                </c:pt>
                <c:pt idx="238">
                  <c:v>43501</c:v>
                </c:pt>
                <c:pt idx="239">
                  <c:v>43500</c:v>
                </c:pt>
                <c:pt idx="240">
                  <c:v>43497</c:v>
                </c:pt>
                <c:pt idx="241">
                  <c:v>43496</c:v>
                </c:pt>
                <c:pt idx="242">
                  <c:v>43495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1028</c:v>
                </c:pt>
                <c:pt idx="1">
                  <c:v>1012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1007</c:v>
                </c:pt>
                <c:pt idx="6">
                  <c:v>1011</c:v>
                </c:pt>
                <c:pt idx="7">
                  <c:v>1015</c:v>
                </c:pt>
                <c:pt idx="8">
                  <c:v>1021</c:v>
                </c:pt>
                <c:pt idx="9">
                  <c:v>1023</c:v>
                </c:pt>
                <c:pt idx="10">
                  <c:v>1011</c:v>
                </c:pt>
                <c:pt idx="11">
                  <c:v>1029</c:v>
                </c:pt>
                <c:pt idx="12">
                  <c:v>1020</c:v>
                </c:pt>
                <c:pt idx="13">
                  <c:v>1020</c:v>
                </c:pt>
                <c:pt idx="14">
                  <c:v>1038</c:v>
                </c:pt>
                <c:pt idx="15">
                  <c:v>1050</c:v>
                </c:pt>
                <c:pt idx="16">
                  <c:v>1046</c:v>
                </c:pt>
                <c:pt idx="17">
                  <c:v>1071</c:v>
                </c:pt>
                <c:pt idx="18">
                  <c:v>1063</c:v>
                </c:pt>
                <c:pt idx="19">
                  <c:v>1082</c:v>
                </c:pt>
                <c:pt idx="20">
                  <c:v>1101</c:v>
                </c:pt>
                <c:pt idx="21">
                  <c:v>1088</c:v>
                </c:pt>
                <c:pt idx="22">
                  <c:v>1076</c:v>
                </c:pt>
                <c:pt idx="23">
                  <c:v>1089</c:v>
                </c:pt>
                <c:pt idx="24">
                  <c:v>1098</c:v>
                </c:pt>
                <c:pt idx="25">
                  <c:v>1107</c:v>
                </c:pt>
                <c:pt idx="26">
                  <c:v>1122</c:v>
                </c:pt>
                <c:pt idx="27">
                  <c:v>1130</c:v>
                </c:pt>
                <c:pt idx="28">
                  <c:v>1127</c:v>
                </c:pt>
                <c:pt idx="29">
                  <c:v>1106</c:v>
                </c:pt>
                <c:pt idx="30">
                  <c:v>1099</c:v>
                </c:pt>
                <c:pt idx="31">
                  <c:v>1084</c:v>
                </c:pt>
                <c:pt idx="32">
                  <c:v>1078</c:v>
                </c:pt>
                <c:pt idx="33">
                  <c:v>1076</c:v>
                </c:pt>
                <c:pt idx="34">
                  <c:v>1091</c:v>
                </c:pt>
                <c:pt idx="35">
                  <c:v>1090</c:v>
                </c:pt>
                <c:pt idx="36">
                  <c:v>1087</c:v>
                </c:pt>
                <c:pt idx="37">
                  <c:v>1084</c:v>
                </c:pt>
                <c:pt idx="38">
                  <c:v>1075</c:v>
                </c:pt>
                <c:pt idx="39">
                  <c:v>1105</c:v>
                </c:pt>
                <c:pt idx="40">
                  <c:v>1085</c:v>
                </c:pt>
                <c:pt idx="41">
                  <c:v>1094</c:v>
                </c:pt>
                <c:pt idx="42">
                  <c:v>1086</c:v>
                </c:pt>
                <c:pt idx="43">
                  <c:v>1062</c:v>
                </c:pt>
                <c:pt idx="44">
                  <c:v>1081</c:v>
                </c:pt>
                <c:pt idx="45">
                  <c:v>1071</c:v>
                </c:pt>
                <c:pt idx="46">
                  <c:v>1093</c:v>
                </c:pt>
                <c:pt idx="47">
                  <c:v>1071</c:v>
                </c:pt>
                <c:pt idx="48">
                  <c:v>1078</c:v>
                </c:pt>
                <c:pt idx="49">
                  <c:v>1099</c:v>
                </c:pt>
                <c:pt idx="50">
                  <c:v>1099</c:v>
                </c:pt>
                <c:pt idx="51">
                  <c:v>1096</c:v>
                </c:pt>
                <c:pt idx="52">
                  <c:v>1112</c:v>
                </c:pt>
                <c:pt idx="53">
                  <c:v>1125</c:v>
                </c:pt>
                <c:pt idx="54">
                  <c:v>1135</c:v>
                </c:pt>
                <c:pt idx="55">
                  <c:v>1138</c:v>
                </c:pt>
                <c:pt idx="56">
                  <c:v>1148</c:v>
                </c:pt>
                <c:pt idx="57">
                  <c:v>1151</c:v>
                </c:pt>
                <c:pt idx="58">
                  <c:v>1149</c:v>
                </c:pt>
                <c:pt idx="59">
                  <c:v>1147</c:v>
                </c:pt>
                <c:pt idx="60">
                  <c:v>1114</c:v>
                </c:pt>
                <c:pt idx="61">
                  <c:v>1100</c:v>
                </c:pt>
                <c:pt idx="62">
                  <c:v>1106</c:v>
                </c:pt>
                <c:pt idx="63">
                  <c:v>1105</c:v>
                </c:pt>
                <c:pt idx="64">
                  <c:v>1118</c:v>
                </c:pt>
                <c:pt idx="65">
                  <c:v>1119</c:v>
                </c:pt>
                <c:pt idx="66">
                  <c:v>1112</c:v>
                </c:pt>
                <c:pt idx="67">
                  <c:v>1099</c:v>
                </c:pt>
                <c:pt idx="68">
                  <c:v>1088</c:v>
                </c:pt>
                <c:pt idx="69">
                  <c:v>1086</c:v>
                </c:pt>
                <c:pt idx="70">
                  <c:v>1105</c:v>
                </c:pt>
                <c:pt idx="71">
                  <c:v>1104</c:v>
                </c:pt>
                <c:pt idx="72">
                  <c:v>1090</c:v>
                </c:pt>
                <c:pt idx="73">
                  <c:v>1079</c:v>
                </c:pt>
                <c:pt idx="74">
                  <c:v>1084</c:v>
                </c:pt>
                <c:pt idx="75">
                  <c:v>1086</c:v>
                </c:pt>
                <c:pt idx="76">
                  <c:v>1101</c:v>
                </c:pt>
                <c:pt idx="77">
                  <c:v>1107</c:v>
                </c:pt>
                <c:pt idx="78">
                  <c:v>1107</c:v>
                </c:pt>
                <c:pt idx="79">
                  <c:v>1116</c:v>
                </c:pt>
                <c:pt idx="80">
                  <c:v>1097</c:v>
                </c:pt>
                <c:pt idx="81">
                  <c:v>1054</c:v>
                </c:pt>
                <c:pt idx="82">
                  <c:v>1096</c:v>
                </c:pt>
                <c:pt idx="83">
                  <c:v>1132</c:v>
                </c:pt>
                <c:pt idx="84">
                  <c:v>1126</c:v>
                </c:pt>
                <c:pt idx="85">
                  <c:v>1106</c:v>
                </c:pt>
                <c:pt idx="86">
                  <c:v>1094</c:v>
                </c:pt>
                <c:pt idx="87">
                  <c:v>1124</c:v>
                </c:pt>
                <c:pt idx="88">
                  <c:v>1108</c:v>
                </c:pt>
                <c:pt idx="89">
                  <c:v>1098</c:v>
                </c:pt>
                <c:pt idx="90">
                  <c:v>1116</c:v>
                </c:pt>
                <c:pt idx="91">
                  <c:v>1100</c:v>
                </c:pt>
                <c:pt idx="92">
                  <c:v>1078</c:v>
                </c:pt>
                <c:pt idx="93">
                  <c:v>1041</c:v>
                </c:pt>
                <c:pt idx="94">
                  <c:v>1043</c:v>
                </c:pt>
                <c:pt idx="95">
                  <c:v>1024</c:v>
                </c:pt>
                <c:pt idx="96">
                  <c:v>1051</c:v>
                </c:pt>
                <c:pt idx="97">
                  <c:v>1055</c:v>
                </c:pt>
                <c:pt idx="98">
                  <c:v>1065</c:v>
                </c:pt>
                <c:pt idx="99">
                  <c:v>1052</c:v>
                </c:pt>
                <c:pt idx="100">
                  <c:v>1062</c:v>
                </c:pt>
                <c:pt idx="101">
                  <c:v>1056</c:v>
                </c:pt>
                <c:pt idx="102">
                  <c:v>1053</c:v>
                </c:pt>
                <c:pt idx="103">
                  <c:v>1039</c:v>
                </c:pt>
                <c:pt idx="104">
                  <c:v>1019</c:v>
                </c:pt>
                <c:pt idx="105">
                  <c:v>1035</c:v>
                </c:pt>
                <c:pt idx="106">
                  <c:v>1032</c:v>
                </c:pt>
                <c:pt idx="107">
                  <c:v>1027</c:v>
                </c:pt>
                <c:pt idx="108">
                  <c:v>1037</c:v>
                </c:pt>
                <c:pt idx="109">
                  <c:v>1055</c:v>
                </c:pt>
                <c:pt idx="110">
                  <c:v>1032</c:v>
                </c:pt>
                <c:pt idx="111">
                  <c:v>1031</c:v>
                </c:pt>
                <c:pt idx="112">
                  <c:v>1036</c:v>
                </c:pt>
                <c:pt idx="113">
                  <c:v>1045</c:v>
                </c:pt>
                <c:pt idx="114">
                  <c:v>1046</c:v>
                </c:pt>
                <c:pt idx="115">
                  <c:v>1039</c:v>
                </c:pt>
                <c:pt idx="116">
                  <c:v>1050</c:v>
                </c:pt>
                <c:pt idx="117">
                  <c:v>1051</c:v>
                </c:pt>
                <c:pt idx="118">
                  <c:v>1049</c:v>
                </c:pt>
                <c:pt idx="119">
                  <c:v>1053</c:v>
                </c:pt>
                <c:pt idx="120">
                  <c:v>1058</c:v>
                </c:pt>
                <c:pt idx="121">
                  <c:v>1091</c:v>
                </c:pt>
                <c:pt idx="122">
                  <c:v>1086</c:v>
                </c:pt>
                <c:pt idx="123">
                  <c:v>1071</c:v>
                </c:pt>
                <c:pt idx="124">
                  <c:v>1063</c:v>
                </c:pt>
                <c:pt idx="125">
                  <c:v>1055</c:v>
                </c:pt>
                <c:pt idx="126">
                  <c:v>1043</c:v>
                </c:pt>
                <c:pt idx="127">
                  <c:v>1041</c:v>
                </c:pt>
                <c:pt idx="128">
                  <c:v>1043</c:v>
                </c:pt>
                <c:pt idx="129">
                  <c:v>1048</c:v>
                </c:pt>
                <c:pt idx="130">
                  <c:v>1021</c:v>
                </c:pt>
                <c:pt idx="131">
                  <c:v>1055</c:v>
                </c:pt>
                <c:pt idx="132">
                  <c:v>1072</c:v>
                </c:pt>
                <c:pt idx="133">
                  <c:v>1095</c:v>
                </c:pt>
                <c:pt idx="134">
                  <c:v>1095</c:v>
                </c:pt>
                <c:pt idx="135">
                  <c:v>1085</c:v>
                </c:pt>
                <c:pt idx="136">
                  <c:v>1097</c:v>
                </c:pt>
                <c:pt idx="137">
                  <c:v>1101</c:v>
                </c:pt>
                <c:pt idx="138">
                  <c:v>1116</c:v>
                </c:pt>
                <c:pt idx="139">
                  <c:v>1132</c:v>
                </c:pt>
                <c:pt idx="140">
                  <c:v>1115</c:v>
                </c:pt>
                <c:pt idx="141">
                  <c:v>1098</c:v>
                </c:pt>
                <c:pt idx="142">
                  <c:v>1102</c:v>
                </c:pt>
                <c:pt idx="143">
                  <c:v>1089</c:v>
                </c:pt>
                <c:pt idx="144">
                  <c:v>1057</c:v>
                </c:pt>
                <c:pt idx="145">
                  <c:v>1066</c:v>
                </c:pt>
                <c:pt idx="146">
                  <c:v>1076</c:v>
                </c:pt>
                <c:pt idx="147">
                  <c:v>1090</c:v>
                </c:pt>
                <c:pt idx="148">
                  <c:v>1087</c:v>
                </c:pt>
                <c:pt idx="149">
                  <c:v>1090</c:v>
                </c:pt>
                <c:pt idx="150">
                  <c:v>1091</c:v>
                </c:pt>
                <c:pt idx="151">
                  <c:v>1077</c:v>
                </c:pt>
                <c:pt idx="152">
                  <c:v>1110</c:v>
                </c:pt>
                <c:pt idx="153">
                  <c:v>1134</c:v>
                </c:pt>
                <c:pt idx="154">
                  <c:v>1131</c:v>
                </c:pt>
                <c:pt idx="155">
                  <c:v>1137</c:v>
                </c:pt>
                <c:pt idx="156">
                  <c:v>1139</c:v>
                </c:pt>
                <c:pt idx="157">
                  <c:v>1142</c:v>
                </c:pt>
                <c:pt idx="158">
                  <c:v>1124</c:v>
                </c:pt>
                <c:pt idx="159">
                  <c:v>1129</c:v>
                </c:pt>
                <c:pt idx="160">
                  <c:v>1135</c:v>
                </c:pt>
                <c:pt idx="161">
                  <c:v>1125</c:v>
                </c:pt>
                <c:pt idx="162">
                  <c:v>1120</c:v>
                </c:pt>
                <c:pt idx="163">
                  <c:v>1108</c:v>
                </c:pt>
                <c:pt idx="164">
                  <c:v>1098</c:v>
                </c:pt>
                <c:pt idx="165">
                  <c:v>1111</c:v>
                </c:pt>
                <c:pt idx="166">
                  <c:v>1139</c:v>
                </c:pt>
                <c:pt idx="167">
                  <c:v>1154</c:v>
                </c:pt>
                <c:pt idx="168">
                  <c:v>1143</c:v>
                </c:pt>
                <c:pt idx="169">
                  <c:v>1136</c:v>
                </c:pt>
                <c:pt idx="170">
                  <c:v>1131</c:v>
                </c:pt>
                <c:pt idx="171">
                  <c:v>1136</c:v>
                </c:pt>
                <c:pt idx="172">
                  <c:v>1130</c:v>
                </c:pt>
                <c:pt idx="173">
                  <c:v>1151</c:v>
                </c:pt>
                <c:pt idx="174">
                  <c:v>1164</c:v>
                </c:pt>
                <c:pt idx="175">
                  <c:v>1144</c:v>
                </c:pt>
                <c:pt idx="176">
                  <c:v>1149</c:v>
                </c:pt>
                <c:pt idx="177">
                  <c:v>1147</c:v>
                </c:pt>
                <c:pt idx="178">
                  <c:v>1152</c:v>
                </c:pt>
                <c:pt idx="179">
                  <c:v>1158</c:v>
                </c:pt>
                <c:pt idx="180">
                  <c:v>1194</c:v>
                </c:pt>
                <c:pt idx="181">
                  <c:v>1232</c:v>
                </c:pt>
                <c:pt idx="182">
                  <c:v>1272</c:v>
                </c:pt>
                <c:pt idx="183">
                  <c:v>1297</c:v>
                </c:pt>
                <c:pt idx="184">
                  <c:v>1289</c:v>
                </c:pt>
                <c:pt idx="185">
                  <c:v>1341</c:v>
                </c:pt>
                <c:pt idx="186">
                  <c:v>1333</c:v>
                </c:pt>
                <c:pt idx="187">
                  <c:v>1330</c:v>
                </c:pt>
                <c:pt idx="188">
                  <c:v>1344</c:v>
                </c:pt>
                <c:pt idx="189">
                  <c:v>1352</c:v>
                </c:pt>
                <c:pt idx="190">
                  <c:v>1387</c:v>
                </c:pt>
                <c:pt idx="191">
                  <c:v>1403</c:v>
                </c:pt>
                <c:pt idx="192">
                  <c:v>1390</c:v>
                </c:pt>
                <c:pt idx="193">
                  <c:v>1386</c:v>
                </c:pt>
                <c:pt idx="194">
                  <c:v>1389</c:v>
                </c:pt>
                <c:pt idx="195">
                  <c:v>1389</c:v>
                </c:pt>
                <c:pt idx="196">
                  <c:v>1408</c:v>
                </c:pt>
                <c:pt idx="197">
                  <c:v>1411</c:v>
                </c:pt>
                <c:pt idx="198">
                  <c:v>1395</c:v>
                </c:pt>
                <c:pt idx="199">
                  <c:v>1421</c:v>
                </c:pt>
                <c:pt idx="200">
                  <c:v>1435</c:v>
                </c:pt>
                <c:pt idx="201">
                  <c:v>1452</c:v>
                </c:pt>
                <c:pt idx="202">
                  <c:v>1412</c:v>
                </c:pt>
                <c:pt idx="203">
                  <c:v>1436</c:v>
                </c:pt>
                <c:pt idx="204">
                  <c:v>1463</c:v>
                </c:pt>
                <c:pt idx="205">
                  <c:v>1485</c:v>
                </c:pt>
                <c:pt idx="206">
                  <c:v>1454</c:v>
                </c:pt>
                <c:pt idx="207">
                  <c:v>1465</c:v>
                </c:pt>
                <c:pt idx="208">
                  <c:v>1450</c:v>
                </c:pt>
                <c:pt idx="209">
                  <c:v>1447</c:v>
                </c:pt>
                <c:pt idx="210">
                  <c:v>1453</c:v>
                </c:pt>
                <c:pt idx="211">
                  <c:v>1435</c:v>
                </c:pt>
                <c:pt idx="212">
                  <c:v>1420</c:v>
                </c:pt>
                <c:pt idx="213">
                  <c:v>1419</c:v>
                </c:pt>
                <c:pt idx="214">
                  <c:v>1419</c:v>
                </c:pt>
                <c:pt idx="215">
                  <c:v>1419</c:v>
                </c:pt>
                <c:pt idx="216">
                  <c:v>1385</c:v>
                </c:pt>
                <c:pt idx="217">
                  <c:v>1400</c:v>
                </c:pt>
                <c:pt idx="218">
                  <c:v>1419</c:v>
                </c:pt>
                <c:pt idx="219">
                  <c:v>1417</c:v>
                </c:pt>
                <c:pt idx="220">
                  <c:v>1416</c:v>
                </c:pt>
                <c:pt idx="221">
                  <c:v>1440</c:v>
                </c:pt>
                <c:pt idx="222">
                  <c:v>1460</c:v>
                </c:pt>
                <c:pt idx="223">
                  <c:v>1476</c:v>
                </c:pt>
                <c:pt idx="224">
                  <c:v>1474</c:v>
                </c:pt>
                <c:pt idx="225">
                  <c:v>1470</c:v>
                </c:pt>
                <c:pt idx="226">
                  <c:v>1457</c:v>
                </c:pt>
                <c:pt idx="227">
                  <c:v>1471</c:v>
                </c:pt>
                <c:pt idx="228">
                  <c:v>1488</c:v>
                </c:pt>
                <c:pt idx="229">
                  <c:v>1458</c:v>
                </c:pt>
                <c:pt idx="230">
                  <c:v>1441</c:v>
                </c:pt>
                <c:pt idx="231">
                  <c:v>1429</c:v>
                </c:pt>
                <c:pt idx="232">
                  <c:v>1420</c:v>
                </c:pt>
                <c:pt idx="233">
                  <c:v>1419</c:v>
                </c:pt>
                <c:pt idx="234">
                  <c:v>1424</c:v>
                </c:pt>
                <c:pt idx="235">
                  <c:v>1414</c:v>
                </c:pt>
                <c:pt idx="236">
                  <c:v>1420</c:v>
                </c:pt>
                <c:pt idx="237">
                  <c:v>1435</c:v>
                </c:pt>
                <c:pt idx="238">
                  <c:v>1439</c:v>
                </c:pt>
                <c:pt idx="239">
                  <c:v>1436</c:v>
                </c:pt>
                <c:pt idx="240">
                  <c:v>1444</c:v>
                </c:pt>
                <c:pt idx="241">
                  <c:v>1472</c:v>
                </c:pt>
                <c:pt idx="242">
                  <c:v>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CLOSE_9506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  <c:pt idx="123">
                  <c:v>43675</c:v>
                </c:pt>
                <c:pt idx="124">
                  <c:v>43672</c:v>
                </c:pt>
                <c:pt idx="125">
                  <c:v>43671</c:v>
                </c:pt>
                <c:pt idx="126">
                  <c:v>43670</c:v>
                </c:pt>
                <c:pt idx="127">
                  <c:v>43669</c:v>
                </c:pt>
                <c:pt idx="128">
                  <c:v>43668</c:v>
                </c:pt>
                <c:pt idx="129">
                  <c:v>43665</c:v>
                </c:pt>
                <c:pt idx="130">
                  <c:v>43664</c:v>
                </c:pt>
                <c:pt idx="131">
                  <c:v>43663</c:v>
                </c:pt>
                <c:pt idx="132">
                  <c:v>43662</c:v>
                </c:pt>
                <c:pt idx="133">
                  <c:v>43658</c:v>
                </c:pt>
                <c:pt idx="134">
                  <c:v>43657</c:v>
                </c:pt>
                <c:pt idx="135">
                  <c:v>43656</c:v>
                </c:pt>
                <c:pt idx="136">
                  <c:v>43655</c:v>
                </c:pt>
                <c:pt idx="137">
                  <c:v>43654</c:v>
                </c:pt>
                <c:pt idx="138">
                  <c:v>43651</c:v>
                </c:pt>
                <c:pt idx="139">
                  <c:v>43650</c:v>
                </c:pt>
                <c:pt idx="140">
                  <c:v>43649</c:v>
                </c:pt>
                <c:pt idx="141">
                  <c:v>43648</c:v>
                </c:pt>
                <c:pt idx="142">
                  <c:v>43647</c:v>
                </c:pt>
                <c:pt idx="143">
                  <c:v>43644</c:v>
                </c:pt>
                <c:pt idx="144">
                  <c:v>43643</c:v>
                </c:pt>
                <c:pt idx="145">
                  <c:v>43642</c:v>
                </c:pt>
                <c:pt idx="146">
                  <c:v>43641</c:v>
                </c:pt>
                <c:pt idx="147">
                  <c:v>43640</c:v>
                </c:pt>
                <c:pt idx="148">
                  <c:v>43637</c:v>
                </c:pt>
                <c:pt idx="149">
                  <c:v>43636</c:v>
                </c:pt>
                <c:pt idx="150">
                  <c:v>43635</c:v>
                </c:pt>
                <c:pt idx="151">
                  <c:v>43634</c:v>
                </c:pt>
                <c:pt idx="152">
                  <c:v>43633</c:v>
                </c:pt>
                <c:pt idx="153">
                  <c:v>43630</c:v>
                </c:pt>
                <c:pt idx="154">
                  <c:v>43629</c:v>
                </c:pt>
                <c:pt idx="155">
                  <c:v>43628</c:v>
                </c:pt>
                <c:pt idx="156">
                  <c:v>43627</c:v>
                </c:pt>
                <c:pt idx="157">
                  <c:v>43626</c:v>
                </c:pt>
                <c:pt idx="158">
                  <c:v>43623</c:v>
                </c:pt>
                <c:pt idx="159">
                  <c:v>43622</c:v>
                </c:pt>
                <c:pt idx="160">
                  <c:v>43621</c:v>
                </c:pt>
                <c:pt idx="161">
                  <c:v>43620</c:v>
                </c:pt>
                <c:pt idx="162">
                  <c:v>43619</c:v>
                </c:pt>
                <c:pt idx="163">
                  <c:v>43616</c:v>
                </c:pt>
                <c:pt idx="164">
                  <c:v>43615</c:v>
                </c:pt>
                <c:pt idx="165">
                  <c:v>43614</c:v>
                </c:pt>
                <c:pt idx="166">
                  <c:v>43613</c:v>
                </c:pt>
                <c:pt idx="167">
                  <c:v>43612</c:v>
                </c:pt>
                <c:pt idx="168">
                  <c:v>43609</c:v>
                </c:pt>
                <c:pt idx="169">
                  <c:v>43608</c:v>
                </c:pt>
                <c:pt idx="170">
                  <c:v>43607</c:v>
                </c:pt>
                <c:pt idx="171">
                  <c:v>43606</c:v>
                </c:pt>
                <c:pt idx="172">
                  <c:v>43605</c:v>
                </c:pt>
                <c:pt idx="173">
                  <c:v>43602</c:v>
                </c:pt>
                <c:pt idx="174">
                  <c:v>43601</c:v>
                </c:pt>
                <c:pt idx="175">
                  <c:v>43600</c:v>
                </c:pt>
                <c:pt idx="176">
                  <c:v>43599</c:v>
                </c:pt>
                <c:pt idx="177">
                  <c:v>43598</c:v>
                </c:pt>
                <c:pt idx="178">
                  <c:v>43595</c:v>
                </c:pt>
                <c:pt idx="179">
                  <c:v>43594</c:v>
                </c:pt>
                <c:pt idx="180">
                  <c:v>43593</c:v>
                </c:pt>
                <c:pt idx="181">
                  <c:v>43592</c:v>
                </c:pt>
                <c:pt idx="182">
                  <c:v>43581</c:v>
                </c:pt>
                <c:pt idx="183">
                  <c:v>43580</c:v>
                </c:pt>
                <c:pt idx="184">
                  <c:v>43579</c:v>
                </c:pt>
                <c:pt idx="185">
                  <c:v>43578</c:v>
                </c:pt>
                <c:pt idx="186">
                  <c:v>43577</c:v>
                </c:pt>
                <c:pt idx="187">
                  <c:v>43574</c:v>
                </c:pt>
                <c:pt idx="188">
                  <c:v>43573</c:v>
                </c:pt>
                <c:pt idx="189">
                  <c:v>43572</c:v>
                </c:pt>
                <c:pt idx="190">
                  <c:v>43571</c:v>
                </c:pt>
                <c:pt idx="191">
                  <c:v>43570</c:v>
                </c:pt>
                <c:pt idx="192">
                  <c:v>43567</c:v>
                </c:pt>
                <c:pt idx="193">
                  <c:v>43566</c:v>
                </c:pt>
                <c:pt idx="194">
                  <c:v>43565</c:v>
                </c:pt>
                <c:pt idx="195">
                  <c:v>43564</c:v>
                </c:pt>
                <c:pt idx="196">
                  <c:v>43563</c:v>
                </c:pt>
                <c:pt idx="197">
                  <c:v>43560</c:v>
                </c:pt>
                <c:pt idx="198">
                  <c:v>43559</c:v>
                </c:pt>
                <c:pt idx="199">
                  <c:v>43558</c:v>
                </c:pt>
                <c:pt idx="200">
                  <c:v>43557</c:v>
                </c:pt>
                <c:pt idx="201">
                  <c:v>43556</c:v>
                </c:pt>
                <c:pt idx="202">
                  <c:v>43553</c:v>
                </c:pt>
                <c:pt idx="203">
                  <c:v>43552</c:v>
                </c:pt>
                <c:pt idx="204">
                  <c:v>43551</c:v>
                </c:pt>
                <c:pt idx="205">
                  <c:v>43550</c:v>
                </c:pt>
                <c:pt idx="206">
                  <c:v>43549</c:v>
                </c:pt>
                <c:pt idx="207">
                  <c:v>43546</c:v>
                </c:pt>
                <c:pt idx="208">
                  <c:v>43544</c:v>
                </c:pt>
                <c:pt idx="209">
                  <c:v>43543</c:v>
                </c:pt>
                <c:pt idx="210">
                  <c:v>43542</c:v>
                </c:pt>
                <c:pt idx="211">
                  <c:v>43539</c:v>
                </c:pt>
                <c:pt idx="212">
                  <c:v>43538</c:v>
                </c:pt>
                <c:pt idx="213">
                  <c:v>43537</c:v>
                </c:pt>
                <c:pt idx="214">
                  <c:v>43536</c:v>
                </c:pt>
                <c:pt idx="215">
                  <c:v>43535</c:v>
                </c:pt>
                <c:pt idx="216">
                  <c:v>43532</c:v>
                </c:pt>
                <c:pt idx="217">
                  <c:v>43531</c:v>
                </c:pt>
                <c:pt idx="218">
                  <c:v>43530</c:v>
                </c:pt>
                <c:pt idx="219">
                  <c:v>43529</c:v>
                </c:pt>
                <c:pt idx="220">
                  <c:v>43528</c:v>
                </c:pt>
                <c:pt idx="221">
                  <c:v>43525</c:v>
                </c:pt>
                <c:pt idx="222">
                  <c:v>43524</c:v>
                </c:pt>
                <c:pt idx="223">
                  <c:v>43523</c:v>
                </c:pt>
                <c:pt idx="224">
                  <c:v>43522</c:v>
                </c:pt>
                <c:pt idx="225">
                  <c:v>43521</c:v>
                </c:pt>
                <c:pt idx="226">
                  <c:v>43518</c:v>
                </c:pt>
                <c:pt idx="227">
                  <c:v>43517</c:v>
                </c:pt>
                <c:pt idx="228">
                  <c:v>43516</c:v>
                </c:pt>
                <c:pt idx="229">
                  <c:v>43515</c:v>
                </c:pt>
                <c:pt idx="230">
                  <c:v>43514</c:v>
                </c:pt>
                <c:pt idx="231">
                  <c:v>43511</c:v>
                </c:pt>
                <c:pt idx="232">
                  <c:v>43510</c:v>
                </c:pt>
                <c:pt idx="233">
                  <c:v>43509</c:v>
                </c:pt>
                <c:pt idx="234">
                  <c:v>43508</c:v>
                </c:pt>
                <c:pt idx="235">
                  <c:v>43504</c:v>
                </c:pt>
                <c:pt idx="236">
                  <c:v>43503</c:v>
                </c:pt>
                <c:pt idx="237">
                  <c:v>43502</c:v>
                </c:pt>
                <c:pt idx="238">
                  <c:v>43501</c:v>
                </c:pt>
                <c:pt idx="239">
                  <c:v>43500</c:v>
                </c:pt>
                <c:pt idx="240">
                  <c:v>43497</c:v>
                </c:pt>
                <c:pt idx="241">
                  <c:v>43496</c:v>
                </c:pt>
                <c:pt idx="242">
                  <c:v>43495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939.88787878787889</c:v>
                </c:pt>
                <c:pt idx="1">
                  <c:v>926.23333333333335</c:v>
                </c:pt>
                <c:pt idx="2">
                  <c:v>942.16363636363644</c:v>
                </c:pt>
                <c:pt idx="3">
                  <c:v>948.9909090909091</c:v>
                </c:pt>
                <c:pt idx="4">
                  <c:v>953.54242424242432</c:v>
                </c:pt>
                <c:pt idx="5">
                  <c:v>964.92121212121219</c:v>
                </c:pt>
                <c:pt idx="6">
                  <c:v>967.19696969696975</c:v>
                </c:pt>
                <c:pt idx="7">
                  <c:v>989.9545454545455</c:v>
                </c:pt>
                <c:pt idx="8">
                  <c:v>1033.1939393939394</c:v>
                </c:pt>
                <c:pt idx="9">
                  <c:v>1033.1939393939394</c:v>
                </c:pt>
                <c:pt idx="10">
                  <c:v>1040.0212121212121</c:v>
                </c:pt>
                <c:pt idx="11">
                  <c:v>1014.9878787878788</c:v>
                </c:pt>
                <c:pt idx="12">
                  <c:v>1019.539393939394</c:v>
                </c:pt>
                <c:pt idx="13">
                  <c:v>1028.6424242424243</c:v>
                </c:pt>
                <c:pt idx="14">
                  <c:v>1026.3666666666668</c:v>
                </c:pt>
                <c:pt idx="15">
                  <c:v>1035.469696969697</c:v>
                </c:pt>
                <c:pt idx="16">
                  <c:v>1017.2636363636365</c:v>
                </c:pt>
                <c:pt idx="17">
                  <c:v>1037.7454545454545</c:v>
                </c:pt>
                <c:pt idx="18">
                  <c:v>1014.9878787878788</c:v>
                </c:pt>
                <c:pt idx="19">
                  <c:v>1042.2969696969697</c:v>
                </c:pt>
                <c:pt idx="20">
                  <c:v>1055.9515151515152</c:v>
                </c:pt>
                <c:pt idx="21">
                  <c:v>1046.848484848485</c:v>
                </c:pt>
                <c:pt idx="22">
                  <c:v>1037.7454545454545</c:v>
                </c:pt>
                <c:pt idx="23">
                  <c:v>1053.6757575757576</c:v>
                </c:pt>
                <c:pt idx="24">
                  <c:v>1067.3303030303032</c:v>
                </c:pt>
                <c:pt idx="25">
                  <c:v>1083.2606060606061</c:v>
                </c:pt>
                <c:pt idx="26">
                  <c:v>1094.639393939394</c:v>
                </c:pt>
                <c:pt idx="27">
                  <c:v>1092.3636363636365</c:v>
                </c:pt>
                <c:pt idx="28">
                  <c:v>1101.4666666666667</c:v>
                </c:pt>
                <c:pt idx="29">
                  <c:v>1099.1909090909091</c:v>
                </c:pt>
                <c:pt idx="30">
                  <c:v>1103.7424242424242</c:v>
                </c:pt>
                <c:pt idx="31">
                  <c:v>1065.0545454545454</c:v>
                </c:pt>
                <c:pt idx="32">
                  <c:v>1076.4333333333334</c:v>
                </c:pt>
                <c:pt idx="33">
                  <c:v>1096.9151515151516</c:v>
                </c:pt>
                <c:pt idx="34">
                  <c:v>1117.3969696969698</c:v>
                </c:pt>
                <c:pt idx="35">
                  <c:v>1119.6727272727273</c:v>
                </c:pt>
                <c:pt idx="36">
                  <c:v>1124.2242424242424</c:v>
                </c:pt>
                <c:pt idx="37">
                  <c:v>1096.9151515151516</c:v>
                </c:pt>
                <c:pt idx="38">
                  <c:v>1112.8454545454547</c:v>
                </c:pt>
                <c:pt idx="39">
                  <c:v>1128.7757575757576</c:v>
                </c:pt>
                <c:pt idx="40">
                  <c:v>1115.1212121212122</c:v>
                </c:pt>
                <c:pt idx="41">
                  <c:v>1121.9484848484849</c:v>
                </c:pt>
                <c:pt idx="42">
                  <c:v>1126.5</c:v>
                </c:pt>
                <c:pt idx="43">
                  <c:v>1110.5696969696971</c:v>
                </c:pt>
                <c:pt idx="44">
                  <c:v>1099.1909090909091</c:v>
                </c:pt>
                <c:pt idx="45">
                  <c:v>1096.9151515151516</c:v>
                </c:pt>
                <c:pt idx="46">
                  <c:v>1108.2939393939394</c:v>
                </c:pt>
                <c:pt idx="47">
                  <c:v>1108.2939393939394</c:v>
                </c:pt>
                <c:pt idx="48">
                  <c:v>1124.2242424242424</c:v>
                </c:pt>
                <c:pt idx="49">
                  <c:v>1133.3272727272729</c:v>
                </c:pt>
                <c:pt idx="50">
                  <c:v>1131.0515151515151</c:v>
                </c:pt>
                <c:pt idx="51">
                  <c:v>1135.6030303030304</c:v>
                </c:pt>
                <c:pt idx="52">
                  <c:v>1146.9818181818182</c:v>
                </c:pt>
                <c:pt idx="53">
                  <c:v>1156.0848484848486</c:v>
                </c:pt>
                <c:pt idx="54">
                  <c:v>1158.3606060606062</c:v>
                </c:pt>
                <c:pt idx="55">
                  <c:v>1142.4303030303031</c:v>
                </c:pt>
                <c:pt idx="56">
                  <c:v>1119.6727272727273</c:v>
                </c:pt>
                <c:pt idx="57">
                  <c:v>1201.6000000000001</c:v>
                </c:pt>
                <c:pt idx="58">
                  <c:v>1183.3939393939395</c:v>
                </c:pt>
                <c:pt idx="59">
                  <c:v>1128.7757575757576</c:v>
                </c:pt>
                <c:pt idx="60">
                  <c:v>1133.3272727272729</c:v>
                </c:pt>
                <c:pt idx="61">
                  <c:v>1124.2242424242424</c:v>
                </c:pt>
                <c:pt idx="62">
                  <c:v>1146.9818181818182</c:v>
                </c:pt>
                <c:pt idx="63">
                  <c:v>1121.9484848484849</c:v>
                </c:pt>
                <c:pt idx="64">
                  <c:v>1110.5696969696971</c:v>
                </c:pt>
                <c:pt idx="65">
                  <c:v>1131.0515151515151</c:v>
                </c:pt>
                <c:pt idx="66">
                  <c:v>1112.8454545454547</c:v>
                </c:pt>
                <c:pt idx="67">
                  <c:v>1106.0181818181818</c:v>
                </c:pt>
                <c:pt idx="68">
                  <c:v>1115.1212121212122</c:v>
                </c:pt>
                <c:pt idx="69">
                  <c:v>1121.9484848484849</c:v>
                </c:pt>
                <c:pt idx="70">
                  <c:v>1112.8454545454547</c:v>
                </c:pt>
                <c:pt idx="71">
                  <c:v>1101.4666666666667</c:v>
                </c:pt>
                <c:pt idx="72">
                  <c:v>1076.4333333333334</c:v>
                </c:pt>
                <c:pt idx="73">
                  <c:v>1053.6757575757576</c:v>
                </c:pt>
                <c:pt idx="74">
                  <c:v>1049.1242424242425</c:v>
                </c:pt>
                <c:pt idx="75">
                  <c:v>1069.6060606060607</c:v>
                </c:pt>
                <c:pt idx="76">
                  <c:v>1067.3303030303032</c:v>
                </c:pt>
                <c:pt idx="77">
                  <c:v>1065.0545454545454</c:v>
                </c:pt>
                <c:pt idx="78">
                  <c:v>1062.7787878787879</c:v>
                </c:pt>
                <c:pt idx="79">
                  <c:v>1092.3636363636365</c:v>
                </c:pt>
                <c:pt idx="80">
                  <c:v>1110.5696969696971</c:v>
                </c:pt>
                <c:pt idx="81">
                  <c:v>1067.3303030303032</c:v>
                </c:pt>
                <c:pt idx="82">
                  <c:v>1108.2939393939394</c:v>
                </c:pt>
                <c:pt idx="83">
                  <c:v>1140.1545454545455</c:v>
                </c:pt>
                <c:pt idx="84">
                  <c:v>1131.0515151515151</c:v>
                </c:pt>
                <c:pt idx="85">
                  <c:v>1131.0515151515151</c:v>
                </c:pt>
                <c:pt idx="86">
                  <c:v>1131.0515151515151</c:v>
                </c:pt>
                <c:pt idx="87">
                  <c:v>1128.7757575757576</c:v>
                </c:pt>
                <c:pt idx="88">
                  <c:v>1126.5</c:v>
                </c:pt>
                <c:pt idx="89">
                  <c:v>1142.4303030303031</c:v>
                </c:pt>
                <c:pt idx="90">
                  <c:v>1137.878787878788</c:v>
                </c:pt>
                <c:pt idx="91">
                  <c:v>1131.0515151515151</c:v>
                </c:pt>
                <c:pt idx="92">
                  <c:v>1131.0515151515151</c:v>
                </c:pt>
                <c:pt idx="93">
                  <c:v>1096.9151515151516</c:v>
                </c:pt>
                <c:pt idx="94">
                  <c:v>1055.9515151515152</c:v>
                </c:pt>
                <c:pt idx="95">
                  <c:v>1046.848484848485</c:v>
                </c:pt>
                <c:pt idx="96">
                  <c:v>1030.9181818181819</c:v>
                </c:pt>
                <c:pt idx="97">
                  <c:v>996.78181818181827</c:v>
                </c:pt>
                <c:pt idx="98">
                  <c:v>1021.8151515151516</c:v>
                </c:pt>
                <c:pt idx="99">
                  <c:v>994.5060606060606</c:v>
                </c:pt>
                <c:pt idx="100">
                  <c:v>1010.4363636363637</c:v>
                </c:pt>
                <c:pt idx="101">
                  <c:v>985.40303030303039</c:v>
                </c:pt>
                <c:pt idx="102">
                  <c:v>983.12727272727273</c:v>
                </c:pt>
                <c:pt idx="103">
                  <c:v>985.40303030303039</c:v>
                </c:pt>
                <c:pt idx="104">
                  <c:v>978.57575757575762</c:v>
                </c:pt>
                <c:pt idx="105">
                  <c:v>989.9545454545455</c:v>
                </c:pt>
                <c:pt idx="106">
                  <c:v>985.40303030303039</c:v>
                </c:pt>
                <c:pt idx="107">
                  <c:v>971.74848484848485</c:v>
                </c:pt>
                <c:pt idx="108">
                  <c:v>980.85151515151517</c:v>
                </c:pt>
                <c:pt idx="109">
                  <c:v>969.4727272727273</c:v>
                </c:pt>
                <c:pt idx="110">
                  <c:v>958.09393939393942</c:v>
                </c:pt>
                <c:pt idx="111">
                  <c:v>971.74848484848485</c:v>
                </c:pt>
                <c:pt idx="112">
                  <c:v>964.92121212121219</c:v>
                </c:pt>
                <c:pt idx="113">
                  <c:v>964.92121212121219</c:v>
                </c:pt>
                <c:pt idx="114">
                  <c:v>996.78181818181827</c:v>
                </c:pt>
                <c:pt idx="115">
                  <c:v>1001.3333333333334</c:v>
                </c:pt>
                <c:pt idx="116">
                  <c:v>1008.1606060606061</c:v>
                </c:pt>
                <c:pt idx="117">
                  <c:v>1014.9878787878788</c:v>
                </c:pt>
                <c:pt idx="118">
                  <c:v>1001.3333333333334</c:v>
                </c:pt>
                <c:pt idx="119">
                  <c:v>1035.469696969697</c:v>
                </c:pt>
                <c:pt idx="120">
                  <c:v>1096.9151515151516</c:v>
                </c:pt>
                <c:pt idx="121">
                  <c:v>1096.9151515151516</c:v>
                </c:pt>
                <c:pt idx="122">
                  <c:v>1115.1212121212122</c:v>
                </c:pt>
                <c:pt idx="123">
                  <c:v>1083.2606060606061</c:v>
                </c:pt>
                <c:pt idx="124">
                  <c:v>1106.0181818181818</c:v>
                </c:pt>
                <c:pt idx="125">
                  <c:v>1128.7757575757576</c:v>
                </c:pt>
                <c:pt idx="126">
                  <c:v>1151.5333333333333</c:v>
                </c:pt>
                <c:pt idx="127">
                  <c:v>1153.8090909090909</c:v>
                </c:pt>
                <c:pt idx="128">
                  <c:v>1146.9818181818182</c:v>
                </c:pt>
                <c:pt idx="129">
                  <c:v>1140.1545454545455</c:v>
                </c:pt>
                <c:pt idx="130">
                  <c:v>1117.3969696969698</c:v>
                </c:pt>
                <c:pt idx="131">
                  <c:v>1135.6030303030304</c:v>
                </c:pt>
                <c:pt idx="132">
                  <c:v>1133.3272727272729</c:v>
                </c:pt>
                <c:pt idx="133">
                  <c:v>1140.1545454545455</c:v>
                </c:pt>
                <c:pt idx="134">
                  <c:v>1149.2575757575758</c:v>
                </c:pt>
                <c:pt idx="135">
                  <c:v>1165.1878787878788</c:v>
                </c:pt>
                <c:pt idx="136">
                  <c:v>1185.669696969697</c:v>
                </c:pt>
                <c:pt idx="137">
                  <c:v>1187.9454545454546</c:v>
                </c:pt>
                <c:pt idx="138">
                  <c:v>1190.2212121212121</c:v>
                </c:pt>
                <c:pt idx="139">
                  <c:v>1197.0484848484848</c:v>
                </c:pt>
                <c:pt idx="140">
                  <c:v>1187.9454545454546</c:v>
                </c:pt>
                <c:pt idx="141">
                  <c:v>1206.1515151515152</c:v>
                </c:pt>
                <c:pt idx="142">
                  <c:v>1212.9787878787879</c:v>
                </c:pt>
                <c:pt idx="143">
                  <c:v>1174.2909090909091</c:v>
                </c:pt>
                <c:pt idx="144">
                  <c:v>1178.8424242424244</c:v>
                </c:pt>
                <c:pt idx="145">
                  <c:v>1140.1545454545455</c:v>
                </c:pt>
                <c:pt idx="146">
                  <c:v>1160.6363636363637</c:v>
                </c:pt>
                <c:pt idx="147">
                  <c:v>1160.6363636363637</c:v>
                </c:pt>
                <c:pt idx="148">
                  <c:v>1144.7060606060606</c:v>
                </c:pt>
                <c:pt idx="149">
                  <c:v>1146.9818181818182</c:v>
                </c:pt>
                <c:pt idx="150">
                  <c:v>1146.9818181818182</c:v>
                </c:pt>
                <c:pt idx="151">
                  <c:v>1119.6727272727273</c:v>
                </c:pt>
                <c:pt idx="152">
                  <c:v>1137.878787878788</c:v>
                </c:pt>
                <c:pt idx="153">
                  <c:v>1146.9818181818182</c:v>
                </c:pt>
                <c:pt idx="154">
                  <c:v>1146.9818181818182</c:v>
                </c:pt>
                <c:pt idx="155">
                  <c:v>1169.7393939393939</c:v>
                </c:pt>
                <c:pt idx="156">
                  <c:v>1194.7727272727273</c:v>
                </c:pt>
                <c:pt idx="157">
                  <c:v>1169.7393939393939</c:v>
                </c:pt>
                <c:pt idx="158">
                  <c:v>1153.8090909090909</c:v>
                </c:pt>
                <c:pt idx="159">
                  <c:v>1133.3272727272729</c:v>
                </c:pt>
                <c:pt idx="160">
                  <c:v>1203.8757575757577</c:v>
                </c:pt>
                <c:pt idx="161">
                  <c:v>1187.9454545454546</c:v>
                </c:pt>
                <c:pt idx="162">
                  <c:v>1169.7393939393939</c:v>
                </c:pt>
                <c:pt idx="163">
                  <c:v>1165.1878787878788</c:v>
                </c:pt>
                <c:pt idx="164">
                  <c:v>1212.9787878787879</c:v>
                </c:pt>
                <c:pt idx="165">
                  <c:v>1203.8757575757577</c:v>
                </c:pt>
                <c:pt idx="166">
                  <c:v>1174.2909090909091</c:v>
                </c:pt>
                <c:pt idx="167">
                  <c:v>1108.2939393939394</c:v>
                </c:pt>
                <c:pt idx="168">
                  <c:v>1106.0181818181818</c:v>
                </c:pt>
                <c:pt idx="169">
                  <c:v>1094.639393939394</c:v>
                </c:pt>
                <c:pt idx="170">
                  <c:v>1101.4666666666667</c:v>
                </c:pt>
                <c:pt idx="171">
                  <c:v>1112.8454545454547</c:v>
                </c:pt>
                <c:pt idx="172">
                  <c:v>1103.7424242424242</c:v>
                </c:pt>
                <c:pt idx="173">
                  <c:v>1094.639393939394</c:v>
                </c:pt>
                <c:pt idx="174">
                  <c:v>1101.4666666666667</c:v>
                </c:pt>
                <c:pt idx="175">
                  <c:v>1126.5</c:v>
                </c:pt>
                <c:pt idx="176">
                  <c:v>1121.9484848484849</c:v>
                </c:pt>
                <c:pt idx="177">
                  <c:v>1142.4303030303031</c:v>
                </c:pt>
                <c:pt idx="178">
                  <c:v>1153.8090909090909</c:v>
                </c:pt>
                <c:pt idx="179">
                  <c:v>1338.1454545454546</c:v>
                </c:pt>
                <c:pt idx="180">
                  <c:v>1379.109090909091</c:v>
                </c:pt>
                <c:pt idx="181">
                  <c:v>1410.969696969697</c:v>
                </c:pt>
                <c:pt idx="182">
                  <c:v>1417.7969696969697</c:v>
                </c:pt>
                <c:pt idx="183">
                  <c:v>1447.3818181818183</c:v>
                </c:pt>
                <c:pt idx="184">
                  <c:v>1438.2787878787879</c:v>
                </c:pt>
                <c:pt idx="185">
                  <c:v>1456.4848484848485</c:v>
                </c:pt>
                <c:pt idx="186">
                  <c:v>1463.3121212121214</c:v>
                </c:pt>
                <c:pt idx="187">
                  <c:v>1463.3121212121214</c:v>
                </c:pt>
                <c:pt idx="188">
                  <c:v>1463.3121212121214</c:v>
                </c:pt>
                <c:pt idx="189">
                  <c:v>1442.8303030303032</c:v>
                </c:pt>
                <c:pt idx="190">
                  <c:v>1408.6939393939394</c:v>
                </c:pt>
                <c:pt idx="191">
                  <c:v>1415.5212121212121</c:v>
                </c:pt>
                <c:pt idx="192">
                  <c:v>1397.3151515151517</c:v>
                </c:pt>
                <c:pt idx="193">
                  <c:v>1399.5909090909092</c:v>
                </c:pt>
                <c:pt idx="194">
                  <c:v>1392.7636363636364</c:v>
                </c:pt>
                <c:pt idx="195">
                  <c:v>1399.5909090909092</c:v>
                </c:pt>
                <c:pt idx="196">
                  <c:v>1399.5909090909092</c:v>
                </c:pt>
                <c:pt idx="197">
                  <c:v>1410.969696969697</c:v>
                </c:pt>
                <c:pt idx="198">
                  <c:v>1401.8666666666668</c:v>
                </c:pt>
                <c:pt idx="199">
                  <c:v>1379.109090909091</c:v>
                </c:pt>
                <c:pt idx="200">
                  <c:v>1379.109090909091</c:v>
                </c:pt>
                <c:pt idx="201">
                  <c:v>1376.8333333333335</c:v>
                </c:pt>
                <c:pt idx="202">
                  <c:v>1338.1454545454546</c:v>
                </c:pt>
                <c:pt idx="203">
                  <c:v>1349.5242424242424</c:v>
                </c:pt>
                <c:pt idx="204">
                  <c:v>1367.730303030303</c:v>
                </c:pt>
                <c:pt idx="205">
                  <c:v>1385.9363636363637</c:v>
                </c:pt>
                <c:pt idx="206">
                  <c:v>1342.6969696969697</c:v>
                </c:pt>
                <c:pt idx="207">
                  <c:v>1388.2121212121212</c:v>
                </c:pt>
                <c:pt idx="208">
                  <c:v>1372.2818181818182</c:v>
                </c:pt>
                <c:pt idx="209">
                  <c:v>1365.4545454545455</c:v>
                </c:pt>
                <c:pt idx="210">
                  <c:v>1365.4545454545455</c:v>
                </c:pt>
                <c:pt idx="211">
                  <c:v>1367.730303030303</c:v>
                </c:pt>
                <c:pt idx="212">
                  <c:v>1358.6272727272728</c:v>
                </c:pt>
                <c:pt idx="213">
                  <c:v>1374.5575757575759</c:v>
                </c:pt>
                <c:pt idx="214">
                  <c:v>1372.2818181818182</c:v>
                </c:pt>
                <c:pt idx="215">
                  <c:v>1358.6272727272728</c:v>
                </c:pt>
                <c:pt idx="216">
                  <c:v>1349.5242424242424</c:v>
                </c:pt>
                <c:pt idx="217">
                  <c:v>1376.8333333333335</c:v>
                </c:pt>
                <c:pt idx="218">
                  <c:v>1408.6939393939394</c:v>
                </c:pt>
                <c:pt idx="219">
                  <c:v>1429.1757575757576</c:v>
                </c:pt>
                <c:pt idx="220">
                  <c:v>1470.139393939394</c:v>
                </c:pt>
                <c:pt idx="221">
                  <c:v>1445.1060606060607</c:v>
                </c:pt>
                <c:pt idx="222">
                  <c:v>1422.348484848485</c:v>
                </c:pt>
                <c:pt idx="223">
                  <c:v>1449.6575757575758</c:v>
                </c:pt>
                <c:pt idx="224">
                  <c:v>1433.7272727272727</c:v>
                </c:pt>
                <c:pt idx="225">
                  <c:v>1445.1060606060607</c:v>
                </c:pt>
                <c:pt idx="226">
                  <c:v>1417.7969696969697</c:v>
                </c:pt>
                <c:pt idx="227">
                  <c:v>1417.7969696969697</c:v>
                </c:pt>
                <c:pt idx="228">
                  <c:v>1436.0030303030303</c:v>
                </c:pt>
                <c:pt idx="229">
                  <c:v>1447.3818181818183</c:v>
                </c:pt>
                <c:pt idx="230">
                  <c:v>1456.4848484848485</c:v>
                </c:pt>
                <c:pt idx="231">
                  <c:v>1433.7272727272727</c:v>
                </c:pt>
                <c:pt idx="232">
                  <c:v>1451.9333333333334</c:v>
                </c:pt>
                <c:pt idx="233">
                  <c:v>1458.7606060606061</c:v>
                </c:pt>
                <c:pt idx="234">
                  <c:v>1461.0363636363636</c:v>
                </c:pt>
                <c:pt idx="235">
                  <c:v>1431.4515151515152</c:v>
                </c:pt>
                <c:pt idx="236">
                  <c:v>1488.3454545454547</c:v>
                </c:pt>
                <c:pt idx="237">
                  <c:v>1479.2424242424242</c:v>
                </c:pt>
                <c:pt idx="238">
                  <c:v>1474.6909090909091</c:v>
                </c:pt>
                <c:pt idx="239">
                  <c:v>1481.5181818181818</c:v>
                </c:pt>
                <c:pt idx="240">
                  <c:v>1533.8606060606062</c:v>
                </c:pt>
                <c:pt idx="241">
                  <c:v>1531.5848484848486</c:v>
                </c:pt>
                <c:pt idx="242">
                  <c:v>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533.8606060606062"/>
          <c:min val="926.2333333333333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5" sqref="D35"/>
    </sheetView>
  </sheetViews>
  <sheetFormatPr defaultRowHeight="14.25" x14ac:dyDescent="0.2"/>
  <sheetData>
    <row r="2" spans="2:4" ht="22.5" x14ac:dyDescent="0.25">
      <c r="B2" s="224" t="s">
        <v>1425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7"/>
  <sheetViews>
    <sheetView showGridLines="0" zoomScale="115" zoomScaleNormal="115" workbookViewId="0">
      <selection activeCell="F28" sqref="F28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87</v>
      </c>
      <c r="D1" s="13"/>
      <c r="H1" s="1"/>
      <c r="I1" s="13" t="s">
        <v>23</v>
      </c>
      <c r="J1" s="56"/>
      <c r="K1" s="288">
        <v>43861</v>
      </c>
      <c r="L1" s="289"/>
      <c r="M1" s="23"/>
      <c r="N1" s="13" t="s">
        <v>189</v>
      </c>
      <c r="P1" s="288">
        <f ca="1">TODAY()</f>
        <v>43863</v>
      </c>
      <c r="Q1" s="290"/>
      <c r="U1" s="57" t="s">
        <v>22</v>
      </c>
      <c r="V1" s="57"/>
    </row>
    <row r="2" spans="2:23" ht="16.5" customHeight="1" thickBot="1" x14ac:dyDescent="0.25">
      <c r="J2" s="178">
        <f>SUM(J4:J44)</f>
        <v>2063600</v>
      </c>
      <c r="R2" s="127">
        <f ca="1">SUM(R4:R44)</f>
        <v>10079.911232876708</v>
      </c>
      <c r="S2" s="91">
        <f ca="1">SUM(S4:S44)</f>
        <v>4.8846245555711904E-3</v>
      </c>
    </row>
    <row r="3" spans="2:23" ht="24.75" thickBot="1" x14ac:dyDescent="0.25">
      <c r="C3" s="58" t="s">
        <v>70</v>
      </c>
      <c r="D3" s="68" t="s">
        <v>94</v>
      </c>
      <c r="E3" s="60"/>
      <c r="F3" s="59" t="s">
        <v>41</v>
      </c>
      <c r="G3" s="61" t="s">
        <v>42</v>
      </c>
      <c r="H3" s="62" t="s">
        <v>71</v>
      </c>
      <c r="I3" s="62" t="s">
        <v>72</v>
      </c>
      <c r="J3" s="60" t="s">
        <v>21</v>
      </c>
      <c r="K3" s="60" t="s">
        <v>73</v>
      </c>
      <c r="L3" s="62" t="s">
        <v>74</v>
      </c>
      <c r="M3" s="63" t="s">
        <v>95</v>
      </c>
      <c r="N3" s="60" t="s">
        <v>75</v>
      </c>
      <c r="O3" s="63" t="s">
        <v>89</v>
      </c>
      <c r="P3" s="60" t="s">
        <v>182</v>
      </c>
      <c r="Q3" s="60" t="s">
        <v>76</v>
      </c>
      <c r="R3" s="63" t="s">
        <v>91</v>
      </c>
      <c r="S3" s="66" t="s">
        <v>92</v>
      </c>
      <c r="T3" s="65"/>
      <c r="U3" s="67" t="s">
        <v>188</v>
      </c>
      <c r="V3" s="67" t="s">
        <v>93</v>
      </c>
      <c r="W3" s="64" t="s">
        <v>90</v>
      </c>
    </row>
    <row r="4" spans="2:23" s="106" customFormat="1" x14ac:dyDescent="0.2">
      <c r="B4" s="124" t="s">
        <v>197</v>
      </c>
      <c r="C4" s="291">
        <f>ROW()/2-1</f>
        <v>1</v>
      </c>
      <c r="D4" s="293">
        <v>43845</v>
      </c>
      <c r="E4" s="33" t="s">
        <v>185</v>
      </c>
      <c r="F4" s="33">
        <v>3105</v>
      </c>
      <c r="G4" s="55" t="s">
        <v>3802</v>
      </c>
      <c r="H4" s="49">
        <v>1037</v>
      </c>
      <c r="I4" s="49">
        <v>1000</v>
      </c>
      <c r="J4" s="50">
        <f t="shared" ref="J4:J5" si="0">H4*I4</f>
        <v>1037000</v>
      </c>
      <c r="K4" s="52" t="s">
        <v>3804</v>
      </c>
      <c r="L4" s="49">
        <v>958</v>
      </c>
      <c r="M4" s="33">
        <v>770</v>
      </c>
      <c r="N4" s="144">
        <f ca="1">IF(OR(K4="現物",J4=0),0,IF(E4="売",J4*Fee_Refer!$B$12/365*V4, J4*Fee_Refer!$B$11/365*#REF!))</f>
        <v>562.53698630136978</v>
      </c>
      <c r="O4" s="52">
        <v>0</v>
      </c>
      <c r="P4" s="147">
        <f ca="1">IF(L4 &gt;0,(H4-L4)*I4-M4-N4-O4,0)</f>
        <v>77667.463013698623</v>
      </c>
      <c r="Q4" s="51">
        <f t="shared" ref="Q4:Q5" ca="1" si="1">P4/J4</f>
        <v>7.4896299916777848E-2</v>
      </c>
      <c r="R4" s="295">
        <f ca="1">P4+P5</f>
        <v>10079.911232876708</v>
      </c>
      <c r="S4" s="296">
        <f ca="1">R4/(J4+J5)</f>
        <v>4.8846245555711904E-3</v>
      </c>
      <c r="U4" s="298">
        <f ca="1">$P$1</f>
        <v>43863</v>
      </c>
      <c r="V4" s="286">
        <f ca="1">IF(U4&gt;D4,DATEDIF(D4,U4,"d"),0)</f>
        <v>18</v>
      </c>
      <c r="W4" s="287" t="s">
        <v>757</v>
      </c>
    </row>
    <row r="5" spans="2:23" s="106" customFormat="1" x14ac:dyDescent="0.2">
      <c r="B5" s="124" t="s">
        <v>643</v>
      </c>
      <c r="C5" s="292"/>
      <c r="D5" s="294"/>
      <c r="E5" s="29" t="s">
        <v>187</v>
      </c>
      <c r="F5" s="29">
        <v>3116</v>
      </c>
      <c r="G5" s="54" t="s">
        <v>3803</v>
      </c>
      <c r="H5" s="46">
        <v>1711</v>
      </c>
      <c r="I5" s="46">
        <v>600</v>
      </c>
      <c r="J5" s="47">
        <f t="shared" si="0"/>
        <v>1026600</v>
      </c>
      <c r="K5" s="145" t="s">
        <v>3804</v>
      </c>
      <c r="L5" s="41">
        <v>1602</v>
      </c>
      <c r="M5" s="31">
        <v>770</v>
      </c>
      <c r="N5" s="146">
        <f ca="1">IF(OR(K5="現物",J5=0),0,IF(E5="売",J5*Fee_Refer!$B$12/365*V5, J5*Fee_Refer!$B$11/365*V4))</f>
        <v>1417.5517808219179</v>
      </c>
      <c r="O5" s="283">
        <v>0</v>
      </c>
      <c r="P5" s="148">
        <f ca="1">IF(L5&gt;0,(L5-H5)*I5-M5-N5-O5,0)</f>
        <v>-67587.551780821916</v>
      </c>
      <c r="Q5" s="48">
        <f t="shared" ca="1" si="1"/>
        <v>-6.5836306040153822E-2</v>
      </c>
      <c r="R5" s="295"/>
      <c r="S5" s="297"/>
      <c r="U5" s="286"/>
      <c r="V5" s="286"/>
      <c r="W5" s="286"/>
    </row>
    <row r="7" spans="2:23" ht="12.75" customHeight="1" x14ac:dyDescent="0.2"/>
  </sheetData>
  <mergeCells count="9">
    <mergeCell ref="V4:V5"/>
    <mergeCell ref="W4:W5"/>
    <mergeCell ref="K1:L1"/>
    <mergeCell ref="P1:Q1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45"/>
  <sheetViews>
    <sheetView showGridLines="0" topLeftCell="B10" zoomScaleNormal="100" workbookViewId="0">
      <selection activeCell="H56" sqref="H56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183</v>
      </c>
      <c r="R2" s="93">
        <f>SUM(R4:R1004)</f>
        <v>446178.06082191761</v>
      </c>
      <c r="S2" s="179"/>
      <c r="U2" s="57" t="s">
        <v>68</v>
      </c>
      <c r="X2" s="1" t="s">
        <v>1319</v>
      </c>
    </row>
    <row r="3" spans="2:29" ht="30" customHeight="1" thickBot="1" x14ac:dyDescent="0.25">
      <c r="C3" s="58" t="s">
        <v>70</v>
      </c>
      <c r="D3" s="92" t="s">
        <v>94</v>
      </c>
      <c r="E3" s="60"/>
      <c r="F3" s="61" t="s">
        <v>41</v>
      </c>
      <c r="G3" s="61" t="s">
        <v>42</v>
      </c>
      <c r="H3" s="63" t="s">
        <v>196</v>
      </c>
      <c r="I3" s="63" t="s">
        <v>193</v>
      </c>
      <c r="J3" s="60" t="s">
        <v>21</v>
      </c>
      <c r="K3" s="60" t="s">
        <v>73</v>
      </c>
      <c r="L3" s="63" t="s">
        <v>194</v>
      </c>
      <c r="M3" s="63" t="s">
        <v>95</v>
      </c>
      <c r="N3" s="60" t="s">
        <v>75</v>
      </c>
      <c r="O3" s="63" t="s">
        <v>89</v>
      </c>
      <c r="P3" s="62" t="s">
        <v>195</v>
      </c>
      <c r="Q3" s="62" t="s">
        <v>77</v>
      </c>
      <c r="R3" s="63" t="s">
        <v>91</v>
      </c>
      <c r="S3" s="66" t="s">
        <v>92</v>
      </c>
      <c r="T3" s="65"/>
      <c r="U3" s="67" t="s">
        <v>184</v>
      </c>
      <c r="V3" s="67" t="s">
        <v>1314</v>
      </c>
      <c r="W3" s="67" t="s">
        <v>90</v>
      </c>
      <c r="AA3" s="67" t="s">
        <v>190</v>
      </c>
      <c r="AB3" s="67" t="s">
        <v>191</v>
      </c>
      <c r="AC3" s="67" t="s">
        <v>192</v>
      </c>
    </row>
    <row r="4" spans="2:29" x14ac:dyDescent="0.2">
      <c r="B4" s="124" t="s">
        <v>197</v>
      </c>
      <c r="C4" s="314">
        <v>1</v>
      </c>
      <c r="D4" s="317">
        <v>43726</v>
      </c>
      <c r="E4" s="25" t="s">
        <v>185</v>
      </c>
      <c r="F4" s="25">
        <v>6472</v>
      </c>
      <c r="G4" s="53" t="s">
        <v>186</v>
      </c>
      <c r="H4" s="43">
        <v>320</v>
      </c>
      <c r="I4" s="26">
        <v>1200</v>
      </c>
      <c r="J4" s="44">
        <v>384000</v>
      </c>
      <c r="K4" s="37" t="s">
        <v>84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299">
        <f>P4+P5</f>
        <v>159</v>
      </c>
      <c r="S4" s="310">
        <f>R4/(J4+J5)</f>
        <v>2.1406645484409498E-4</v>
      </c>
      <c r="U4" s="319">
        <v>43742</v>
      </c>
      <c r="V4" s="312">
        <f>DATEDIF(D4,U4,"d")</f>
        <v>16</v>
      </c>
      <c r="W4" s="307" t="s">
        <v>756</v>
      </c>
      <c r="X4" s="170"/>
      <c r="AA4" s="299">
        <f>YEAR(U4)</f>
        <v>2019</v>
      </c>
      <c r="AB4" s="299">
        <f>MONTH(U4)</f>
        <v>10</v>
      </c>
      <c r="AC4" s="299" t="str">
        <f>IF(R4&gt;0,"○","☓")</f>
        <v>○</v>
      </c>
    </row>
    <row r="5" spans="2:29" ht="15" thickBot="1" x14ac:dyDescent="0.25">
      <c r="B5" s="106"/>
      <c r="C5" s="292"/>
      <c r="D5" s="293"/>
      <c r="E5" s="29" t="s">
        <v>187</v>
      </c>
      <c r="F5" s="29">
        <v>6752</v>
      </c>
      <c r="G5" s="54" t="s">
        <v>55</v>
      </c>
      <c r="H5" s="46">
        <v>896.9</v>
      </c>
      <c r="I5" s="30">
        <v>400</v>
      </c>
      <c r="J5" s="47">
        <v>358760</v>
      </c>
      <c r="K5" s="38" t="s">
        <v>85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297"/>
      <c r="S5" s="318"/>
      <c r="U5" s="320"/>
      <c r="V5" s="313"/>
      <c r="W5" s="308"/>
      <c r="X5" s="170"/>
      <c r="AA5" s="297"/>
      <c r="AB5" s="297"/>
      <c r="AC5" s="297"/>
    </row>
    <row r="6" spans="2:29" x14ac:dyDescent="0.2">
      <c r="B6" s="124" t="s">
        <v>197</v>
      </c>
      <c r="C6" s="314">
        <v>2</v>
      </c>
      <c r="D6" s="309">
        <v>43732</v>
      </c>
      <c r="E6" s="25" t="s">
        <v>78</v>
      </c>
      <c r="F6" s="25">
        <v>6305</v>
      </c>
      <c r="G6" s="53" t="s">
        <v>31</v>
      </c>
      <c r="H6" s="43">
        <v>2638</v>
      </c>
      <c r="I6" s="26">
        <v>300</v>
      </c>
      <c r="J6" s="44">
        <v>791400</v>
      </c>
      <c r="K6" s="37" t="s">
        <v>84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>IF(L6 &gt;0,(H6-L6)*I6-M6-N6-O6,0)</f>
        <v>50930</v>
      </c>
      <c r="Q6" s="45">
        <f t="shared" ref="Q6:Q45" si="0">P6/J6</f>
        <v>6.4354308819812994E-2</v>
      </c>
      <c r="R6" s="299">
        <f>P6+P7</f>
        <v>37649</v>
      </c>
      <c r="S6" s="296">
        <f>R6/(J6+J7)</f>
        <v>2.3845082019127242E-2</v>
      </c>
      <c r="T6" s="3"/>
      <c r="U6" s="315">
        <v>43748</v>
      </c>
      <c r="V6" s="316">
        <f>DATEDIF(D6,U6,"d")</f>
        <v>16</v>
      </c>
      <c r="W6" s="307" t="s">
        <v>756</v>
      </c>
      <c r="X6" s="170"/>
      <c r="AA6" s="299">
        <f>YEAR(U6)</f>
        <v>2019</v>
      </c>
      <c r="AB6" s="299">
        <f>MONTH(U6)</f>
        <v>10</v>
      </c>
      <c r="AC6" s="299" t="str">
        <f>IF(R6&gt;0,"○","☓")</f>
        <v>○</v>
      </c>
    </row>
    <row r="7" spans="2:29" x14ac:dyDescent="0.2">
      <c r="B7" s="106"/>
      <c r="C7" s="292"/>
      <c r="D7" s="294"/>
      <c r="E7" s="29" t="s">
        <v>79</v>
      </c>
      <c r="F7" s="29">
        <v>3861</v>
      </c>
      <c r="G7" s="54" t="s">
        <v>37</v>
      </c>
      <c r="H7" s="46">
        <v>525</v>
      </c>
      <c r="I7" s="30">
        <v>1500</v>
      </c>
      <c r="J7" s="47">
        <v>787500</v>
      </c>
      <c r="K7" s="38" t="s">
        <v>85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>IF(L7 &gt;0,(L7-H7)*I7-M7-N7-O7,0)</f>
        <v>-13281</v>
      </c>
      <c r="Q7" s="48">
        <f t="shared" si="0"/>
        <v>-1.6864761904761903E-2</v>
      </c>
      <c r="R7" s="297"/>
      <c r="S7" s="297"/>
      <c r="T7" s="3"/>
      <c r="U7" s="315"/>
      <c r="V7" s="316"/>
      <c r="W7" s="308"/>
      <c r="X7" s="170"/>
      <c r="AA7" s="297"/>
      <c r="AB7" s="297"/>
      <c r="AC7" s="297"/>
    </row>
    <row r="8" spans="2:29" x14ac:dyDescent="0.2">
      <c r="B8" s="124" t="s">
        <v>197</v>
      </c>
      <c r="C8" s="291">
        <f>ROW()/2-1</f>
        <v>3</v>
      </c>
      <c r="D8" s="309">
        <v>43747</v>
      </c>
      <c r="E8" s="33" t="s">
        <v>86</v>
      </c>
      <c r="F8" s="33">
        <v>3099</v>
      </c>
      <c r="G8" s="55" t="s">
        <v>36</v>
      </c>
      <c r="H8" s="49">
        <v>872</v>
      </c>
      <c r="I8" s="33">
        <v>1200</v>
      </c>
      <c r="J8" s="33">
        <f t="shared" ref="J8:J13" si="1">H8*I8</f>
        <v>1046400</v>
      </c>
      <c r="K8" s="52" t="s">
        <v>83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295">
        <f>P8+P9</f>
        <v>63304</v>
      </c>
      <c r="S8" s="310">
        <f>R8/(J8+J9)</f>
        <v>3.0952474085663994E-2</v>
      </c>
      <c r="U8" s="311">
        <v>43753</v>
      </c>
      <c r="V8" s="292">
        <f>DATEDIF(D8,U8,"d")</f>
        <v>6</v>
      </c>
      <c r="W8" s="301" t="s">
        <v>758</v>
      </c>
      <c r="X8" s="170"/>
      <c r="AA8" s="299">
        <f>YEAR(U8)</f>
        <v>2019</v>
      </c>
      <c r="AB8" s="299">
        <f>MONTH(U8)</f>
        <v>10</v>
      </c>
      <c r="AC8" s="299" t="str">
        <f>IF(R8&gt;0,"○","☓")</f>
        <v>○</v>
      </c>
    </row>
    <row r="9" spans="2:29" x14ac:dyDescent="0.2">
      <c r="B9" s="106"/>
      <c r="C9" s="292"/>
      <c r="D9" s="294">
        <v>43747</v>
      </c>
      <c r="E9" s="29" t="s">
        <v>79</v>
      </c>
      <c r="F9" s="29">
        <v>7211</v>
      </c>
      <c r="G9" s="54" t="s">
        <v>28</v>
      </c>
      <c r="H9" s="46">
        <v>454</v>
      </c>
      <c r="I9" s="46">
        <v>2200</v>
      </c>
      <c r="J9" s="47">
        <f t="shared" si="1"/>
        <v>998800</v>
      </c>
      <c r="K9" s="38" t="s">
        <v>83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295"/>
      <c r="S9" s="297"/>
      <c r="U9" s="298"/>
      <c r="V9" s="286"/>
      <c r="W9" s="286"/>
      <c r="X9" s="170"/>
      <c r="AA9" s="297"/>
      <c r="AB9" s="297"/>
      <c r="AC9" s="297"/>
    </row>
    <row r="10" spans="2:29" x14ac:dyDescent="0.2">
      <c r="B10" s="124" t="s">
        <v>197</v>
      </c>
      <c r="C10" s="291">
        <f>ROW()/2-1</f>
        <v>4</v>
      </c>
      <c r="D10" s="309">
        <v>43753</v>
      </c>
      <c r="E10" s="128" t="s">
        <v>78</v>
      </c>
      <c r="F10" s="33">
        <v>7453</v>
      </c>
      <c r="G10" s="55" t="s">
        <v>54</v>
      </c>
      <c r="H10" s="49">
        <v>2127</v>
      </c>
      <c r="I10" s="33">
        <v>500</v>
      </c>
      <c r="J10" s="33">
        <f t="shared" si="1"/>
        <v>1063500</v>
      </c>
      <c r="K10" s="52" t="s">
        <v>83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295">
        <f>P10+P11</f>
        <v>-93238.000000000029</v>
      </c>
      <c r="S10" s="296">
        <f>R10/(J10+J11)</f>
        <v>-4.3839777316989466E-2</v>
      </c>
      <c r="U10" s="322">
        <v>43759</v>
      </c>
      <c r="V10" s="286">
        <f>DATEDIF(D10,U10,"d")</f>
        <v>6</v>
      </c>
      <c r="W10" s="323" t="s">
        <v>202</v>
      </c>
      <c r="X10" s="170" t="s">
        <v>217</v>
      </c>
      <c r="AA10" s="299">
        <f>YEAR(U10)</f>
        <v>2019</v>
      </c>
      <c r="AB10" s="299">
        <f>MONTH(U10)</f>
        <v>10</v>
      </c>
      <c r="AC10" s="302" t="str">
        <f>IF(R10&gt;0,"○","☓")</f>
        <v>☓</v>
      </c>
    </row>
    <row r="11" spans="2:29" x14ac:dyDescent="0.2">
      <c r="B11" s="106"/>
      <c r="C11" s="292"/>
      <c r="D11" s="294">
        <v>43748</v>
      </c>
      <c r="E11" s="129" t="s">
        <v>79</v>
      </c>
      <c r="F11" s="29">
        <v>8308</v>
      </c>
      <c r="G11" s="54" t="s">
        <v>52</v>
      </c>
      <c r="H11" s="46">
        <v>462.3</v>
      </c>
      <c r="I11" s="46">
        <v>2300</v>
      </c>
      <c r="J11" s="47">
        <f t="shared" si="1"/>
        <v>1063290</v>
      </c>
      <c r="K11" s="38" t="s">
        <v>83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295"/>
      <c r="S11" s="297"/>
      <c r="U11" s="311"/>
      <c r="V11" s="286"/>
      <c r="W11" s="323"/>
      <c r="X11" s="170" t="s">
        <v>218</v>
      </c>
      <c r="AA11" s="297"/>
      <c r="AB11" s="297"/>
      <c r="AC11" s="303"/>
    </row>
    <row r="12" spans="2:29" x14ac:dyDescent="0.2">
      <c r="B12" s="124" t="s">
        <v>197</v>
      </c>
      <c r="C12" s="314">
        <f>ROW()/2-1</f>
        <v>5</v>
      </c>
      <c r="D12" s="293">
        <v>43742</v>
      </c>
      <c r="E12" s="25" t="s">
        <v>78</v>
      </c>
      <c r="F12" s="25">
        <v>8750</v>
      </c>
      <c r="G12" s="53" t="s">
        <v>30</v>
      </c>
      <c r="H12" s="43">
        <v>1635</v>
      </c>
      <c r="I12" s="26">
        <v>600</v>
      </c>
      <c r="J12" s="44">
        <f t="shared" si="1"/>
        <v>981000</v>
      </c>
      <c r="K12" s="37" t="s">
        <v>84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21">
        <f>P12+P13</f>
        <v>-11052.999999999898</v>
      </c>
      <c r="S12" s="310">
        <f>R12/(J12+J13)</f>
        <v>-5.6554672757562954E-3</v>
      </c>
      <c r="U12" s="322">
        <v>43759</v>
      </c>
      <c r="V12" s="286">
        <f>DATEDIF(D12,U12,"d")</f>
        <v>17</v>
      </c>
      <c r="W12" s="306" t="s">
        <v>756</v>
      </c>
      <c r="X12" s="170"/>
      <c r="AA12" s="299">
        <f>YEAR(U12)</f>
        <v>2019</v>
      </c>
      <c r="AB12" s="299">
        <f>MONTH(U12)</f>
        <v>10</v>
      </c>
      <c r="AC12" s="302" t="str">
        <f>IF(R12&gt;0,"○","☓")</f>
        <v>☓</v>
      </c>
    </row>
    <row r="13" spans="2:29" x14ac:dyDescent="0.2">
      <c r="B13" s="106"/>
      <c r="C13" s="292"/>
      <c r="D13" s="294"/>
      <c r="E13" s="29" t="s">
        <v>79</v>
      </c>
      <c r="F13" s="29">
        <v>8002</v>
      </c>
      <c r="G13" s="54" t="s">
        <v>29</v>
      </c>
      <c r="H13" s="46">
        <v>695.28</v>
      </c>
      <c r="I13" s="30">
        <v>1400</v>
      </c>
      <c r="J13" s="47">
        <f t="shared" si="1"/>
        <v>973392</v>
      </c>
      <c r="K13" s="172" t="s">
        <v>761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295"/>
      <c r="S13" s="297"/>
      <c r="U13" s="311"/>
      <c r="V13" s="286"/>
      <c r="W13" s="306"/>
      <c r="AA13" s="297"/>
      <c r="AB13" s="297"/>
      <c r="AC13" s="303"/>
    </row>
    <row r="14" spans="2:29" s="106" customFormat="1" x14ac:dyDescent="0.2">
      <c r="B14" s="124" t="s">
        <v>197</v>
      </c>
      <c r="C14" s="291">
        <f>ROW()/2-1</f>
        <v>6</v>
      </c>
      <c r="D14" s="293">
        <v>43745</v>
      </c>
      <c r="E14" s="33" t="s">
        <v>78</v>
      </c>
      <c r="F14" s="33">
        <v>6770</v>
      </c>
      <c r="G14" s="55" t="s">
        <v>24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84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295">
        <f>P14+P15</f>
        <v>-1197.0000000000437</v>
      </c>
      <c r="S14" s="296">
        <f>R14/(J14+J15)</f>
        <v>-7.1541831052504275E-4</v>
      </c>
      <c r="U14" s="298">
        <v>43761</v>
      </c>
      <c r="V14" s="286">
        <f>DATEDIF(D14,U14,"d")</f>
        <v>16</v>
      </c>
      <c r="W14" s="306" t="s">
        <v>756</v>
      </c>
      <c r="X14" s="170"/>
      <c r="AA14" s="299">
        <f>YEAR(U14)</f>
        <v>2019</v>
      </c>
      <c r="AB14" s="299">
        <f>MONTH(U14)</f>
        <v>10</v>
      </c>
      <c r="AC14" s="302" t="str">
        <f>IF(R14&gt;0,"○","☓")</f>
        <v>☓</v>
      </c>
    </row>
    <row r="15" spans="2:29" s="106" customFormat="1" x14ac:dyDescent="0.2">
      <c r="C15" s="292"/>
      <c r="D15" s="294">
        <v>43745</v>
      </c>
      <c r="E15" s="29" t="s">
        <v>79</v>
      </c>
      <c r="F15" s="29">
        <v>8601</v>
      </c>
      <c r="G15" s="54" t="s">
        <v>25</v>
      </c>
      <c r="H15" s="46">
        <v>488.91</v>
      </c>
      <c r="I15" s="30">
        <v>1700</v>
      </c>
      <c r="J15" s="47">
        <f t="shared" si="2"/>
        <v>831147</v>
      </c>
      <c r="K15" s="172" t="s">
        <v>69</v>
      </c>
      <c r="L15" s="41">
        <v>499</v>
      </c>
      <c r="M15" s="31">
        <f>487+582</f>
        <v>1069</v>
      </c>
      <c r="N15" s="169">
        <v>0</v>
      </c>
      <c r="O15" s="169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295"/>
      <c r="S15" s="297"/>
      <c r="U15" s="286"/>
      <c r="V15" s="286"/>
      <c r="W15" s="306"/>
      <c r="AA15" s="297"/>
      <c r="AB15" s="297"/>
      <c r="AC15" s="303"/>
    </row>
    <row r="16" spans="2:29" s="106" customFormat="1" x14ac:dyDescent="0.2">
      <c r="B16" s="124" t="s">
        <v>197</v>
      </c>
      <c r="C16" s="291">
        <f>ROW()/2-1</f>
        <v>7</v>
      </c>
      <c r="D16" s="293">
        <v>43745</v>
      </c>
      <c r="E16" s="33" t="s">
        <v>78</v>
      </c>
      <c r="F16" s="33">
        <v>5803</v>
      </c>
      <c r="G16" s="55" t="s">
        <v>26</v>
      </c>
      <c r="H16" s="49">
        <v>413</v>
      </c>
      <c r="I16" s="34">
        <v>1700</v>
      </c>
      <c r="J16" s="50">
        <f t="shared" si="2"/>
        <v>702100</v>
      </c>
      <c r="K16" s="39" t="s">
        <v>84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295">
        <f>P16+P17</f>
        <v>-16483</v>
      </c>
      <c r="S16" s="296">
        <f>R16/(J16+J17)</f>
        <v>-1.1926054554663194E-2</v>
      </c>
      <c r="U16" s="298">
        <v>43761</v>
      </c>
      <c r="V16" s="286">
        <f>DATEDIF(D16,U16,"d")</f>
        <v>16</v>
      </c>
      <c r="W16" s="306" t="s">
        <v>756</v>
      </c>
      <c r="X16" s="170"/>
      <c r="AA16" s="299">
        <f>YEAR(U16)</f>
        <v>2019</v>
      </c>
      <c r="AB16" s="299">
        <f>MONTH(U16)</f>
        <v>10</v>
      </c>
      <c r="AC16" s="302" t="str">
        <f>IF(R16&gt;0,"○","☓")</f>
        <v>☓</v>
      </c>
    </row>
    <row r="17" spans="2:29" s="106" customFormat="1" x14ac:dyDescent="0.2">
      <c r="C17" s="292"/>
      <c r="D17" s="294">
        <v>43745</v>
      </c>
      <c r="E17" s="29" t="s">
        <v>79</v>
      </c>
      <c r="F17" s="29">
        <v>7259</v>
      </c>
      <c r="G17" s="54" t="s">
        <v>27</v>
      </c>
      <c r="H17" s="46">
        <v>3400</v>
      </c>
      <c r="I17" s="46">
        <v>200</v>
      </c>
      <c r="J17" s="47">
        <f t="shared" si="2"/>
        <v>680000</v>
      </c>
      <c r="K17" s="172" t="s">
        <v>69</v>
      </c>
      <c r="L17" s="41">
        <v>3720</v>
      </c>
      <c r="M17" s="31">
        <f>487+582</f>
        <v>1069</v>
      </c>
      <c r="N17" s="169">
        <v>0</v>
      </c>
      <c r="O17" s="169">
        <v>0</v>
      </c>
      <c r="P17" s="29">
        <f>IF(L17 &gt;0,(L17-H17)*I17-M17-N17-O17,0)</f>
        <v>62931</v>
      </c>
      <c r="Q17" s="48">
        <f t="shared" si="0"/>
        <v>9.2545588235294116E-2</v>
      </c>
      <c r="R17" s="295"/>
      <c r="S17" s="297"/>
      <c r="U17" s="286"/>
      <c r="V17" s="286"/>
      <c r="W17" s="306"/>
      <c r="AA17" s="297"/>
      <c r="AB17" s="297"/>
      <c r="AC17" s="303"/>
    </row>
    <row r="18" spans="2:29" s="106" customFormat="1" x14ac:dyDescent="0.2">
      <c r="B18" s="124" t="s">
        <v>197</v>
      </c>
      <c r="C18" s="291">
        <f>ROW()/2-1</f>
        <v>8</v>
      </c>
      <c r="D18" s="293">
        <v>43748</v>
      </c>
      <c r="E18" s="33" t="s">
        <v>78</v>
      </c>
      <c r="F18" s="33">
        <v>7186</v>
      </c>
      <c r="G18" s="55" t="s">
        <v>80</v>
      </c>
      <c r="H18" s="49">
        <v>410</v>
      </c>
      <c r="I18" s="33">
        <v>1800</v>
      </c>
      <c r="J18" s="33">
        <f t="shared" si="2"/>
        <v>738000</v>
      </c>
      <c r="K18" s="52" t="s">
        <v>83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295">
        <f>P18+P19</f>
        <v>-4757</v>
      </c>
      <c r="S18" s="296">
        <f>R18/(J18+J19)</f>
        <v>-3.2102847887704143E-3</v>
      </c>
      <c r="U18" s="298">
        <v>43767</v>
      </c>
      <c r="V18" s="286">
        <f>DATEDIF(D18,U18,"d")</f>
        <v>19</v>
      </c>
      <c r="W18" s="306" t="s">
        <v>756</v>
      </c>
      <c r="X18" s="225"/>
      <c r="AA18" s="299">
        <f>YEAR(U18)</f>
        <v>2019</v>
      </c>
      <c r="AB18" s="299">
        <f>MONTH(U18)</f>
        <v>10</v>
      </c>
      <c r="AC18" s="302" t="str">
        <f>IF(R18&gt;0,"○","☓")</f>
        <v>☓</v>
      </c>
    </row>
    <row r="19" spans="2:29" s="106" customFormat="1" x14ac:dyDescent="0.2">
      <c r="C19" s="292"/>
      <c r="D19" s="294">
        <v>43748</v>
      </c>
      <c r="E19" s="29" t="s">
        <v>79</v>
      </c>
      <c r="F19" s="29">
        <v>8309</v>
      </c>
      <c r="G19" s="54" t="s">
        <v>81</v>
      </c>
      <c r="H19" s="46">
        <v>3719</v>
      </c>
      <c r="I19" s="46">
        <v>200</v>
      </c>
      <c r="J19" s="47">
        <f t="shared" si="2"/>
        <v>743800</v>
      </c>
      <c r="K19" s="38" t="s">
        <v>83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295"/>
      <c r="S19" s="297"/>
      <c r="U19" s="286"/>
      <c r="V19" s="286"/>
      <c r="W19" s="306"/>
      <c r="X19" s="225"/>
      <c r="AA19" s="297"/>
      <c r="AB19" s="297"/>
      <c r="AC19" s="303"/>
    </row>
    <row r="20" spans="2:29" x14ac:dyDescent="0.2">
      <c r="B20" s="124" t="s">
        <v>197</v>
      </c>
      <c r="C20" s="291">
        <f>ROW()/2-1</f>
        <v>9</v>
      </c>
      <c r="D20" s="293">
        <v>43782</v>
      </c>
      <c r="E20" s="33" t="s">
        <v>78</v>
      </c>
      <c r="F20" s="33">
        <v>1820</v>
      </c>
      <c r="G20" s="55" t="s">
        <v>62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83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295">
        <f>P20+P21</f>
        <v>485995</v>
      </c>
      <c r="S20" s="296">
        <f>R20/(J20+J21)</f>
        <v>0.25451000559299347</v>
      </c>
      <c r="U20" s="298">
        <v>43789</v>
      </c>
      <c r="V20" s="286">
        <f>DATEDIF(D20,U20,"d")</f>
        <v>7</v>
      </c>
      <c r="W20" s="301" t="s">
        <v>219</v>
      </c>
      <c r="X20" s="225" t="s">
        <v>1426</v>
      </c>
      <c r="AA20" s="299">
        <f>YEAR(U20)</f>
        <v>2019</v>
      </c>
      <c r="AB20" s="299">
        <f>MONTH(U20)</f>
        <v>11</v>
      </c>
      <c r="AC20" s="299" t="str">
        <f>IF(R20&gt;0,"○","☓")</f>
        <v>○</v>
      </c>
    </row>
    <row r="21" spans="2:29" x14ac:dyDescent="0.2">
      <c r="B21" s="106"/>
      <c r="C21" s="292"/>
      <c r="D21" s="294">
        <v>43748</v>
      </c>
      <c r="E21" s="29" t="s">
        <v>79</v>
      </c>
      <c r="F21" s="29">
        <v>4508</v>
      </c>
      <c r="G21" s="54" t="s">
        <v>223</v>
      </c>
      <c r="H21" s="46">
        <v>1338.76</v>
      </c>
      <c r="I21" s="46">
        <v>700</v>
      </c>
      <c r="J21" s="47">
        <f t="shared" si="3"/>
        <v>937132</v>
      </c>
      <c r="K21" s="172" t="s">
        <v>69</v>
      </c>
      <c r="L21" s="41">
        <v>2004</v>
      </c>
      <c r="M21" s="31">
        <f>487+582</f>
        <v>1069</v>
      </c>
      <c r="N21" s="169">
        <v>0</v>
      </c>
      <c r="O21" s="169">
        <v>0</v>
      </c>
      <c r="P21" s="29">
        <f>IF(L21 &gt;0,(L21-H21)*I21-M21-N21-O21,0)</f>
        <v>464599</v>
      </c>
      <c r="Q21" s="48">
        <f t="shared" si="0"/>
        <v>0.49576687168936712</v>
      </c>
      <c r="R21" s="295"/>
      <c r="S21" s="297"/>
      <c r="U21" s="286"/>
      <c r="V21" s="286"/>
      <c r="W21" s="286"/>
      <c r="X21" s="106" t="s">
        <v>631</v>
      </c>
      <c r="AA21" s="297"/>
      <c r="AB21" s="297"/>
      <c r="AC21" s="297"/>
    </row>
    <row r="22" spans="2:29" s="106" customFormat="1" x14ac:dyDescent="0.2">
      <c r="B22" s="124" t="s">
        <v>197</v>
      </c>
      <c r="C22" s="291">
        <f>ROW()/2-1</f>
        <v>10</v>
      </c>
      <c r="D22" s="293">
        <v>43782</v>
      </c>
      <c r="E22" s="33" t="s">
        <v>78</v>
      </c>
      <c r="F22" s="33">
        <v>8002</v>
      </c>
      <c r="G22" s="55" t="s">
        <v>29</v>
      </c>
      <c r="H22" s="49">
        <v>814</v>
      </c>
      <c r="I22" s="33">
        <v>1300</v>
      </c>
      <c r="J22" s="50">
        <f t="shared" si="3"/>
        <v>1058200</v>
      </c>
      <c r="K22" s="52" t="s">
        <v>83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295">
        <f>P22+P23</f>
        <v>60240.999999999913</v>
      </c>
      <c r="S22" s="296">
        <f>R22/(J22+J23)</f>
        <v>2.8847737807914758E-2</v>
      </c>
      <c r="U22" s="298">
        <v>43790</v>
      </c>
      <c r="V22" s="286">
        <f>DATEDIF(D22,U22,"d")</f>
        <v>8</v>
      </c>
      <c r="W22" s="301" t="s">
        <v>219</v>
      </c>
      <c r="X22" s="170"/>
      <c r="AA22" s="299">
        <f>YEAR(U22)</f>
        <v>2019</v>
      </c>
      <c r="AB22" s="299">
        <f>MONTH(U22)</f>
        <v>11</v>
      </c>
      <c r="AC22" s="299" t="str">
        <f>IF(R22&gt;0,"○","☓")</f>
        <v>○</v>
      </c>
    </row>
    <row r="23" spans="2:29" s="106" customFormat="1" x14ac:dyDescent="0.2">
      <c r="C23" s="292"/>
      <c r="D23" s="294">
        <v>43748</v>
      </c>
      <c r="E23" s="29" t="s">
        <v>79</v>
      </c>
      <c r="F23" s="29">
        <v>8601</v>
      </c>
      <c r="G23" s="54" t="s">
        <v>25</v>
      </c>
      <c r="H23" s="46">
        <v>515.02</v>
      </c>
      <c r="I23" s="46">
        <v>2000</v>
      </c>
      <c r="J23" s="47">
        <f t="shared" si="3"/>
        <v>1030040</v>
      </c>
      <c r="K23" s="172" t="s">
        <v>69</v>
      </c>
      <c r="L23" s="41">
        <v>533.29999999999995</v>
      </c>
      <c r="M23" s="31">
        <f>487+582</f>
        <v>1069</v>
      </c>
      <c r="N23" s="130">
        <v>0</v>
      </c>
      <c r="O23" s="169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295"/>
      <c r="S23" s="297"/>
      <c r="U23" s="286"/>
      <c r="V23" s="286"/>
      <c r="W23" s="286"/>
      <c r="AA23" s="297"/>
      <c r="AB23" s="297"/>
      <c r="AC23" s="297"/>
    </row>
    <row r="24" spans="2:29" s="106" customFormat="1" x14ac:dyDescent="0.2">
      <c r="B24" s="124" t="s">
        <v>197</v>
      </c>
      <c r="C24" s="291">
        <f>ROW()/2-1</f>
        <v>11</v>
      </c>
      <c r="D24" s="293">
        <v>43783</v>
      </c>
      <c r="E24" s="33" t="s">
        <v>78</v>
      </c>
      <c r="F24" s="33">
        <v>3105</v>
      </c>
      <c r="G24" s="55" t="s">
        <v>50</v>
      </c>
      <c r="H24" s="49">
        <v>970</v>
      </c>
      <c r="I24" s="33">
        <v>1100</v>
      </c>
      <c r="J24" s="50">
        <f t="shared" si="3"/>
        <v>1067000</v>
      </c>
      <c r="K24" s="52" t="s">
        <v>83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295">
        <f>P24+P25</f>
        <v>-59214</v>
      </c>
      <c r="S24" s="296">
        <f>R24/(J24+J25)</f>
        <v>-2.7894290559638213E-2</v>
      </c>
      <c r="U24" s="298">
        <v>43798</v>
      </c>
      <c r="V24" s="286">
        <f>DATEDIF(D24,U24,"d")</f>
        <v>15</v>
      </c>
      <c r="W24" s="304" t="s">
        <v>202</v>
      </c>
      <c r="X24" s="170"/>
      <c r="AA24" s="299">
        <f>YEAR(U24)</f>
        <v>2019</v>
      </c>
      <c r="AB24" s="299">
        <f>MONTH(U24)</f>
        <v>11</v>
      </c>
      <c r="AC24" s="299" t="str">
        <f>IF(R24&gt;0,"○","☓")</f>
        <v>☓</v>
      </c>
    </row>
    <row r="25" spans="2:29" s="106" customFormat="1" x14ac:dyDescent="0.2">
      <c r="C25" s="292"/>
      <c r="D25" s="294">
        <v>43748</v>
      </c>
      <c r="E25" s="29" t="s">
        <v>79</v>
      </c>
      <c r="F25" s="29">
        <v>6301</v>
      </c>
      <c r="G25" s="54" t="s">
        <v>56</v>
      </c>
      <c r="H25" s="46">
        <v>2639.5</v>
      </c>
      <c r="I25" s="46">
        <v>400</v>
      </c>
      <c r="J25" s="47">
        <f t="shared" si="3"/>
        <v>1055800</v>
      </c>
      <c r="K25" s="38" t="s">
        <v>69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295"/>
      <c r="S25" s="297"/>
      <c r="U25" s="286"/>
      <c r="V25" s="286"/>
      <c r="W25" s="305"/>
      <c r="X25" s="170"/>
      <c r="AA25" s="297"/>
      <c r="AB25" s="297"/>
      <c r="AC25" s="297"/>
    </row>
    <row r="26" spans="2:29" s="106" customFormat="1" x14ac:dyDescent="0.2">
      <c r="B26" s="124" t="s">
        <v>197</v>
      </c>
      <c r="C26" s="291">
        <f>ROW()/2-1</f>
        <v>12</v>
      </c>
      <c r="D26" s="293">
        <v>43784</v>
      </c>
      <c r="E26" s="33" t="s">
        <v>78</v>
      </c>
      <c r="F26" s="33">
        <v>6770</v>
      </c>
      <c r="G26" s="55" t="s">
        <v>24</v>
      </c>
      <c r="H26" s="49">
        <v>2386</v>
      </c>
      <c r="I26" s="33">
        <v>400</v>
      </c>
      <c r="J26" s="50">
        <f t="shared" si="3"/>
        <v>954400</v>
      </c>
      <c r="K26" s="52" t="s">
        <v>762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295">
        <f>P26+P27</f>
        <v>-23558</v>
      </c>
      <c r="S26" s="296">
        <f>R26/(J26+J27)</f>
        <v>-1.2410704878305763E-2</v>
      </c>
      <c r="U26" s="298">
        <v>43802</v>
      </c>
      <c r="V26" s="286">
        <f>DATEDIF(D26,U26,"d")</f>
        <v>18</v>
      </c>
      <c r="W26" s="324" t="s">
        <v>756</v>
      </c>
      <c r="X26" s="170"/>
      <c r="AA26" s="299">
        <f>YEAR(U26)</f>
        <v>2019</v>
      </c>
      <c r="AB26" s="299">
        <f>MONTH(U26)</f>
        <v>12</v>
      </c>
      <c r="AC26" s="299" t="str">
        <f>IF(R26&gt;0,"○","☓")</f>
        <v>☓</v>
      </c>
    </row>
    <row r="27" spans="2:29" s="106" customFormat="1" x14ac:dyDescent="0.2">
      <c r="C27" s="292"/>
      <c r="D27" s="294">
        <v>43748</v>
      </c>
      <c r="E27" s="29" t="s">
        <v>79</v>
      </c>
      <c r="F27" s="29">
        <v>1911</v>
      </c>
      <c r="G27" s="54" t="s">
        <v>53</v>
      </c>
      <c r="H27" s="46">
        <v>1573</v>
      </c>
      <c r="I27" s="46">
        <v>600</v>
      </c>
      <c r="J27" s="47">
        <f t="shared" si="3"/>
        <v>943800</v>
      </c>
      <c r="K27" s="171" t="s">
        <v>84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295"/>
      <c r="S27" s="297"/>
      <c r="U27" s="286"/>
      <c r="V27" s="286"/>
      <c r="W27" s="325"/>
      <c r="X27" s="170"/>
      <c r="AA27" s="297"/>
      <c r="AB27" s="297"/>
      <c r="AC27" s="297"/>
    </row>
    <row r="28" spans="2:29" s="106" customFormat="1" x14ac:dyDescent="0.2">
      <c r="B28" s="124" t="s">
        <v>197</v>
      </c>
      <c r="C28" s="291">
        <v>13</v>
      </c>
      <c r="D28" s="293">
        <v>43789</v>
      </c>
      <c r="E28" s="33" t="s">
        <v>78</v>
      </c>
      <c r="F28" s="33">
        <v>4182</v>
      </c>
      <c r="G28" s="55" t="s">
        <v>48</v>
      </c>
      <c r="H28" s="49">
        <v>1627</v>
      </c>
      <c r="I28" s="33">
        <v>600</v>
      </c>
      <c r="J28" s="50">
        <v>976200</v>
      </c>
      <c r="K28" s="52" t="s">
        <v>83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295">
        <v>54150</v>
      </c>
      <c r="S28" s="296">
        <v>2.7799999999999998E-2</v>
      </c>
      <c r="U28" s="298">
        <v>43805</v>
      </c>
      <c r="V28" s="286">
        <v>15</v>
      </c>
      <c r="W28" s="301" t="s">
        <v>732</v>
      </c>
      <c r="X28" s="170"/>
      <c r="AA28" s="299">
        <f>YEAR(U28)</f>
        <v>2019</v>
      </c>
      <c r="AB28" s="299">
        <f>MONTH(U28)</f>
        <v>12</v>
      </c>
      <c r="AC28" s="299" t="str">
        <f>IF(R28&gt;0,"○","☓")</f>
        <v>○</v>
      </c>
    </row>
    <row r="29" spans="2:29" s="106" customFormat="1" x14ac:dyDescent="0.2">
      <c r="C29" s="292"/>
      <c r="D29" s="294">
        <v>43748</v>
      </c>
      <c r="E29" s="29" t="s">
        <v>79</v>
      </c>
      <c r="F29" s="29">
        <v>1824</v>
      </c>
      <c r="G29" s="54" t="s">
        <v>225</v>
      </c>
      <c r="H29" s="46">
        <v>973</v>
      </c>
      <c r="I29" s="46">
        <v>1000</v>
      </c>
      <c r="J29" s="47">
        <v>973000</v>
      </c>
      <c r="K29" s="145" t="s">
        <v>83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295"/>
      <c r="S29" s="297"/>
      <c r="U29" s="286"/>
      <c r="V29" s="286"/>
      <c r="W29" s="286"/>
      <c r="X29" s="170"/>
      <c r="AA29" s="297"/>
      <c r="AB29" s="297"/>
      <c r="AC29" s="297"/>
    </row>
    <row r="30" spans="2:29" s="106" customFormat="1" x14ac:dyDescent="0.2">
      <c r="B30" s="124" t="s">
        <v>197</v>
      </c>
      <c r="C30" s="291">
        <v>14</v>
      </c>
      <c r="D30" s="293">
        <v>43790</v>
      </c>
      <c r="E30" s="33" t="s">
        <v>78</v>
      </c>
      <c r="F30" s="33">
        <v>6995</v>
      </c>
      <c r="G30" s="55" t="s">
        <v>51</v>
      </c>
      <c r="H30" s="49">
        <v>2050</v>
      </c>
      <c r="I30" s="33">
        <v>500</v>
      </c>
      <c r="J30" s="50">
        <f t="shared" ref="J30:J45" si="5">H30*I30</f>
        <v>1025000</v>
      </c>
      <c r="K30" s="52" t="s">
        <v>83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295">
        <f>P30+P31</f>
        <v>33712.972602739726</v>
      </c>
      <c r="S30" s="296">
        <f>R30/(J30+J31)</f>
        <v>1.6402146834066229E-2</v>
      </c>
      <c r="U30" s="298">
        <v>43808</v>
      </c>
      <c r="V30" s="286">
        <f>IF(U30&gt;D30,DATEDIF(D30,U30,"d"),0)</f>
        <v>18</v>
      </c>
      <c r="W30" s="300" t="s">
        <v>757</v>
      </c>
      <c r="AA30" s="299">
        <f>YEAR(U30)</f>
        <v>2019</v>
      </c>
      <c r="AB30" s="299">
        <f>MONTH(U30)</f>
        <v>12</v>
      </c>
      <c r="AC30" s="299" t="str">
        <f>IF(R30&gt;0,"○","☓")</f>
        <v>○</v>
      </c>
    </row>
    <row r="31" spans="2:29" s="106" customFormat="1" x14ac:dyDescent="0.2">
      <c r="C31" s="292"/>
      <c r="D31" s="294">
        <v>43748</v>
      </c>
      <c r="E31" s="29" t="s">
        <v>79</v>
      </c>
      <c r="F31" s="29">
        <v>6472</v>
      </c>
      <c r="G31" s="54" t="s">
        <v>63</v>
      </c>
      <c r="H31" s="46">
        <v>322</v>
      </c>
      <c r="I31" s="46">
        <v>3200</v>
      </c>
      <c r="J31" s="47">
        <f t="shared" si="5"/>
        <v>1030400</v>
      </c>
      <c r="K31" s="172" t="s">
        <v>69</v>
      </c>
      <c r="L31" s="41">
        <v>353</v>
      </c>
      <c r="M31" s="31">
        <f>487+582</f>
        <v>1069</v>
      </c>
      <c r="N31" s="169">
        <v>0</v>
      </c>
      <c r="O31" s="169">
        <v>0</v>
      </c>
      <c r="P31" s="29">
        <f>IF(L31 &gt;0,(L31-H31)*I31-M31-N31-O31,0)</f>
        <v>98131</v>
      </c>
      <c r="Q31" s="48">
        <f t="shared" si="0"/>
        <v>9.5235830745341615E-2</v>
      </c>
      <c r="R31" s="295"/>
      <c r="S31" s="297"/>
      <c r="U31" s="286"/>
      <c r="V31" s="286"/>
      <c r="W31" s="286"/>
      <c r="AA31" s="297"/>
      <c r="AB31" s="297"/>
      <c r="AC31" s="297"/>
    </row>
    <row r="32" spans="2:29" s="106" customFormat="1" x14ac:dyDescent="0.2">
      <c r="B32" s="124" t="s">
        <v>197</v>
      </c>
      <c r="C32" s="291">
        <v>15</v>
      </c>
      <c r="D32" s="293">
        <v>43791</v>
      </c>
      <c r="E32" s="33" t="s">
        <v>78</v>
      </c>
      <c r="F32" s="33">
        <v>8601</v>
      </c>
      <c r="G32" s="55" t="s">
        <v>25</v>
      </c>
      <c r="H32" s="49">
        <v>533.79999999999995</v>
      </c>
      <c r="I32" s="33">
        <v>2000</v>
      </c>
      <c r="J32" s="50">
        <f t="shared" si="5"/>
        <v>1067600</v>
      </c>
      <c r="K32" s="52" t="s">
        <v>83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295">
        <f>P32+P33</f>
        <v>-7387.9621917808836</v>
      </c>
      <c r="S32" s="296">
        <f>R32/(J32+J33)</f>
        <v>-3.4469872261972761E-3</v>
      </c>
      <c r="U32" s="298">
        <v>43808</v>
      </c>
      <c r="V32" s="286">
        <f>IF(U32&gt;D32,DATEDIF(D32,U32,"d"),0)</f>
        <v>17</v>
      </c>
      <c r="W32" s="300" t="s">
        <v>757</v>
      </c>
      <c r="AA32" s="299">
        <f>YEAR(U32)</f>
        <v>2019</v>
      </c>
      <c r="AB32" s="299">
        <f>MONTH(U32)</f>
        <v>12</v>
      </c>
      <c r="AC32" s="299" t="str">
        <f>IF(R32&gt;0,"○","☓")</f>
        <v>☓</v>
      </c>
    </row>
    <row r="33" spans="2:29" s="106" customFormat="1" x14ac:dyDescent="0.2">
      <c r="C33" s="292"/>
      <c r="D33" s="294">
        <v>43748</v>
      </c>
      <c r="E33" s="29" t="s">
        <v>79</v>
      </c>
      <c r="F33" s="29">
        <v>8308</v>
      </c>
      <c r="G33" s="54" t="s">
        <v>52</v>
      </c>
      <c r="H33" s="46">
        <v>467.7</v>
      </c>
      <c r="I33" s="46">
        <v>2300</v>
      </c>
      <c r="J33" s="47">
        <f t="shared" si="5"/>
        <v>1075710</v>
      </c>
      <c r="K33" s="172" t="s">
        <v>69</v>
      </c>
      <c r="L33" s="41">
        <v>484</v>
      </c>
      <c r="M33" s="31">
        <f>487+582</f>
        <v>1069</v>
      </c>
      <c r="N33" s="169">
        <v>0</v>
      </c>
      <c r="O33" s="169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295"/>
      <c r="S33" s="297"/>
      <c r="U33" s="286"/>
      <c r="V33" s="286"/>
      <c r="W33" s="286"/>
      <c r="AA33" s="297"/>
      <c r="AB33" s="297"/>
      <c r="AC33" s="297"/>
    </row>
    <row r="34" spans="2:29" s="106" customFormat="1" x14ac:dyDescent="0.2">
      <c r="B34" s="124" t="s">
        <v>197</v>
      </c>
      <c r="C34" s="291">
        <v>16</v>
      </c>
      <c r="D34" s="293">
        <v>43802</v>
      </c>
      <c r="E34" s="33" t="s">
        <v>185</v>
      </c>
      <c r="F34" s="33">
        <v>3861</v>
      </c>
      <c r="G34" s="55" t="s">
        <v>37</v>
      </c>
      <c r="H34" s="49">
        <v>616</v>
      </c>
      <c r="I34" s="49">
        <v>1700</v>
      </c>
      <c r="J34" s="50">
        <f t="shared" si="5"/>
        <v>1047200</v>
      </c>
      <c r="K34" s="52" t="s">
        <v>83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295">
        <f>P34+P35</f>
        <v>29274.382465753424</v>
      </c>
      <c r="S34" s="296">
        <f>R34/(J34+J35)</f>
        <v>1.4002861602292846E-2</v>
      </c>
      <c r="U34" s="298">
        <v>43818</v>
      </c>
      <c r="V34" s="286">
        <f>IF(U34&gt;D34,DATEDIF(D34,U34,"d"),0)</f>
        <v>16</v>
      </c>
      <c r="W34" s="287" t="s">
        <v>757</v>
      </c>
      <c r="AA34" s="299">
        <f>YEAR(U34)</f>
        <v>2019</v>
      </c>
      <c r="AB34" s="299">
        <f>MONTH(U34)</f>
        <v>12</v>
      </c>
      <c r="AC34" s="299" t="str">
        <f>IF(R34&gt;0,"○","☓")</f>
        <v>○</v>
      </c>
    </row>
    <row r="35" spans="2:29" s="106" customFormat="1" x14ac:dyDescent="0.2">
      <c r="C35" s="292"/>
      <c r="D35" s="294">
        <v>43748</v>
      </c>
      <c r="E35" s="29" t="s">
        <v>187</v>
      </c>
      <c r="F35" s="29">
        <v>5703</v>
      </c>
      <c r="G35" s="54" t="s">
        <v>222</v>
      </c>
      <c r="H35" s="46">
        <v>222</v>
      </c>
      <c r="I35" s="46">
        <v>4700</v>
      </c>
      <c r="J35" s="47">
        <f t="shared" si="5"/>
        <v>1043400</v>
      </c>
      <c r="K35" s="145" t="s">
        <v>83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1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295"/>
      <c r="S35" s="297"/>
      <c r="U35" s="286"/>
      <c r="V35" s="286"/>
      <c r="W35" s="286"/>
      <c r="AA35" s="297"/>
      <c r="AB35" s="297"/>
      <c r="AC35" s="297"/>
    </row>
    <row r="36" spans="2:29" s="106" customFormat="1" x14ac:dyDescent="0.2">
      <c r="B36" s="124" t="s">
        <v>197</v>
      </c>
      <c r="C36" s="291">
        <v>17</v>
      </c>
      <c r="D36" s="293">
        <v>43808</v>
      </c>
      <c r="E36" s="33" t="s">
        <v>185</v>
      </c>
      <c r="F36" s="33">
        <v>5991</v>
      </c>
      <c r="G36" s="55" t="s">
        <v>1485</v>
      </c>
      <c r="H36" s="49">
        <v>1013</v>
      </c>
      <c r="I36" s="49">
        <v>900</v>
      </c>
      <c r="J36" s="50">
        <f t="shared" si="5"/>
        <v>911700</v>
      </c>
      <c r="K36" s="52" t="s">
        <v>83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295">
        <f>P36+P37</f>
        <v>-25646.869041095888</v>
      </c>
      <c r="S36" s="296">
        <f>R36/(J36+J37)</f>
        <v>-1.376865251575449E-2</v>
      </c>
      <c r="U36" s="298">
        <v>43824</v>
      </c>
      <c r="V36" s="286">
        <f>IF(U36&gt;D36,DATEDIF(D36,U36,"d"),0)</f>
        <v>16</v>
      </c>
      <c r="W36" s="287" t="s">
        <v>757</v>
      </c>
      <c r="AA36" s="299">
        <f>YEAR(U36)</f>
        <v>2019</v>
      </c>
      <c r="AB36" s="299">
        <f>MONTH(U36)</f>
        <v>12</v>
      </c>
      <c r="AC36" s="299" t="str">
        <f>IF(R36&gt;0,"○","☓")</f>
        <v>☓</v>
      </c>
    </row>
    <row r="37" spans="2:29" s="106" customFormat="1" x14ac:dyDescent="0.2">
      <c r="B37" s="124"/>
      <c r="C37" s="292"/>
      <c r="D37" s="294">
        <v>43748</v>
      </c>
      <c r="E37" s="29" t="s">
        <v>187</v>
      </c>
      <c r="F37" s="29">
        <v>7267</v>
      </c>
      <c r="G37" s="54" t="s">
        <v>61</v>
      </c>
      <c r="H37" s="46">
        <v>3170</v>
      </c>
      <c r="I37" s="46">
        <v>300</v>
      </c>
      <c r="J37" s="47">
        <f t="shared" si="5"/>
        <v>951000</v>
      </c>
      <c r="K37" s="145" t="s">
        <v>83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8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295"/>
      <c r="S37" s="297"/>
      <c r="U37" s="286"/>
      <c r="V37" s="286"/>
      <c r="W37" s="286"/>
      <c r="AA37" s="297"/>
      <c r="AB37" s="297"/>
      <c r="AC37" s="297"/>
    </row>
    <row r="38" spans="2:29" s="106" customFormat="1" x14ac:dyDescent="0.2">
      <c r="B38" s="124" t="s">
        <v>197</v>
      </c>
      <c r="C38" s="291">
        <v>18</v>
      </c>
      <c r="D38" s="293">
        <v>43809</v>
      </c>
      <c r="E38" s="33" t="s">
        <v>185</v>
      </c>
      <c r="F38" s="33">
        <v>6471</v>
      </c>
      <c r="G38" s="55" t="s">
        <v>1537</v>
      </c>
      <c r="H38" s="49">
        <v>1067</v>
      </c>
      <c r="I38" s="49">
        <v>1000</v>
      </c>
      <c r="J38" s="50">
        <f t="shared" si="5"/>
        <v>1067000</v>
      </c>
      <c r="K38" s="52" t="s">
        <v>83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295">
        <f>P38+P39</f>
        <v>-12105.526027397262</v>
      </c>
      <c r="S38" s="296">
        <f>R38/(J38+J39)</f>
        <v>-5.6174134697899126E-3</v>
      </c>
      <c r="U38" s="298">
        <v>43826</v>
      </c>
      <c r="V38" s="286">
        <f>IF(U38&gt;D38,DATEDIF(D38,U38,"d"),0)</f>
        <v>17</v>
      </c>
      <c r="W38" s="287" t="s">
        <v>757</v>
      </c>
      <c r="X38" s="278" t="s">
        <v>1539</v>
      </c>
      <c r="AA38" s="299">
        <f>YEAR(U38)</f>
        <v>2019</v>
      </c>
      <c r="AB38" s="299">
        <f>MONTH(U38)</f>
        <v>12</v>
      </c>
      <c r="AC38" s="299" t="str">
        <f>IF(R38&gt;0,"○","☓")</f>
        <v>☓</v>
      </c>
    </row>
    <row r="39" spans="2:29" s="106" customFormat="1" x14ac:dyDescent="0.2">
      <c r="B39" s="124"/>
      <c r="C39" s="292"/>
      <c r="D39" s="294">
        <v>43748</v>
      </c>
      <c r="E39" s="29" t="s">
        <v>187</v>
      </c>
      <c r="F39" s="29">
        <v>6473</v>
      </c>
      <c r="G39" s="54" t="s">
        <v>1538</v>
      </c>
      <c r="H39" s="46">
        <v>1360</v>
      </c>
      <c r="I39" s="46">
        <v>800</v>
      </c>
      <c r="J39" s="47">
        <f t="shared" si="5"/>
        <v>1088000</v>
      </c>
      <c r="K39" s="145" t="s">
        <v>83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8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295"/>
      <c r="S39" s="297"/>
      <c r="U39" s="286"/>
      <c r="V39" s="286"/>
      <c r="W39" s="286"/>
      <c r="AA39" s="297"/>
      <c r="AB39" s="297"/>
      <c r="AC39" s="297"/>
    </row>
    <row r="40" spans="2:29" s="106" customFormat="1" x14ac:dyDescent="0.2">
      <c r="B40" s="124" t="s">
        <v>197</v>
      </c>
      <c r="C40" s="291">
        <v>19</v>
      </c>
      <c r="D40" s="293">
        <v>43811</v>
      </c>
      <c r="E40" s="33" t="s">
        <v>185</v>
      </c>
      <c r="F40" s="33">
        <v>1860</v>
      </c>
      <c r="G40" s="55" t="s">
        <v>57</v>
      </c>
      <c r="H40" s="49">
        <v>730</v>
      </c>
      <c r="I40" s="49">
        <v>1400</v>
      </c>
      <c r="J40" s="50">
        <f t="shared" si="5"/>
        <v>1022000</v>
      </c>
      <c r="K40" s="52" t="s">
        <v>83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295">
        <f>P40+P41</f>
        <v>-63666.936986301371</v>
      </c>
      <c r="S40" s="296">
        <f>R40/(J40+J41)</f>
        <v>-3.158082191780822E-2</v>
      </c>
      <c r="U40" s="298">
        <v>43829</v>
      </c>
      <c r="V40" s="286">
        <f>IF(U40&gt;D40,DATEDIF(D40,U40,"d"),0)</f>
        <v>18</v>
      </c>
      <c r="W40" s="287" t="s">
        <v>757</v>
      </c>
      <c r="AA40" s="299">
        <f>YEAR(U40)</f>
        <v>2019</v>
      </c>
      <c r="AB40" s="299">
        <f>MONTH(U40)</f>
        <v>12</v>
      </c>
      <c r="AC40" s="299" t="str">
        <f>IF(R40&gt;0,"○","☓")</f>
        <v>☓</v>
      </c>
    </row>
    <row r="41" spans="2:29" s="106" customFormat="1" x14ac:dyDescent="0.2">
      <c r="B41" s="124"/>
      <c r="C41" s="292"/>
      <c r="D41" s="294">
        <v>43748</v>
      </c>
      <c r="E41" s="29" t="s">
        <v>187</v>
      </c>
      <c r="F41" s="29">
        <v>5110</v>
      </c>
      <c r="G41" s="54" t="s">
        <v>1540</v>
      </c>
      <c r="H41" s="46">
        <v>1420</v>
      </c>
      <c r="I41" s="46">
        <v>700</v>
      </c>
      <c r="J41" s="47">
        <f t="shared" si="5"/>
        <v>994000</v>
      </c>
      <c r="K41" s="145" t="s">
        <v>83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8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295"/>
      <c r="S41" s="297"/>
      <c r="U41" s="286"/>
      <c r="V41" s="286"/>
      <c r="W41" s="286"/>
      <c r="AA41" s="297"/>
      <c r="AB41" s="297"/>
      <c r="AC41" s="297"/>
    </row>
    <row r="42" spans="2:29" s="106" customFormat="1" x14ac:dyDescent="0.2">
      <c r="B42" s="124" t="s">
        <v>197</v>
      </c>
      <c r="C42" s="291">
        <f>ROW()/2-1</f>
        <v>20</v>
      </c>
      <c r="D42" s="293">
        <v>43847</v>
      </c>
      <c r="E42" s="33" t="s">
        <v>185</v>
      </c>
      <c r="F42" s="33">
        <v>8572</v>
      </c>
      <c r="G42" s="55" t="s">
        <v>3999</v>
      </c>
      <c r="H42" s="49">
        <v>513</v>
      </c>
      <c r="I42" s="49">
        <v>2000</v>
      </c>
      <c r="J42" s="50">
        <f t="shared" si="5"/>
        <v>1026000</v>
      </c>
      <c r="K42" s="52" t="s">
        <v>83</v>
      </c>
      <c r="L42" s="49"/>
      <c r="M42" s="33">
        <v>770</v>
      </c>
      <c r="N42" s="144">
        <f>IF(OR(K42="現物",J42=0),0,IF(E42="売",J42*Fee_Refer!$B$12/365*V42, J42*Fee_Refer!$B$11/365*#REF!))</f>
        <v>0</v>
      </c>
      <c r="O42" s="52">
        <v>0</v>
      </c>
      <c r="P42" s="147">
        <f>IF(L42 &gt;0,(H42-L42)*I42-M42-N42-O42,0)</f>
        <v>0</v>
      </c>
      <c r="Q42" s="51">
        <f t="shared" si="0"/>
        <v>0</v>
      </c>
      <c r="R42" s="295">
        <f>P42+P43</f>
        <v>0</v>
      </c>
      <c r="S42" s="296">
        <f>R42/(J42+J43)</f>
        <v>0</v>
      </c>
      <c r="U42" s="298">
        <f>$P$1</f>
        <v>0</v>
      </c>
      <c r="V42" s="286">
        <f>IF(U42&gt;D42,DATEDIF(D42,U42,"d"),0)</f>
        <v>0</v>
      </c>
      <c r="W42" s="287" t="s">
        <v>757</v>
      </c>
    </row>
    <row r="43" spans="2:29" s="106" customFormat="1" x14ac:dyDescent="0.2">
      <c r="B43" s="124" t="s">
        <v>4781</v>
      </c>
      <c r="C43" s="292"/>
      <c r="D43" s="294"/>
      <c r="E43" s="29" t="s">
        <v>187</v>
      </c>
      <c r="F43" s="29">
        <v>8804</v>
      </c>
      <c r="G43" s="54" t="s">
        <v>1222</v>
      </c>
      <c r="H43" s="46">
        <v>1711</v>
      </c>
      <c r="I43" s="46">
        <v>600</v>
      </c>
      <c r="J43" s="47">
        <f t="shared" si="5"/>
        <v>1026600</v>
      </c>
      <c r="K43" s="145" t="s">
        <v>83</v>
      </c>
      <c r="L43" s="41"/>
      <c r="M43" s="31">
        <v>770</v>
      </c>
      <c r="N43" s="146">
        <f>IF(OR(K43="現物",J43=0),0,IF(E43="売",J43*Fee_Refer!$B$12/365*V43, J43*Fee_Refer!$B$11/365*V42))</f>
        <v>0</v>
      </c>
      <c r="O43" s="285">
        <v>0</v>
      </c>
      <c r="P43" s="148">
        <f>IF(L43&gt;0,(L43-H43)*I43-M43-N43-O43,0)</f>
        <v>0</v>
      </c>
      <c r="Q43" s="48">
        <f t="shared" si="0"/>
        <v>0</v>
      </c>
      <c r="R43" s="295"/>
      <c r="S43" s="297"/>
      <c r="U43" s="286"/>
      <c r="V43" s="286"/>
      <c r="W43" s="286"/>
      <c r="X43" s="106" t="s">
        <v>4780</v>
      </c>
    </row>
    <row r="44" spans="2:29" s="106" customFormat="1" x14ac:dyDescent="0.2">
      <c r="B44" s="124" t="s">
        <v>197</v>
      </c>
      <c r="C44" s="291">
        <f>ROW()/2-1</f>
        <v>21</v>
      </c>
      <c r="D44" s="293">
        <v>43846</v>
      </c>
      <c r="E44" s="33" t="s">
        <v>185</v>
      </c>
      <c r="F44" s="33">
        <v>5333</v>
      </c>
      <c r="G44" s="55" t="s">
        <v>238</v>
      </c>
      <c r="H44" s="49">
        <v>1958</v>
      </c>
      <c r="I44" s="49">
        <v>500</v>
      </c>
      <c r="J44" s="50">
        <f t="shared" si="5"/>
        <v>979000</v>
      </c>
      <c r="K44" s="52" t="s">
        <v>83</v>
      </c>
      <c r="L44" s="49"/>
      <c r="M44" s="33">
        <v>770</v>
      </c>
      <c r="N44" s="144">
        <f>IF(OR(K44="現物",J44=0),0,IF(E44="売",J44*Fee_Refer!$B$12/365*V44, J44*Fee_Refer!$B$11/365*#REF!))</f>
        <v>0</v>
      </c>
      <c r="O44" s="52">
        <v>0</v>
      </c>
      <c r="P44" s="147">
        <f>IF(L44 &gt;0,(H44-L44)*I44-M44-N44-O44,0)</f>
        <v>0</v>
      </c>
      <c r="Q44" s="51">
        <f t="shared" si="0"/>
        <v>0</v>
      </c>
      <c r="R44" s="295">
        <f>P44+P45</f>
        <v>0</v>
      </c>
      <c r="S44" s="296">
        <f>R44/(J44+J45)</f>
        <v>0</v>
      </c>
      <c r="U44" s="298">
        <f>$P$1</f>
        <v>0</v>
      </c>
      <c r="V44" s="286">
        <f>IF(U44&gt;D44,DATEDIF(D44,U44,"d"),0)</f>
        <v>0</v>
      </c>
      <c r="W44" s="287" t="s">
        <v>757</v>
      </c>
    </row>
    <row r="45" spans="2:29" s="106" customFormat="1" x14ac:dyDescent="0.2">
      <c r="B45" s="124" t="s">
        <v>4781</v>
      </c>
      <c r="C45" s="292"/>
      <c r="D45" s="294"/>
      <c r="E45" s="29" t="s">
        <v>187</v>
      </c>
      <c r="F45" s="29">
        <v>9810</v>
      </c>
      <c r="G45" s="54" t="s">
        <v>3998</v>
      </c>
      <c r="H45" s="46">
        <v>5120</v>
      </c>
      <c r="I45" s="46">
        <v>200</v>
      </c>
      <c r="J45" s="47">
        <f t="shared" si="5"/>
        <v>1024000</v>
      </c>
      <c r="K45" s="145" t="s">
        <v>83</v>
      </c>
      <c r="L45" s="41"/>
      <c r="M45" s="31">
        <v>770</v>
      </c>
      <c r="N45" s="146">
        <f>IF(OR(K45="現物",J45=0),0,IF(E45="売",J45*Fee_Refer!$B$12/365*V45, J45*Fee_Refer!$B$11/365*V44))</f>
        <v>0</v>
      </c>
      <c r="O45" s="285">
        <v>0</v>
      </c>
      <c r="P45" s="148">
        <f>IF(L45&gt;0,(L45-H45)*I45-M45-N45-O45,0)</f>
        <v>0</v>
      </c>
      <c r="Q45" s="48">
        <f t="shared" si="0"/>
        <v>0</v>
      </c>
      <c r="R45" s="295"/>
      <c r="S45" s="297"/>
      <c r="U45" s="286"/>
      <c r="V45" s="286"/>
      <c r="W45" s="286"/>
    </row>
  </sheetData>
  <autoFilter ref="B3:AC23"/>
  <mergeCells count="204">
    <mergeCell ref="R26:R27"/>
    <mergeCell ref="S26:S27"/>
    <mergeCell ref="U26:U27"/>
    <mergeCell ref="V30:V31"/>
    <mergeCell ref="W30:W31"/>
    <mergeCell ref="C32:C33"/>
    <mergeCell ref="D32:D33"/>
    <mergeCell ref="R32:R33"/>
    <mergeCell ref="AA40:AA41"/>
    <mergeCell ref="AA28:AA29"/>
    <mergeCell ref="AA38:AA39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U30:U31"/>
    <mergeCell ref="C26:C27"/>
    <mergeCell ref="D26:D27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C42:C43"/>
    <mergeCell ref="D42:D43"/>
    <mergeCell ref="R42:R43"/>
    <mergeCell ref="S42:S43"/>
    <mergeCell ref="U42:U43"/>
    <mergeCell ref="V42:V43"/>
    <mergeCell ref="W42:W43"/>
    <mergeCell ref="C44:C45"/>
    <mergeCell ref="D44:D45"/>
    <mergeCell ref="R44:R45"/>
    <mergeCell ref="S44:S45"/>
    <mergeCell ref="U44:U45"/>
    <mergeCell ref="V44:V45"/>
    <mergeCell ref="W44:W45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3" display="Check"/>
    <hyperlink ref="B44" display="Select"/>
    <hyperlink ref="B45" display="Check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41" sqref="G41"/>
    </sheetView>
  </sheetViews>
  <sheetFormatPr defaultRowHeight="14.25" x14ac:dyDescent="0.2"/>
  <sheetData>
    <row r="27" spans="1:1" x14ac:dyDescent="0.2">
      <c r="A27" s="16" t="s">
        <v>40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E11" sqref="E1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8" t="s">
        <v>755</v>
      </c>
    </row>
    <row r="2" spans="1:23" ht="59.25" customHeight="1" x14ac:dyDescent="0.2">
      <c r="A2" s="152" t="s">
        <v>733</v>
      </c>
      <c r="B2" s="153" t="s">
        <v>734</v>
      </c>
      <c r="C2" s="154" t="s">
        <v>741</v>
      </c>
      <c r="D2" s="153" t="s">
        <v>742</v>
      </c>
      <c r="E2" s="153" t="s">
        <v>743</v>
      </c>
      <c r="F2" s="154" t="s">
        <v>751</v>
      </c>
      <c r="G2" s="154" t="s">
        <v>752</v>
      </c>
      <c r="H2" s="154" t="s">
        <v>744</v>
      </c>
      <c r="I2" s="154" t="s">
        <v>745</v>
      </c>
      <c r="J2" s="154" t="s">
        <v>746</v>
      </c>
      <c r="K2" s="154" t="s">
        <v>753</v>
      </c>
      <c r="L2" s="154" t="s">
        <v>747</v>
      </c>
      <c r="M2" s="154" t="s">
        <v>735</v>
      </c>
      <c r="N2" s="154" t="s">
        <v>736</v>
      </c>
      <c r="O2" s="154" t="s">
        <v>737</v>
      </c>
      <c r="P2" s="154" t="s">
        <v>748</v>
      </c>
      <c r="Q2" s="155" t="s">
        <v>749</v>
      </c>
      <c r="R2" s="155" t="s">
        <v>738</v>
      </c>
      <c r="S2" s="156" t="s">
        <v>739</v>
      </c>
      <c r="T2" s="156" t="s">
        <v>740</v>
      </c>
      <c r="U2" s="156" t="s">
        <v>754</v>
      </c>
      <c r="V2" s="157" t="s">
        <v>750</v>
      </c>
      <c r="W2" s="151"/>
    </row>
    <row r="3" spans="1:23" x14ac:dyDescent="0.2">
      <c r="A3" s="158">
        <v>2019</v>
      </c>
      <c r="B3" s="158">
        <v>10</v>
      </c>
      <c r="C3" s="159">
        <v>5000000</v>
      </c>
      <c r="D3" s="160">
        <v>-25615.999999999971</v>
      </c>
      <c r="E3" s="161">
        <f>IF(D3 &lt;&gt; 0,D3/C3, 0)</f>
        <v>-5.1231999999999944E-3</v>
      </c>
      <c r="F3" s="160">
        <v>101112</v>
      </c>
      <c r="G3" s="160">
        <v>-126727.99999999997</v>
      </c>
      <c r="H3" s="158">
        <v>8</v>
      </c>
      <c r="I3" s="158">
        <v>3</v>
      </c>
      <c r="J3" s="158">
        <v>5</v>
      </c>
      <c r="K3" s="162">
        <f>IF(H3&lt;&gt;0,I3/H3,0)</f>
        <v>0.375</v>
      </c>
      <c r="L3" s="163">
        <f t="shared" ref="L3:M5" si="0">IF(I3&lt;&gt;0,F3/I3,0)</f>
        <v>33704</v>
      </c>
      <c r="M3" s="164">
        <f t="shared" si="0"/>
        <v>-25345.599999999995</v>
      </c>
      <c r="N3" s="165">
        <v>14</v>
      </c>
      <c r="O3" s="165">
        <v>-93238.000000000029</v>
      </c>
      <c r="P3" s="166">
        <f>IF(C3&lt;&gt;0,O3/C3,0)</f>
        <v>-1.8647600000000007E-2</v>
      </c>
      <c r="Q3" s="167">
        <v>3</v>
      </c>
      <c r="R3" s="167">
        <v>5</v>
      </c>
      <c r="S3" s="167">
        <v>1</v>
      </c>
      <c r="T3" s="167">
        <v>1</v>
      </c>
      <c r="U3" s="167">
        <v>6</v>
      </c>
      <c r="V3" s="167">
        <f>IF(H3&lt;&gt;0,H3-S3-T3-U3,0)</f>
        <v>0</v>
      </c>
    </row>
    <row r="4" spans="1:23" x14ac:dyDescent="0.2">
      <c r="A4" s="158">
        <v>2019</v>
      </c>
      <c r="B4" s="158">
        <v>11</v>
      </c>
      <c r="C4" s="159">
        <f>IF(D3 &lt;&gt; 0,C3+D3, 0)</f>
        <v>4974384</v>
      </c>
      <c r="D4" s="160">
        <v>487021.99999999988</v>
      </c>
      <c r="E4" s="161">
        <f>IF(D4 &lt;&gt; 0,D4/C4, 0)</f>
        <v>9.7905991978102194E-2</v>
      </c>
      <c r="F4" s="160">
        <v>546235.99999999988</v>
      </c>
      <c r="G4" s="160">
        <v>-59214</v>
      </c>
      <c r="H4" s="158">
        <v>3</v>
      </c>
      <c r="I4" s="158">
        <v>2</v>
      </c>
      <c r="J4" s="158">
        <v>1</v>
      </c>
      <c r="K4" s="162">
        <f>IF(H4&lt;&gt;0,I4/H4,0)</f>
        <v>0.66666666666666663</v>
      </c>
      <c r="L4" s="163">
        <f t="shared" si="0"/>
        <v>273117.99999999994</v>
      </c>
      <c r="M4" s="164">
        <f t="shared" si="0"/>
        <v>-59214</v>
      </c>
      <c r="N4" s="165">
        <v>10</v>
      </c>
      <c r="O4" s="165">
        <v>-59214</v>
      </c>
      <c r="P4" s="166">
        <f>IF(C4&lt;&gt;0,O4/C4,0)</f>
        <v>-1.190378547373906E-2</v>
      </c>
      <c r="Q4" s="167">
        <v>2</v>
      </c>
      <c r="R4" s="167">
        <v>1</v>
      </c>
      <c r="S4" s="167">
        <v>2</v>
      </c>
      <c r="T4" s="167">
        <v>1</v>
      </c>
      <c r="U4" s="167">
        <v>0</v>
      </c>
      <c r="V4" s="167">
        <f>IF(H4&lt;&gt;0,H4-S4-T4-U4,0)</f>
        <v>0</v>
      </c>
    </row>
    <row r="5" spans="1:23" x14ac:dyDescent="0.2">
      <c r="A5" s="158">
        <v>2019</v>
      </c>
      <c r="B5" s="158">
        <v>12</v>
      </c>
      <c r="C5" s="159">
        <f>IF(D4 &lt;&gt; 0,C4+D4, 0)</f>
        <v>5461406</v>
      </c>
      <c r="D5" s="160">
        <v>-15227.939178082248</v>
      </c>
      <c r="E5" s="161">
        <f>IF(D5 &lt;&gt; 0,D5/C5, 0)</f>
        <v>-2.788281841357747E-3</v>
      </c>
      <c r="F5" s="160">
        <v>117137.35506849315</v>
      </c>
      <c r="G5" s="160">
        <v>-132365.29424657539</v>
      </c>
      <c r="H5" s="158">
        <v>8</v>
      </c>
      <c r="I5" s="158">
        <v>3</v>
      </c>
      <c r="J5" s="158">
        <v>5</v>
      </c>
      <c r="K5" s="162">
        <f>IF(H5&lt;&gt;0,I5/H5,0)</f>
        <v>0.375</v>
      </c>
      <c r="L5" s="163">
        <f t="shared" si="0"/>
        <v>39045.785022831049</v>
      </c>
      <c r="M5" s="164">
        <f t="shared" si="0"/>
        <v>-26473.058849315079</v>
      </c>
      <c r="N5" s="165">
        <v>16.875</v>
      </c>
      <c r="O5" s="165">
        <v>-63666.936986301371</v>
      </c>
      <c r="P5" s="166">
        <f>IF(C5&lt;&gt;0,O5/C5,0)</f>
        <v>-1.1657609228521259E-2</v>
      </c>
      <c r="Q5" s="167">
        <v>2</v>
      </c>
      <c r="R5" s="167">
        <v>3</v>
      </c>
      <c r="S5" s="167">
        <v>1</v>
      </c>
      <c r="T5" s="167">
        <v>0</v>
      </c>
      <c r="U5" s="167">
        <v>7</v>
      </c>
      <c r="V5" s="167">
        <f>IF(H5&lt;&gt;0,H5-S5-T5-U5,0)</f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zoomScale="70" zoomScaleNormal="70" workbookViewId="0">
      <selection activeCell="AI31" sqref="AI31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91"/>
      <c r="C1" s="189"/>
      <c r="D1" s="241">
        <v>3</v>
      </c>
      <c r="E1" s="242" t="s">
        <v>1429</v>
      </c>
      <c r="F1" s="243">
        <v>3</v>
      </c>
      <c r="G1" s="188"/>
      <c r="H1" s="192"/>
      <c r="I1" s="136"/>
      <c r="J1" s="137"/>
      <c r="N1" s="173"/>
      <c r="O1" s="193"/>
      <c r="P1" s="135"/>
      <c r="Q1" s="214"/>
      <c r="R1" s="215"/>
      <c r="S1" s="10"/>
      <c r="T1" s="216"/>
      <c r="U1" s="135"/>
    </row>
    <row r="2" spans="1:31" ht="33" customHeight="1" thickBot="1" x14ac:dyDescent="0.25">
      <c r="A2" s="134"/>
      <c r="B2" s="68" t="s">
        <v>1313</v>
      </c>
      <c r="C2" s="60"/>
      <c r="D2" s="59" t="s">
        <v>41</v>
      </c>
      <c r="E2" s="61" t="s">
        <v>42</v>
      </c>
      <c r="F2" s="62" t="s">
        <v>71</v>
      </c>
      <c r="G2" s="62" t="s">
        <v>72</v>
      </c>
      <c r="H2" s="60" t="s">
        <v>21</v>
      </c>
      <c r="I2" s="60" t="s">
        <v>73</v>
      </c>
      <c r="J2" s="62" t="s">
        <v>74</v>
      </c>
      <c r="K2" s="63" t="s">
        <v>95</v>
      </c>
      <c r="L2" s="60" t="s">
        <v>75</v>
      </c>
      <c r="M2" s="63" t="s">
        <v>89</v>
      </c>
      <c r="N2" s="60" t="s">
        <v>182</v>
      </c>
      <c r="O2" s="60" t="s">
        <v>76</v>
      </c>
      <c r="P2" s="63" t="s">
        <v>91</v>
      </c>
      <c r="Q2" s="66" t="s">
        <v>92</v>
      </c>
      <c r="R2" s="66" t="s">
        <v>1314</v>
      </c>
      <c r="S2" s="10"/>
      <c r="T2" s="10"/>
      <c r="U2" s="327" t="s">
        <v>1467</v>
      </c>
      <c r="V2" s="328"/>
      <c r="W2" s="329"/>
      <c r="X2" s="279" t="s">
        <v>1468</v>
      </c>
      <c r="Y2" s="279" t="s">
        <v>1469</v>
      </c>
      <c r="Z2" s="279" t="s">
        <v>1470</v>
      </c>
    </row>
    <row r="3" spans="1:31" ht="22.5" customHeight="1" x14ac:dyDescent="0.2">
      <c r="A3" s="134"/>
      <c r="B3" s="232">
        <v>43847</v>
      </c>
      <c r="C3" s="36" t="s">
        <v>78</v>
      </c>
      <c r="D3" s="36">
        <v>8572</v>
      </c>
      <c r="E3" s="230" t="s">
        <v>4772</v>
      </c>
      <c r="F3" s="233">
        <v>513</v>
      </c>
      <c r="G3" s="233">
        <v>2000</v>
      </c>
      <c r="H3" s="234">
        <f>F3*G3</f>
        <v>1026000</v>
      </c>
      <c r="I3" s="230" t="s">
        <v>4773</v>
      </c>
      <c r="J3" s="233">
        <v>516</v>
      </c>
      <c r="K3" s="36">
        <v>770</v>
      </c>
      <c r="L3" s="235">
        <f>IF(OR(I3="現物",H3=0),0,IF(C3="売",H3*Fee_Refer!$B$12/365*T3, H3*Fee_Refer!$B$11/365*#REF!))</f>
        <v>0</v>
      </c>
      <c r="M3" s="230">
        <v>92</v>
      </c>
      <c r="N3" s="236">
        <v>-7233.8082191780823</v>
      </c>
      <c r="O3" s="237">
        <v>-7.0504953403295149E-3</v>
      </c>
      <c r="P3" s="326">
        <v>32214.898630136984</v>
      </c>
      <c r="Q3" s="296">
        <v>1.5694679250773159E-2</v>
      </c>
      <c r="R3" s="295">
        <v>15</v>
      </c>
      <c r="S3" s="10"/>
      <c r="T3" s="10"/>
      <c r="U3" s="330"/>
      <c r="V3" s="331"/>
      <c r="W3" s="332"/>
      <c r="X3" s="336">
        <v>2.1454844837149998</v>
      </c>
      <c r="Y3" s="336"/>
      <c r="Z3" s="336">
        <v>0.39601096493205301</v>
      </c>
    </row>
    <row r="4" spans="1:31" ht="22.5" customHeight="1" x14ac:dyDescent="0.2">
      <c r="A4" s="134"/>
      <c r="B4" s="223"/>
      <c r="C4" s="222" t="s">
        <v>79</v>
      </c>
      <c r="D4" s="222">
        <v>8804</v>
      </c>
      <c r="E4" s="231" t="s">
        <v>3842</v>
      </c>
      <c r="F4" s="238">
        <v>1711</v>
      </c>
      <c r="G4" s="238">
        <v>600</v>
      </c>
      <c r="H4" s="239">
        <f>F4*G4</f>
        <v>1026600</v>
      </c>
      <c r="I4" s="231" t="s">
        <v>4773</v>
      </c>
      <c r="J4" s="240">
        <v>1780</v>
      </c>
      <c r="K4" s="31">
        <v>770</v>
      </c>
      <c r="L4" s="146">
        <f>IF(OR(I4="現物",H4=0),0,IF(C4="売",H4*Fee_Refer!$B$12/365*T4, H4*Fee_Refer!$B$11/365*T3))</f>
        <v>0</v>
      </c>
      <c r="M4" s="222">
        <v>408</v>
      </c>
      <c r="N4" s="220">
        <v>39448.706849315065</v>
      </c>
      <c r="O4" s="221">
        <v>3.84265603441604E-2</v>
      </c>
      <c r="P4" s="326"/>
      <c r="Q4" s="296"/>
      <c r="R4" s="295"/>
      <c r="S4" s="10"/>
      <c r="T4" s="10"/>
      <c r="U4" s="333"/>
      <c r="V4" s="334"/>
      <c r="W4" s="335"/>
      <c r="X4" s="336"/>
      <c r="Y4" s="336"/>
      <c r="Z4" s="336"/>
    </row>
    <row r="5" spans="1:31" ht="22.5" customHeight="1" thickBot="1" x14ac:dyDescent="0.25">
      <c r="A5" s="134"/>
      <c r="B5" s="191"/>
      <c r="C5" s="189"/>
      <c r="D5" s="190"/>
      <c r="E5" s="188"/>
      <c r="F5" s="188"/>
      <c r="G5" s="188"/>
      <c r="H5" s="192"/>
      <c r="I5" s="136"/>
      <c r="J5" s="137"/>
      <c r="N5" s="173"/>
      <c r="O5" s="193"/>
      <c r="P5" s="135"/>
      <c r="Q5" s="214"/>
    </row>
    <row r="6" spans="1:31" x14ac:dyDescent="0.2">
      <c r="A6" s="204" t="s">
        <v>1428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4000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4" t="s">
        <v>1430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4" t="s">
        <v>1306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18" t="s">
        <v>1541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4" t="s">
        <v>1294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5">
        <v>0.33636817858162804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4" t="s">
        <v>1295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5">
        <v>0.25675943787213679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4" t="s">
        <v>1431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6">
        <f>B3</f>
        <v>43847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6">
        <f>B3</f>
        <v>43847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7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28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29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29">
        <f>B4</f>
        <v>0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5" t="s">
        <v>1432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4" t="s">
        <v>1427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0.30310077519379847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4" t="s">
        <v>1294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548.61240310077517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4" t="s">
        <v>1295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366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7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726</v>
      </c>
      <c r="B81" s="106" t="s">
        <v>4774</v>
      </c>
      <c r="C81" s="106" t="s">
        <v>4775</v>
      </c>
      <c r="D81" s="106" t="s">
        <v>4776</v>
      </c>
      <c r="E81" s="106" t="s">
        <v>4777</v>
      </c>
      <c r="F81" s="106" t="s">
        <v>727</v>
      </c>
      <c r="G81" s="106" t="s">
        <v>728</v>
      </c>
      <c r="H81" s="106" t="s">
        <v>729</v>
      </c>
      <c r="I81" s="106" t="s">
        <v>730</v>
      </c>
      <c r="J81" s="106" t="s">
        <v>731</v>
      </c>
      <c r="K81" s="106" t="s">
        <v>32</v>
      </c>
      <c r="L81" s="106" t="s">
        <v>34</v>
      </c>
      <c r="M81" s="106" t="s">
        <v>33</v>
      </c>
      <c r="N81" s="106" t="s">
        <v>35</v>
      </c>
      <c r="P81" s="106" t="s">
        <v>198</v>
      </c>
      <c r="Q81" s="106" t="s">
        <v>199</v>
      </c>
      <c r="R81" s="106" t="s">
        <v>200</v>
      </c>
      <c r="S81" s="106" t="s">
        <v>201</v>
      </c>
      <c r="U81" s="106" t="s">
        <v>1315</v>
      </c>
      <c r="V81" s="106" t="s">
        <v>1316</v>
      </c>
      <c r="W81" s="106" t="s">
        <v>1317</v>
      </c>
      <c r="X81" s="106" t="s">
        <v>1318</v>
      </c>
      <c r="Y81" s="106" t="s">
        <v>726</v>
      </c>
      <c r="AA81" s="106" t="s">
        <v>4778</v>
      </c>
      <c r="AB81" s="106" t="s">
        <v>4779</v>
      </c>
    </row>
    <row r="82" spans="1:28" x14ac:dyDescent="0.2">
      <c r="A82" s="14">
        <v>43861</v>
      </c>
      <c r="B82" s="106">
        <v>522</v>
      </c>
      <c r="C82" s="106">
        <v>516</v>
      </c>
      <c r="D82" s="106">
        <v>1778</v>
      </c>
      <c r="E82" s="106">
        <v>1780</v>
      </c>
      <c r="F82" s="106">
        <v>0.28988764044943799</v>
      </c>
      <c r="G82" s="106">
        <v>0.28669095432307901</v>
      </c>
      <c r="H82" s="106">
        <v>8.0722161996378897E-3</v>
      </c>
      <c r="I82" s="106">
        <v>0.39601096493205301</v>
      </c>
      <c r="J82" s="106">
        <v>1.1000000000000001</v>
      </c>
      <c r="K82" s="106">
        <v>0.90456655226865201</v>
      </c>
      <c r="L82" s="106">
        <v>0.27043439522227802</v>
      </c>
      <c r="M82" s="106">
        <v>0.93339302065350205</v>
      </c>
      <c r="N82" s="106">
        <v>2.98069138157466E-2</v>
      </c>
      <c r="P82" s="106">
        <v>0.29476317052271689</v>
      </c>
      <c r="Q82" s="106">
        <v>0.27861873812344112</v>
      </c>
      <c r="R82" s="106">
        <v>0.30283538672235477</v>
      </c>
      <c r="S82" s="106">
        <v>0.27054652192380324</v>
      </c>
      <c r="U82" s="106">
        <v>-6770</v>
      </c>
      <c r="V82" s="106">
        <v>40630</v>
      </c>
      <c r="W82" s="106">
        <v>33860</v>
      </c>
      <c r="X82" s="106">
        <v>1.6496151222839328</v>
      </c>
      <c r="Y82" s="14">
        <v>43861</v>
      </c>
      <c r="AA82" s="106">
        <v>516</v>
      </c>
      <c r="AB82" s="106">
        <v>539.51937984496124</v>
      </c>
    </row>
    <row r="83" spans="1:28" x14ac:dyDescent="0.2">
      <c r="A83" s="14">
        <v>43860</v>
      </c>
      <c r="B83" s="106">
        <v>532</v>
      </c>
      <c r="C83" s="106">
        <v>528</v>
      </c>
      <c r="D83" s="106">
        <v>1790</v>
      </c>
      <c r="E83" s="106">
        <v>1769</v>
      </c>
      <c r="F83" s="106">
        <v>0.29847371396269001</v>
      </c>
      <c r="G83" s="106">
        <v>0.28658936683546998</v>
      </c>
      <c r="H83" s="106">
        <v>8.0792864198801495E-3</v>
      </c>
      <c r="I83" s="106">
        <v>1.4709649478421101</v>
      </c>
      <c r="J83" s="106">
        <v>3.98</v>
      </c>
      <c r="K83" s="106">
        <v>0.90445540732776197</v>
      </c>
      <c r="L83" s="106">
        <v>0.31363468840617198</v>
      </c>
      <c r="M83" s="106">
        <v>0.93253996638016901</v>
      </c>
      <c r="N83" s="106">
        <v>1.5610229425856E-2</v>
      </c>
      <c r="P83" s="106">
        <v>0.29466865325535013</v>
      </c>
      <c r="Q83" s="106">
        <v>0.27851008041558983</v>
      </c>
      <c r="R83" s="106">
        <v>0.30274793967523028</v>
      </c>
      <c r="S83" s="106">
        <v>0.27043079399570968</v>
      </c>
      <c r="U83" s="106">
        <v>-30770</v>
      </c>
      <c r="V83" s="106">
        <v>34030</v>
      </c>
      <c r="W83" s="106">
        <v>3260</v>
      </c>
      <c r="X83" s="106">
        <v>0.15882295625060899</v>
      </c>
      <c r="Y83" s="14">
        <v>43860</v>
      </c>
      <c r="AA83" s="106">
        <v>528</v>
      </c>
      <c r="AB83" s="106">
        <v>536.18527131782946</v>
      </c>
    </row>
    <row r="84" spans="1:28" x14ac:dyDescent="0.2">
      <c r="A84" s="14">
        <v>43859</v>
      </c>
      <c r="B84" s="106">
        <v>533</v>
      </c>
      <c r="C84" s="106">
        <v>532</v>
      </c>
      <c r="D84" s="106">
        <v>1796</v>
      </c>
      <c r="E84" s="106">
        <v>1810</v>
      </c>
      <c r="F84" s="106">
        <v>0.29392265193370098</v>
      </c>
      <c r="G84" s="106">
        <v>0.286400218869451</v>
      </c>
      <c r="H84" s="106">
        <v>7.9640795706055704E-3</v>
      </c>
      <c r="I84" s="106">
        <v>0.94454519163948003</v>
      </c>
      <c r="J84" s="106">
        <v>2.56</v>
      </c>
      <c r="K84" s="106">
        <v>0.90193073231500898</v>
      </c>
      <c r="L84" s="106">
        <v>0.26146228051191001</v>
      </c>
      <c r="M84" s="106">
        <v>0.931233703959082</v>
      </c>
      <c r="N84" s="106">
        <v>1.34368330422196E-2</v>
      </c>
      <c r="P84" s="106">
        <v>0.29436429844005657</v>
      </c>
      <c r="Q84" s="106">
        <v>0.27843613929884542</v>
      </c>
      <c r="R84" s="106">
        <v>0.30232837801066215</v>
      </c>
      <c r="S84" s="106">
        <v>0.27047205972823984</v>
      </c>
      <c r="U84" s="106">
        <v>-38770</v>
      </c>
      <c r="V84" s="106">
        <v>58630</v>
      </c>
      <c r="W84" s="106">
        <v>19860</v>
      </c>
      <c r="X84" s="106">
        <v>0.96755334697456885</v>
      </c>
      <c r="Y84" s="14">
        <v>43859</v>
      </c>
      <c r="AA84" s="106">
        <v>532</v>
      </c>
      <c r="AB84" s="106">
        <v>548.61240310077517</v>
      </c>
    </row>
    <row r="85" spans="1:28" x14ac:dyDescent="0.2">
      <c r="A85" s="14">
        <v>43858</v>
      </c>
      <c r="B85" s="106">
        <v>524</v>
      </c>
      <c r="C85" s="106">
        <v>530</v>
      </c>
      <c r="D85" s="106">
        <v>1754</v>
      </c>
      <c r="E85" s="106">
        <v>1764</v>
      </c>
      <c r="F85" s="106">
        <v>0.30045351473922899</v>
      </c>
      <c r="G85" s="106">
        <v>0.28626682264556602</v>
      </c>
      <c r="H85" s="106">
        <v>7.92063330580349E-3</v>
      </c>
      <c r="I85" s="106">
        <v>1.79110577979514</v>
      </c>
      <c r="J85" s="106">
        <v>4.72</v>
      </c>
      <c r="K85" s="106">
        <v>0.90091286612836197</v>
      </c>
      <c r="L85" s="106">
        <v>0.25254823404921001</v>
      </c>
      <c r="M85" s="106">
        <v>0.93057181089169305</v>
      </c>
      <c r="N85" s="106">
        <v>9.0015885319919501E-3</v>
      </c>
      <c r="P85" s="106">
        <v>0.29418745595136953</v>
      </c>
      <c r="Q85" s="106">
        <v>0.27834618933976252</v>
      </c>
      <c r="R85" s="106">
        <v>0.30210808925717303</v>
      </c>
      <c r="S85" s="106">
        <v>0.27042555603395901</v>
      </c>
      <c r="U85" s="106">
        <v>-34770</v>
      </c>
      <c r="V85" s="106">
        <v>31030</v>
      </c>
      <c r="W85" s="106">
        <v>-3740</v>
      </c>
      <c r="X85" s="106">
        <v>-0.18220793140407288</v>
      </c>
      <c r="Y85" s="14">
        <v>43858</v>
      </c>
      <c r="AA85" s="106">
        <v>530</v>
      </c>
      <c r="AB85" s="106">
        <v>534.66976744186047</v>
      </c>
    </row>
    <row r="86" spans="1:28" x14ac:dyDescent="0.2">
      <c r="A86" s="14">
        <v>43857</v>
      </c>
      <c r="B86" s="106">
        <v>519</v>
      </c>
      <c r="C86" s="106">
        <v>527</v>
      </c>
      <c r="D86" s="106">
        <v>1735</v>
      </c>
      <c r="E86" s="106">
        <v>1754</v>
      </c>
      <c r="F86" s="106">
        <v>0.30045610034207498</v>
      </c>
      <c r="G86" s="106">
        <v>0.28610120850719001</v>
      </c>
      <c r="H86" s="106">
        <v>7.7502950627335197E-3</v>
      </c>
      <c r="I86" s="106">
        <v>1.8521735906428101</v>
      </c>
      <c r="J86" s="106">
        <v>4.78</v>
      </c>
      <c r="K86" s="106">
        <v>0.900124044821356</v>
      </c>
      <c r="L86" s="106">
        <v>0.19975340196348099</v>
      </c>
      <c r="M86" s="106">
        <v>0.929992908170021</v>
      </c>
      <c r="N86" s="106">
        <v>5.60461995395362E-3</v>
      </c>
      <c r="P86" s="106">
        <v>0.29385150356992351</v>
      </c>
      <c r="Q86" s="106">
        <v>0.2783509134444565</v>
      </c>
      <c r="R86" s="106">
        <v>0.30160179863265707</v>
      </c>
      <c r="S86" s="106">
        <v>0.27060061838172295</v>
      </c>
      <c r="U86" s="106">
        <v>-28770</v>
      </c>
      <c r="V86" s="106">
        <v>25030</v>
      </c>
      <c r="W86" s="106">
        <v>-3740</v>
      </c>
      <c r="X86" s="106">
        <v>-0.18220793140407288</v>
      </c>
      <c r="Y86" s="14">
        <v>43857</v>
      </c>
      <c r="AA86" s="106">
        <v>527</v>
      </c>
      <c r="AB86" s="106">
        <v>531.63875968992249</v>
      </c>
    </row>
    <row r="87" spans="1:28" x14ac:dyDescent="0.2">
      <c r="A87" s="14">
        <v>43854</v>
      </c>
      <c r="B87" s="106">
        <v>533</v>
      </c>
      <c r="C87" s="106">
        <v>529</v>
      </c>
      <c r="D87" s="106">
        <v>1738</v>
      </c>
      <c r="E87" s="106">
        <v>1748</v>
      </c>
      <c r="F87" s="106">
        <v>0.30263157894736797</v>
      </c>
      <c r="G87" s="106">
        <v>0.28599583638915399</v>
      </c>
      <c r="H87" s="106">
        <v>7.6068065446010403E-3</v>
      </c>
      <c r="I87" s="106">
        <v>2.1869548621584198</v>
      </c>
      <c r="J87" s="106">
        <v>5.5</v>
      </c>
      <c r="K87" s="106">
        <v>0.90095346381902996</v>
      </c>
      <c r="L87" s="106">
        <v>0.11800935983927401</v>
      </c>
      <c r="M87" s="106">
        <v>0.92960869509122401</v>
      </c>
      <c r="N87" s="106">
        <v>1.21439880906439E-2</v>
      </c>
      <c r="P87" s="106">
        <v>0.29360264293375504</v>
      </c>
      <c r="Q87" s="106">
        <v>0.27838902984455294</v>
      </c>
      <c r="R87" s="106">
        <v>0.30120944947835609</v>
      </c>
      <c r="S87" s="106">
        <v>0.27078222329995189</v>
      </c>
      <c r="U87" s="106">
        <v>-32770</v>
      </c>
      <c r="V87" s="106">
        <v>21430</v>
      </c>
      <c r="W87" s="106">
        <v>-11340</v>
      </c>
      <c r="X87" s="106">
        <v>-0.55247003800058458</v>
      </c>
      <c r="Y87" s="14">
        <v>43854</v>
      </c>
      <c r="AA87" s="106">
        <v>529</v>
      </c>
      <c r="AB87" s="106">
        <v>529.82015503875971</v>
      </c>
    </row>
    <row r="88" spans="1:28" x14ac:dyDescent="0.2">
      <c r="A88" s="14">
        <v>43853</v>
      </c>
      <c r="B88" s="106">
        <v>530</v>
      </c>
      <c r="C88" s="106">
        <v>530</v>
      </c>
      <c r="D88" s="106">
        <v>1742</v>
      </c>
      <c r="E88" s="106">
        <v>1741</v>
      </c>
      <c r="F88" s="106">
        <v>0.30442274554853499</v>
      </c>
      <c r="G88" s="106">
        <v>0.28578033062805203</v>
      </c>
      <c r="H88" s="106">
        <v>7.3573141383944003E-3</v>
      </c>
      <c r="I88" s="106">
        <v>2.5338614839343201</v>
      </c>
      <c r="J88" s="106">
        <v>6.12</v>
      </c>
      <c r="K88" s="106">
        <v>0.90389554919051396</v>
      </c>
      <c r="L88" s="106">
        <v>0.216410015953058</v>
      </c>
      <c r="M88" s="106">
        <v>0.92951730926994602</v>
      </c>
      <c r="N88" s="106">
        <v>1.9091153021599801E-2</v>
      </c>
      <c r="P88" s="106">
        <v>0.29313764476644644</v>
      </c>
      <c r="Q88" s="106">
        <v>0.27842301648965762</v>
      </c>
      <c r="R88" s="106">
        <v>0.30049495890484085</v>
      </c>
      <c r="S88" s="106">
        <v>0.2710657023512632</v>
      </c>
      <c r="U88" s="106">
        <v>-34770</v>
      </c>
      <c r="V88" s="106">
        <v>17230</v>
      </c>
      <c r="W88" s="106">
        <v>-17540</v>
      </c>
      <c r="X88" s="106">
        <v>-0.85452596706616002</v>
      </c>
      <c r="Y88" s="14">
        <v>43853</v>
      </c>
      <c r="AA88" s="106">
        <v>530</v>
      </c>
      <c r="AB88" s="106">
        <v>527.69844961240312</v>
      </c>
    </row>
    <row r="89" spans="1:28" x14ac:dyDescent="0.2">
      <c r="A89" s="14">
        <v>43852</v>
      </c>
      <c r="B89" s="106">
        <v>514</v>
      </c>
      <c r="C89" s="106">
        <v>521</v>
      </c>
      <c r="D89" s="106">
        <v>1746</v>
      </c>
      <c r="E89" s="106">
        <v>1749</v>
      </c>
      <c r="F89" s="106">
        <v>0.297884505431675</v>
      </c>
      <c r="G89" s="106">
        <v>0.285445559194212</v>
      </c>
      <c r="H89" s="106">
        <v>7.0669298100666002E-3</v>
      </c>
      <c r="I89" s="106">
        <v>1.76016269749051</v>
      </c>
      <c r="J89" s="106">
        <v>4.18</v>
      </c>
      <c r="K89" s="106">
        <v>0.90317988951234696</v>
      </c>
      <c r="L89" s="106">
        <v>0.26883849547689498</v>
      </c>
      <c r="M89" s="106">
        <v>0.92875414897291997</v>
      </c>
      <c r="N89" s="106">
        <v>1.2832134099126201E-2</v>
      </c>
      <c r="P89" s="106">
        <v>0.29251248900427862</v>
      </c>
      <c r="Q89" s="106">
        <v>0.27837862938414537</v>
      </c>
      <c r="R89" s="106">
        <v>0.29957941881434519</v>
      </c>
      <c r="S89" s="106">
        <v>0.2713116995740788</v>
      </c>
      <c r="U89" s="106">
        <v>-16770</v>
      </c>
      <c r="V89" s="106">
        <v>22030</v>
      </c>
      <c r="W89" s="106">
        <v>5260</v>
      </c>
      <c r="X89" s="106">
        <v>0.25626035272337522</v>
      </c>
      <c r="Y89" s="14">
        <v>43852</v>
      </c>
      <c r="AA89" s="106">
        <v>521</v>
      </c>
      <c r="AB89" s="106">
        <v>530.12325581395351</v>
      </c>
    </row>
    <row r="90" spans="1:28" ht="15" customHeight="1" x14ac:dyDescent="0.2">
      <c r="A90" s="14">
        <v>43851</v>
      </c>
      <c r="B90" s="106">
        <v>514</v>
      </c>
      <c r="C90" s="106">
        <v>513</v>
      </c>
      <c r="D90" s="106">
        <v>1735</v>
      </c>
      <c r="E90" s="106">
        <v>1750</v>
      </c>
      <c r="F90" s="106">
        <v>0.29314285714285698</v>
      </c>
      <c r="G90" s="106">
        <v>0.28521967279566002</v>
      </c>
      <c r="H90" s="106">
        <v>6.9352537530678396E-3</v>
      </c>
      <c r="I90" s="106">
        <v>1.1424505330741399</v>
      </c>
      <c r="J90" s="106">
        <v>2.7</v>
      </c>
      <c r="K90" s="106">
        <v>0.89953559495228597</v>
      </c>
      <c r="L90" s="106">
        <v>0.233563132825508</v>
      </c>
      <c r="M90" s="106">
        <v>0.92764378147662696</v>
      </c>
      <c r="N90" s="106">
        <v>5.6391983874811797E-3</v>
      </c>
      <c r="P90" s="106">
        <v>0.29215492654872788</v>
      </c>
      <c r="Q90" s="106">
        <v>0.27828441904259216</v>
      </c>
      <c r="R90" s="106">
        <v>0.29909018030179568</v>
      </c>
      <c r="S90" s="106">
        <v>0.27134916528952435</v>
      </c>
      <c r="U90" s="106">
        <v>-770</v>
      </c>
      <c r="V90" s="106">
        <v>22630</v>
      </c>
      <c r="W90" s="106">
        <v>21860</v>
      </c>
      <c r="X90" s="106">
        <v>1.0649907434473351</v>
      </c>
      <c r="Y90" s="14">
        <v>43851</v>
      </c>
      <c r="AA90" s="106">
        <v>513</v>
      </c>
      <c r="AB90" s="106">
        <v>530.4263565891473</v>
      </c>
    </row>
    <row r="91" spans="1:28" x14ac:dyDescent="0.2">
      <c r="A91" s="14">
        <v>43850</v>
      </c>
      <c r="B91" s="106">
        <v>519</v>
      </c>
      <c r="C91" s="106">
        <v>513</v>
      </c>
      <c r="D91" s="106">
        <v>1718</v>
      </c>
      <c r="E91" s="106">
        <v>1733</v>
      </c>
      <c r="F91" s="106">
        <v>0.29601846508944002</v>
      </c>
      <c r="G91" s="106">
        <v>0.28504338826484299</v>
      </c>
      <c r="H91" s="106">
        <v>6.8995591452348203E-3</v>
      </c>
      <c r="I91" s="106">
        <v>1.59069247666017</v>
      </c>
      <c r="J91" s="106">
        <v>3.71</v>
      </c>
      <c r="K91" s="106">
        <v>0.89931219266120799</v>
      </c>
      <c r="L91" s="106">
        <v>0.122672962678099</v>
      </c>
      <c r="M91" s="106">
        <v>0.92681752618567703</v>
      </c>
      <c r="N91" s="106">
        <v>7.0731489943748798E-3</v>
      </c>
      <c r="P91" s="106">
        <v>0.29194294741007781</v>
      </c>
      <c r="Q91" s="106">
        <v>0.27814382911960817</v>
      </c>
      <c r="R91" s="106">
        <v>0.29884250655531264</v>
      </c>
      <c r="S91" s="106">
        <v>0.27124426997437334</v>
      </c>
      <c r="U91" s="106">
        <v>-770</v>
      </c>
      <c r="V91" s="106">
        <v>12430</v>
      </c>
      <c r="W91" s="106">
        <v>11660</v>
      </c>
      <c r="X91" s="106">
        <v>0.56806002143622725</v>
      </c>
      <c r="Y91" s="14">
        <v>43850</v>
      </c>
      <c r="AA91" s="106">
        <v>513</v>
      </c>
      <c r="AB91" s="106">
        <v>525.27364341085274</v>
      </c>
    </row>
    <row r="92" spans="1:28" x14ac:dyDescent="0.2">
      <c r="A92" s="14">
        <v>43847</v>
      </c>
      <c r="B92" s="106">
        <v>513</v>
      </c>
      <c r="C92" s="106">
        <v>518</v>
      </c>
      <c r="D92" s="106">
        <v>1711</v>
      </c>
      <c r="E92" s="106">
        <v>1720</v>
      </c>
      <c r="F92" s="106">
        <v>0.30116279069767399</v>
      </c>
      <c r="G92" s="106">
        <v>0.28476772021930802</v>
      </c>
      <c r="H92" s="106">
        <v>6.8685102403129696E-3</v>
      </c>
      <c r="I92" s="106">
        <v>2.3869907599670701</v>
      </c>
      <c r="J92" s="106">
        <v>5.44</v>
      </c>
      <c r="K92" s="106">
        <v>0.90341880464615298</v>
      </c>
      <c r="L92" s="106">
        <v>0.127896933483165</v>
      </c>
      <c r="M92" s="106">
        <v>0.92608211999650702</v>
      </c>
      <c r="N92" s="106">
        <v>5.4742055795819998E-3</v>
      </c>
      <c r="P92" s="106">
        <v>0.291636230459621</v>
      </c>
      <c r="Q92" s="106">
        <v>0.27789920997899503</v>
      </c>
      <c r="R92" s="106">
        <v>0.29850474069993393</v>
      </c>
      <c r="S92" s="106">
        <v>0.2710306997386821</v>
      </c>
      <c r="U92" s="106">
        <v>-10770</v>
      </c>
      <c r="V92" s="106">
        <v>4630</v>
      </c>
      <c r="W92" s="106">
        <v>-6140</v>
      </c>
      <c r="X92" s="106">
        <v>-0.2991328071713924</v>
      </c>
      <c r="Y92" s="14">
        <v>43847</v>
      </c>
      <c r="AA92" s="106">
        <v>518</v>
      </c>
      <c r="AB92" s="106">
        <v>521.33333333333337</v>
      </c>
    </row>
    <row r="93" spans="1:28" x14ac:dyDescent="0.2">
      <c r="A93" s="14">
        <v>43846</v>
      </c>
      <c r="B93" s="106">
        <v>516</v>
      </c>
      <c r="C93" s="106">
        <v>512</v>
      </c>
      <c r="D93" s="106">
        <v>1719</v>
      </c>
      <c r="E93" s="106">
        <v>1714</v>
      </c>
      <c r="F93" s="106">
        <v>0.298716452742123</v>
      </c>
      <c r="G93" s="106">
        <v>0.284451536965736</v>
      </c>
      <c r="H93" s="106">
        <v>6.6488086419001198E-3</v>
      </c>
      <c r="I93" s="106">
        <v>2.1454844837149998</v>
      </c>
      <c r="J93" s="106">
        <v>4.78</v>
      </c>
      <c r="K93" s="106">
        <v>0.90667629177257603</v>
      </c>
      <c r="L93" s="106">
        <v>6.6764240083068596E-2</v>
      </c>
      <c r="M93" s="106">
        <v>0.92534904140882002</v>
      </c>
      <c r="N93" s="106">
        <v>5.15723977011556E-3</v>
      </c>
      <c r="P93" s="106">
        <v>0.29110034560763609</v>
      </c>
      <c r="Q93" s="106">
        <v>0.2778027283238359</v>
      </c>
      <c r="R93" s="106">
        <v>0.29774915424953624</v>
      </c>
      <c r="S93" s="106">
        <v>0.27115391968193575</v>
      </c>
      <c r="Y93" s="14"/>
      <c r="AA93" s="106">
        <v>512</v>
      </c>
      <c r="AB93" s="106">
        <v>519.51472868217058</v>
      </c>
    </row>
    <row r="94" spans="1:28" x14ac:dyDescent="0.2">
      <c r="A94" s="14">
        <v>43845</v>
      </c>
      <c r="B94" s="106">
        <v>512</v>
      </c>
      <c r="C94" s="106">
        <v>512</v>
      </c>
      <c r="D94" s="106">
        <v>1715</v>
      </c>
      <c r="E94" s="106">
        <v>1702</v>
      </c>
      <c r="F94" s="106">
        <v>0.30082256169212601</v>
      </c>
      <c r="G94" s="106">
        <v>0.28420946589243401</v>
      </c>
      <c r="H94" s="106">
        <v>6.4526499476329803E-3</v>
      </c>
      <c r="I94" s="106">
        <v>2.5746160003280698</v>
      </c>
      <c r="J94" s="106">
        <v>5.52</v>
      </c>
      <c r="K94" s="106">
        <v>0.91159488921293796</v>
      </c>
      <c r="L94" s="106">
        <v>6.3317255032415296E-2</v>
      </c>
      <c r="M94" s="106">
        <v>0.92506349372470398</v>
      </c>
      <c r="N94" s="106">
        <v>9.0738329884950293E-3</v>
      </c>
      <c r="P94" s="106">
        <v>0.29066211584006701</v>
      </c>
      <c r="Q94" s="106">
        <v>0.27775681594480101</v>
      </c>
      <c r="R94" s="106">
        <v>0.29711476578769996</v>
      </c>
      <c r="S94" s="106">
        <v>0.27130416599716806</v>
      </c>
      <c r="Y94" s="14"/>
      <c r="AA94" s="106">
        <v>512</v>
      </c>
      <c r="AB94" s="106">
        <v>515.87751937984501</v>
      </c>
    </row>
    <row r="95" spans="1:28" x14ac:dyDescent="0.2">
      <c r="A95" s="14">
        <v>43844</v>
      </c>
      <c r="B95" s="106">
        <v>506</v>
      </c>
      <c r="C95" s="106">
        <v>514</v>
      </c>
      <c r="D95" s="106">
        <v>1729</v>
      </c>
      <c r="E95" s="106">
        <v>1723</v>
      </c>
      <c r="F95" s="106">
        <v>0.29831688914683602</v>
      </c>
      <c r="G95" s="106">
        <v>0.28390864333074201</v>
      </c>
      <c r="H95" s="106">
        <v>6.1917747926253401E-3</v>
      </c>
      <c r="I95" s="106">
        <v>2.3269977185305399</v>
      </c>
      <c r="J95" s="106">
        <v>4.83</v>
      </c>
      <c r="K95" s="106">
        <v>0.91422946466935295</v>
      </c>
      <c r="L95" s="106">
        <v>0.107608683960567</v>
      </c>
      <c r="M95" s="106">
        <v>0.92423934027529098</v>
      </c>
      <c r="N95" s="106">
        <v>1.0122224991232E-2</v>
      </c>
      <c r="P95" s="106">
        <v>0.29010041812336734</v>
      </c>
      <c r="Q95" s="106">
        <v>0.27771686853811667</v>
      </c>
      <c r="R95" s="106">
        <v>0.29629219291599268</v>
      </c>
      <c r="S95" s="106">
        <v>0.27152509374549133</v>
      </c>
      <c r="Y95" s="14"/>
      <c r="AA95" s="106">
        <v>514</v>
      </c>
      <c r="AB95" s="106">
        <v>522.24263565891476</v>
      </c>
    </row>
    <row r="96" spans="1:28" x14ac:dyDescent="0.2">
      <c r="A96" s="14">
        <v>43840</v>
      </c>
      <c r="B96" s="106">
        <v>500</v>
      </c>
      <c r="C96" s="106">
        <v>506</v>
      </c>
      <c r="D96" s="106">
        <v>1729</v>
      </c>
      <c r="E96" s="106">
        <v>1726</v>
      </c>
      <c r="F96" s="106">
        <v>0.29316338354576998</v>
      </c>
      <c r="G96" s="106">
        <v>0.28359349806152701</v>
      </c>
      <c r="H96" s="106">
        <v>6.05029900763403E-3</v>
      </c>
      <c r="I96" s="106">
        <v>1.5817210805893001</v>
      </c>
      <c r="J96" s="106">
        <v>3.26</v>
      </c>
      <c r="K96" s="106">
        <v>0.91501363498771704</v>
      </c>
      <c r="L96" s="106">
        <v>9.7936025079017303E-2</v>
      </c>
      <c r="M96" s="106">
        <v>0.92291690989005604</v>
      </c>
      <c r="N96" s="106">
        <v>5.6778250929940899E-3</v>
      </c>
      <c r="P96" s="106">
        <v>0.28964379706916105</v>
      </c>
      <c r="Q96" s="106">
        <v>0.27754319905389296</v>
      </c>
      <c r="R96" s="106">
        <v>0.29569409607679509</v>
      </c>
      <c r="S96" s="106">
        <v>0.27149290004625892</v>
      </c>
      <c r="Y96" s="14"/>
      <c r="AA96" s="106">
        <v>506</v>
      </c>
      <c r="AB96" s="106">
        <v>523.15193798449616</v>
      </c>
    </row>
    <row r="97" spans="1:28" x14ac:dyDescent="0.2">
      <c r="A97" s="14">
        <v>43839</v>
      </c>
      <c r="B97" s="106">
        <v>513</v>
      </c>
      <c r="C97" s="106">
        <v>502</v>
      </c>
      <c r="D97" s="106">
        <v>1705</v>
      </c>
      <c r="E97" s="106">
        <v>1716</v>
      </c>
      <c r="F97" s="106">
        <v>0.29254079254079202</v>
      </c>
      <c r="G97" s="106">
        <v>0.283496770034037</v>
      </c>
      <c r="H97" s="106">
        <v>5.9537494762325902E-3</v>
      </c>
      <c r="I97" s="106">
        <v>1.51904653409742</v>
      </c>
      <c r="J97" s="106">
        <v>3.09</v>
      </c>
      <c r="K97" s="106">
        <v>0.91572601974785806</v>
      </c>
      <c r="L97" s="106">
        <v>4.7071258498991901E-2</v>
      </c>
      <c r="M97" s="106">
        <v>0.92177881213425805</v>
      </c>
      <c r="N97" s="106">
        <v>5.4507150290632198E-3</v>
      </c>
      <c r="P97" s="106">
        <v>0.28945051951026962</v>
      </c>
      <c r="Q97" s="106">
        <v>0.27754302055780439</v>
      </c>
      <c r="R97" s="106">
        <v>0.29540426898650218</v>
      </c>
      <c r="S97" s="106">
        <v>0.27158927108157183</v>
      </c>
      <c r="Y97" s="14"/>
      <c r="AA97" s="106">
        <v>502</v>
      </c>
      <c r="AB97" s="106">
        <v>520.12093023255818</v>
      </c>
    </row>
    <row r="98" spans="1:28" x14ac:dyDescent="0.2">
      <c r="A98" s="14">
        <v>43838</v>
      </c>
      <c r="B98" s="106">
        <v>511</v>
      </c>
      <c r="C98" s="106">
        <v>503</v>
      </c>
      <c r="D98" s="106">
        <v>1728</v>
      </c>
      <c r="E98" s="106">
        <v>1697</v>
      </c>
      <c r="F98" s="106">
        <v>0.29640542133176101</v>
      </c>
      <c r="G98" s="106">
        <v>0.28334195408974699</v>
      </c>
      <c r="H98" s="106">
        <v>5.8668940100776602E-3</v>
      </c>
      <c r="I98" s="106">
        <v>2.2266410846310198</v>
      </c>
      <c r="J98" s="106">
        <v>4.41</v>
      </c>
      <c r="K98" s="106">
        <v>0.91932302890342199</v>
      </c>
      <c r="L98" s="106">
        <v>7.4315476539715097E-2</v>
      </c>
      <c r="M98" s="106">
        <v>0.92123861316344602</v>
      </c>
      <c r="N98" s="106">
        <v>8.0092658121117492E-3</v>
      </c>
      <c r="P98" s="106">
        <v>0.28920884809982467</v>
      </c>
      <c r="Q98" s="106">
        <v>0.27747506007966932</v>
      </c>
      <c r="R98" s="106">
        <v>0.29507574210990234</v>
      </c>
      <c r="S98" s="106">
        <v>0.27160816606959165</v>
      </c>
      <c r="Y98" s="14"/>
      <c r="AA98" s="106">
        <v>503</v>
      </c>
      <c r="AB98" s="106">
        <v>514.36201550387602</v>
      </c>
    </row>
    <row r="99" spans="1:28" x14ac:dyDescent="0.2">
      <c r="A99" s="14">
        <v>43837</v>
      </c>
      <c r="B99" s="106">
        <v>498</v>
      </c>
      <c r="C99" s="106">
        <v>514</v>
      </c>
      <c r="D99" s="106">
        <v>1731</v>
      </c>
      <c r="E99" s="106">
        <v>1763</v>
      </c>
      <c r="F99" s="106">
        <v>0.29154849688031698</v>
      </c>
      <c r="G99" s="106">
        <v>0.28321153785627901</v>
      </c>
      <c r="H99" s="106">
        <v>5.6808177307900599E-3</v>
      </c>
      <c r="I99" s="106">
        <v>1.4675631958497599</v>
      </c>
      <c r="J99" s="106">
        <v>2.86</v>
      </c>
      <c r="K99" s="106">
        <v>0.91550594907726801</v>
      </c>
      <c r="L99" s="106">
        <v>7.8436972878744599E-2</v>
      </c>
      <c r="M99" s="106">
        <v>0.91943522816064405</v>
      </c>
      <c r="N99" s="106">
        <v>7.3838718050224499E-3</v>
      </c>
      <c r="P99" s="106">
        <v>0.28889235558706905</v>
      </c>
      <c r="Q99" s="106">
        <v>0.27753072012548896</v>
      </c>
      <c r="R99" s="106">
        <v>0.29457317331785915</v>
      </c>
      <c r="S99" s="106">
        <v>0.27184990239469886</v>
      </c>
      <c r="Y99" s="14"/>
      <c r="AA99" s="106">
        <v>514</v>
      </c>
      <c r="AB99" s="106">
        <v>534.36666666666667</v>
      </c>
    </row>
    <row r="100" spans="1:28" x14ac:dyDescent="0.2">
      <c r="A100" s="14">
        <v>43836</v>
      </c>
      <c r="B100" s="106">
        <v>492</v>
      </c>
      <c r="C100" s="106">
        <v>499</v>
      </c>
      <c r="D100" s="106">
        <v>1705</v>
      </c>
      <c r="E100" s="106">
        <v>1724</v>
      </c>
      <c r="F100" s="106">
        <v>0.28944315545243599</v>
      </c>
      <c r="G100" s="106">
        <v>0.283221512781484</v>
      </c>
      <c r="H100" s="106">
        <v>5.6960841032848699E-3</v>
      </c>
      <c r="I100" s="106">
        <v>1.0922666446171001</v>
      </c>
      <c r="J100" s="106">
        <v>2.15</v>
      </c>
      <c r="K100" s="106">
        <v>0.91437684232890504</v>
      </c>
      <c r="L100" s="106">
        <v>5.5327445399575799E-2</v>
      </c>
      <c r="M100" s="106">
        <v>0.91804178237494005</v>
      </c>
      <c r="N100" s="15">
        <v>5.0958546477240301E-3</v>
      </c>
      <c r="P100" s="106">
        <v>0.28891759688476887</v>
      </c>
      <c r="Q100" s="106">
        <v>0.27752542867819913</v>
      </c>
      <c r="R100" s="106">
        <v>0.29461368098805374</v>
      </c>
      <c r="S100" s="106">
        <v>0.27182934457491426</v>
      </c>
      <c r="Y100" s="14"/>
      <c r="AA100" s="106">
        <v>499</v>
      </c>
      <c r="AB100" s="106">
        <v>522.54573643410856</v>
      </c>
    </row>
    <row r="101" spans="1:28" x14ac:dyDescent="0.2">
      <c r="A101" s="14">
        <v>43829</v>
      </c>
      <c r="B101" s="106">
        <v>495</v>
      </c>
      <c r="C101" s="106">
        <v>497</v>
      </c>
      <c r="D101" s="106">
        <v>1715</v>
      </c>
      <c r="E101" s="106">
        <v>1709</v>
      </c>
      <c r="F101" s="106">
        <v>0.29081334113516599</v>
      </c>
      <c r="G101" s="106">
        <v>0.28323666684405002</v>
      </c>
      <c r="H101" s="106">
        <v>5.7140995976275397E-3</v>
      </c>
      <c r="I101" s="106">
        <v>1.32596118805167</v>
      </c>
      <c r="J101" s="106">
        <v>2.61</v>
      </c>
      <c r="K101" s="106">
        <v>0.91455945415612905</v>
      </c>
      <c r="L101" s="106">
        <v>2.8390287154643999E-2</v>
      </c>
      <c r="M101" s="106">
        <v>0.91723386616681701</v>
      </c>
      <c r="N101" s="15">
        <v>9.0553371207071805E-3</v>
      </c>
      <c r="P101" s="106">
        <v>0.28895076644167755</v>
      </c>
      <c r="Q101" s="106">
        <v>0.27752256724642249</v>
      </c>
      <c r="R101" s="106">
        <v>0.29466486603930508</v>
      </c>
      <c r="S101" s="106">
        <v>0.27180846764879496</v>
      </c>
      <c r="Y101" s="14"/>
      <c r="AA101" s="106">
        <v>497</v>
      </c>
      <c r="AB101" s="106">
        <v>517.9992248062016</v>
      </c>
    </row>
    <row r="102" spans="1:28" ht="15" customHeight="1" x14ac:dyDescent="0.2">
      <c r="A102" s="14">
        <v>43826</v>
      </c>
      <c r="B102" s="106">
        <v>491</v>
      </c>
      <c r="C102" s="106">
        <v>499</v>
      </c>
      <c r="D102" s="106">
        <v>1695</v>
      </c>
      <c r="E102" s="106">
        <v>1713</v>
      </c>
      <c r="F102" s="106">
        <v>0.29130180969060099</v>
      </c>
      <c r="G102" s="106">
        <v>0.28288615494538799</v>
      </c>
      <c r="H102" s="106">
        <v>6.0358131987870199E-3</v>
      </c>
      <c r="I102" s="106">
        <v>1.39428681240566</v>
      </c>
      <c r="J102" s="106">
        <v>2.89</v>
      </c>
      <c r="K102" s="106">
        <v>0.91383254251459201</v>
      </c>
      <c r="L102" s="106">
        <v>6.0554281997913101E-2</v>
      </c>
      <c r="M102" s="106">
        <v>0.91645980384017001</v>
      </c>
      <c r="N102" s="15">
        <v>1.3616180056931101E-2</v>
      </c>
      <c r="P102" s="106">
        <v>0.28892196814417503</v>
      </c>
      <c r="Q102" s="106">
        <v>0.27685034174660095</v>
      </c>
      <c r="R102" s="106">
        <v>0.29495778134296202</v>
      </c>
      <c r="S102" s="106">
        <v>0.27081452854781396</v>
      </c>
      <c r="Y102" s="14"/>
      <c r="AA102" s="106">
        <v>499</v>
      </c>
      <c r="AB102" s="106">
        <v>519.21162790697679</v>
      </c>
    </row>
    <row r="103" spans="1:28" x14ac:dyDescent="0.2">
      <c r="A103" s="14">
        <v>43825</v>
      </c>
      <c r="B103" s="106">
        <v>487</v>
      </c>
      <c r="C103" s="106">
        <v>489</v>
      </c>
      <c r="D103" s="106">
        <v>1701</v>
      </c>
      <c r="E103" s="106">
        <v>1713</v>
      </c>
      <c r="F103" s="106">
        <v>0.28546409807355499</v>
      </c>
      <c r="G103" s="106">
        <v>0.282447106892735</v>
      </c>
      <c r="H103" s="106">
        <v>6.5807114784892798E-3</v>
      </c>
      <c r="I103" s="106">
        <v>0.458459725925011</v>
      </c>
      <c r="J103" s="106">
        <v>1.06</v>
      </c>
      <c r="K103" s="106">
        <v>0.91056123367160302</v>
      </c>
      <c r="L103" s="15">
        <v>3.4556950554722098E-2</v>
      </c>
      <c r="M103" s="106">
        <v>0.91478381674168296</v>
      </c>
      <c r="N103" s="15">
        <v>1.04097541736097E-2</v>
      </c>
      <c r="P103" s="106">
        <v>0.28902781837122427</v>
      </c>
      <c r="Q103" s="106">
        <v>0.27586639541424574</v>
      </c>
      <c r="R103" s="106">
        <v>0.29560852984971359</v>
      </c>
      <c r="S103" s="106">
        <v>0.26928568393575641</v>
      </c>
      <c r="Y103" s="14"/>
      <c r="AA103" s="106">
        <v>489</v>
      </c>
      <c r="AB103" s="106">
        <v>519.21162790697679</v>
      </c>
    </row>
    <row r="104" spans="1:28" x14ac:dyDescent="0.2">
      <c r="A104" s="14">
        <v>43824</v>
      </c>
      <c r="B104" s="106">
        <v>487</v>
      </c>
      <c r="C104" s="106">
        <v>492</v>
      </c>
      <c r="D104" s="106">
        <v>1707</v>
      </c>
      <c r="E104" s="106">
        <v>1703</v>
      </c>
      <c r="F104" s="106">
        <v>0.28890193775689899</v>
      </c>
      <c r="G104" s="106">
        <v>0.28217280399200201</v>
      </c>
      <c r="H104" s="106">
        <v>6.8715746898578697E-3</v>
      </c>
      <c r="I104" s="106">
        <v>0.97927099225585101</v>
      </c>
      <c r="J104" s="106">
        <v>2.33</v>
      </c>
      <c r="K104" s="106">
        <v>0.90836099240977897</v>
      </c>
      <c r="L104" s="15">
        <v>4.9378231330647199E-2</v>
      </c>
      <c r="M104" s="106">
        <v>0.91439934772668896</v>
      </c>
      <c r="N104" s="106">
        <v>9.6120967939339799E-3</v>
      </c>
      <c r="P104" s="106">
        <v>0.28904437868185989</v>
      </c>
      <c r="Q104" s="106">
        <v>0.27530122930214412</v>
      </c>
      <c r="R104" s="106">
        <v>0.29591595337171772</v>
      </c>
      <c r="S104" s="106">
        <v>0.26842965461228629</v>
      </c>
      <c r="Y104" s="14"/>
      <c r="AA104" s="106">
        <v>492</v>
      </c>
      <c r="AB104" s="106">
        <v>516.18062015503881</v>
      </c>
    </row>
    <row r="105" spans="1:28" x14ac:dyDescent="0.2">
      <c r="A105" s="14">
        <v>43823</v>
      </c>
      <c r="B105" s="106">
        <v>488</v>
      </c>
      <c r="C105" s="106">
        <v>489</v>
      </c>
      <c r="D105" s="106">
        <v>1698</v>
      </c>
      <c r="E105" s="106">
        <v>1712</v>
      </c>
      <c r="F105" s="106">
        <v>0.285630841121495</v>
      </c>
      <c r="G105" s="106">
        <v>0.28190869155043702</v>
      </c>
      <c r="H105" s="106">
        <v>6.9875561589283304E-3</v>
      </c>
      <c r="I105" s="106">
        <v>0.53268259837909904</v>
      </c>
      <c r="J105" s="106">
        <v>1.3</v>
      </c>
      <c r="K105" s="106">
        <v>0.90193479471408</v>
      </c>
      <c r="L105" s="106">
        <v>5.77798224336342E-2</v>
      </c>
      <c r="M105" s="106">
        <v>0.91366423515704698</v>
      </c>
      <c r="N105" s="106">
        <v>7.9107358115640906E-3</v>
      </c>
      <c r="P105" s="106">
        <v>0.28889624770936534</v>
      </c>
      <c r="Q105" s="106">
        <v>0.2749211353915087</v>
      </c>
      <c r="R105" s="106">
        <v>0.29588380386829366</v>
      </c>
      <c r="S105" s="106">
        <v>0.26793357923258038</v>
      </c>
      <c r="Y105" s="14"/>
      <c r="AA105" s="106">
        <v>489</v>
      </c>
      <c r="AB105" s="106">
        <v>518.90852713178299</v>
      </c>
    </row>
    <row r="106" spans="1:28" x14ac:dyDescent="0.2">
      <c r="A106" s="14">
        <v>43822</v>
      </c>
      <c r="B106" s="106">
        <v>492</v>
      </c>
      <c r="C106" s="106">
        <v>489</v>
      </c>
      <c r="D106" s="106">
        <v>1725</v>
      </c>
      <c r="E106" s="106">
        <v>1703</v>
      </c>
      <c r="F106" s="106">
        <v>0.28714034057545501</v>
      </c>
      <c r="G106" s="106">
        <v>0.28175495659447702</v>
      </c>
      <c r="H106" s="106">
        <v>7.0306785154802603E-3</v>
      </c>
      <c r="I106" s="106">
        <v>0.76598353474994096</v>
      </c>
      <c r="J106" s="106">
        <v>1.88</v>
      </c>
      <c r="K106" s="106">
        <v>0.89738009579923295</v>
      </c>
      <c r="L106" s="106">
        <v>3.2689030110682998E-2</v>
      </c>
      <c r="M106" s="106">
        <v>0.91194727303944201</v>
      </c>
      <c r="N106" s="106">
        <v>5.66366952799989E-3</v>
      </c>
      <c r="P106" s="106">
        <v>0.28878563510995731</v>
      </c>
      <c r="Q106" s="106">
        <v>0.27472427807899674</v>
      </c>
      <c r="R106" s="106">
        <v>0.29581631362543753</v>
      </c>
      <c r="S106" s="106">
        <v>0.26769359956351652</v>
      </c>
      <c r="Y106" s="14"/>
      <c r="AA106" s="106">
        <v>489</v>
      </c>
      <c r="AB106" s="106">
        <v>516.18062015503881</v>
      </c>
    </row>
    <row r="107" spans="1:28" x14ac:dyDescent="0.2">
      <c r="A107" s="14">
        <v>43819</v>
      </c>
      <c r="B107" s="106">
        <v>488</v>
      </c>
      <c r="C107" s="106">
        <v>494</v>
      </c>
      <c r="D107" s="106">
        <v>1708</v>
      </c>
      <c r="E107" s="106">
        <v>1714</v>
      </c>
      <c r="F107" s="106">
        <v>0.28821470245040798</v>
      </c>
      <c r="G107" s="106">
        <v>0.28149219873451498</v>
      </c>
      <c r="H107" s="106">
        <v>7.1909263470082696E-3</v>
      </c>
      <c r="I107" s="106">
        <v>0.93485920888196195</v>
      </c>
      <c r="J107" s="106">
        <v>2.33</v>
      </c>
      <c r="K107" s="106">
        <v>0.89154827603414599</v>
      </c>
      <c r="L107" s="106">
        <v>4.0734837261291797E-2</v>
      </c>
      <c r="M107" s="106">
        <v>0.91038447893562802</v>
      </c>
      <c r="N107" s="106">
        <v>6.2932005357106196E-3</v>
      </c>
      <c r="P107" s="106">
        <v>0.28868312508152327</v>
      </c>
      <c r="Q107" s="106">
        <v>0.27430127238750668</v>
      </c>
      <c r="R107" s="106">
        <v>0.29587405142853151</v>
      </c>
      <c r="S107" s="106">
        <v>0.26711034604049844</v>
      </c>
      <c r="Y107" s="14"/>
      <c r="AA107" s="106">
        <v>494</v>
      </c>
      <c r="AB107" s="106">
        <v>519.51472868217058</v>
      </c>
    </row>
    <row r="108" spans="1:28" x14ac:dyDescent="0.2">
      <c r="A108" s="14">
        <v>43818</v>
      </c>
      <c r="B108" s="106">
        <v>490</v>
      </c>
      <c r="C108" s="106">
        <v>488</v>
      </c>
      <c r="D108" s="106">
        <v>1716</v>
      </c>
      <c r="E108" s="106">
        <v>1706</v>
      </c>
      <c r="F108" s="106">
        <v>0.286049237983587</v>
      </c>
      <c r="G108" s="106">
        <v>0.28125944433842598</v>
      </c>
      <c r="H108" s="106">
        <v>7.2518244739804899E-3</v>
      </c>
      <c r="I108" s="106">
        <v>0.66049497782894995</v>
      </c>
      <c r="J108" s="106">
        <v>1.67</v>
      </c>
      <c r="K108" s="106">
        <v>0.88692226664351803</v>
      </c>
      <c r="L108" s="106">
        <v>2.4683259267898799E-2</v>
      </c>
      <c r="M108" s="106">
        <v>0.90765780082026903</v>
      </c>
      <c r="N108" s="106">
        <v>6.4304969606892304E-3</v>
      </c>
      <c r="P108" s="106">
        <v>0.28851126881240646</v>
      </c>
      <c r="Q108" s="106">
        <v>0.2740076198644455</v>
      </c>
      <c r="R108" s="106">
        <v>0.29576309328638695</v>
      </c>
      <c r="S108" s="106">
        <v>0.26675579539046501</v>
      </c>
      <c r="Y108" s="14"/>
      <c r="AA108" s="106">
        <v>488</v>
      </c>
      <c r="AB108" s="106">
        <v>517.0899224806202</v>
      </c>
    </row>
    <row r="109" spans="1:28" x14ac:dyDescent="0.2">
      <c r="A109" s="14">
        <v>43817</v>
      </c>
      <c r="B109" s="106">
        <v>485</v>
      </c>
      <c r="C109" s="106">
        <v>487</v>
      </c>
      <c r="D109" s="106">
        <v>1706</v>
      </c>
      <c r="E109" s="106">
        <v>1699</v>
      </c>
      <c r="F109" s="106">
        <v>0.28663919952913403</v>
      </c>
      <c r="G109" s="106">
        <v>0.281035574332345</v>
      </c>
      <c r="H109" s="106">
        <v>7.3588784219176103E-3</v>
      </c>
      <c r="I109" s="106">
        <v>0.761478159511354</v>
      </c>
      <c r="J109" s="106">
        <v>1.95</v>
      </c>
      <c r="K109" s="106">
        <v>0.88195042565494697</v>
      </c>
      <c r="L109" s="15">
        <v>7.3716861665270694E-2</v>
      </c>
      <c r="M109" s="106">
        <v>0.90525405901878697</v>
      </c>
      <c r="N109" s="106">
        <v>4.3459389776432603E-3</v>
      </c>
      <c r="P109" s="106">
        <v>0.28839445275426262</v>
      </c>
      <c r="Q109" s="106">
        <v>0.27367669591042737</v>
      </c>
      <c r="R109" s="106">
        <v>0.29575333117618019</v>
      </c>
      <c r="S109" s="106">
        <v>0.2663178174885098</v>
      </c>
      <c r="Y109" s="14"/>
      <c r="AA109" s="106">
        <v>487</v>
      </c>
      <c r="AB109" s="106">
        <v>514.96821705426362</v>
      </c>
    </row>
    <row r="110" spans="1:28" x14ac:dyDescent="0.2">
      <c r="A110" s="14">
        <v>43816</v>
      </c>
      <c r="B110" s="106">
        <v>483</v>
      </c>
      <c r="C110" s="106">
        <v>483</v>
      </c>
      <c r="D110" s="106">
        <v>1729</v>
      </c>
      <c r="E110" s="106">
        <v>1730</v>
      </c>
      <c r="F110" s="106">
        <v>0.27919075144508598</v>
      </c>
      <c r="G110" s="106">
        <v>0.28074995022268101</v>
      </c>
      <c r="H110" s="106">
        <v>7.5491081912164599E-3</v>
      </c>
      <c r="I110" s="106">
        <v>-0.20654079105777501</v>
      </c>
      <c r="J110" s="106">
        <v>-0.56000000000000005</v>
      </c>
      <c r="K110" s="106">
        <v>0.86922504020883695</v>
      </c>
      <c r="L110" s="106">
        <v>0.110748270135511</v>
      </c>
      <c r="M110" s="106">
        <v>0.90229259824514796</v>
      </c>
      <c r="N110" s="106">
        <v>3.03171065916154E-3</v>
      </c>
      <c r="P110" s="106">
        <v>0.28829905841389747</v>
      </c>
      <c r="Q110" s="106">
        <v>0.27320084203146455</v>
      </c>
      <c r="R110" s="106">
        <v>0.29584816660511393</v>
      </c>
      <c r="S110" s="106">
        <v>0.26565173384024809</v>
      </c>
      <c r="Y110" s="14"/>
      <c r="AA110" s="106">
        <v>483</v>
      </c>
      <c r="AB110" s="106">
        <v>524.36434108527135</v>
      </c>
    </row>
    <row r="111" spans="1:28" x14ac:dyDescent="0.2">
      <c r="A111" s="14">
        <v>43815</v>
      </c>
      <c r="B111" s="106">
        <v>480</v>
      </c>
      <c r="C111" s="106">
        <v>482</v>
      </c>
      <c r="D111" s="106">
        <v>1712</v>
      </c>
      <c r="E111" s="106">
        <v>1715</v>
      </c>
      <c r="F111" s="106">
        <v>0.28104956268221498</v>
      </c>
      <c r="G111" s="106">
        <v>0.28057012648500101</v>
      </c>
      <c r="H111" s="106">
        <v>7.7422673072864304E-3</v>
      </c>
      <c r="I111" s="106">
        <v>6.1924521355984599E-2</v>
      </c>
      <c r="J111" s="106">
        <v>0.17</v>
      </c>
      <c r="K111" s="106">
        <v>0.85903396137992005</v>
      </c>
      <c r="L111" s="106">
        <v>3.4327729311554298E-2</v>
      </c>
      <c r="M111" s="106">
        <v>0.89814235092900196</v>
      </c>
      <c r="N111" s="106">
        <v>1.0770247855769501E-2</v>
      </c>
      <c r="P111" s="106">
        <v>0.28831239379228746</v>
      </c>
      <c r="Q111" s="106">
        <v>0.27282785917771457</v>
      </c>
      <c r="R111" s="106">
        <v>0.2960546610995739</v>
      </c>
      <c r="S111" s="106">
        <v>0.26508559187042813</v>
      </c>
      <c r="Y111" s="14"/>
      <c r="AA111" s="106">
        <v>482</v>
      </c>
      <c r="AB111" s="106">
        <v>519.81782945736438</v>
      </c>
    </row>
    <row r="112" spans="1:28" x14ac:dyDescent="0.2">
      <c r="A112" s="14">
        <v>43812</v>
      </c>
      <c r="B112" s="106">
        <v>485</v>
      </c>
      <c r="C112" s="106">
        <v>482</v>
      </c>
      <c r="D112" s="106">
        <v>1710</v>
      </c>
      <c r="E112" s="106">
        <v>1711</v>
      </c>
      <c r="F112" s="106">
        <v>0.28170660432495598</v>
      </c>
      <c r="G112" s="106">
        <v>0.28041549831014201</v>
      </c>
      <c r="H112" s="106">
        <v>7.8462580209472804E-3</v>
      </c>
      <c r="I112" s="106">
        <v>0.164550542611164</v>
      </c>
      <c r="J112" s="106">
        <v>0.46</v>
      </c>
      <c r="K112" s="106">
        <v>0.84194540751446101</v>
      </c>
      <c r="L112" s="106">
        <v>2.3491454592009599E-2</v>
      </c>
      <c r="M112" s="106">
        <v>0.89402837485705999</v>
      </c>
      <c r="N112" s="106">
        <v>7.6868578784087399E-3</v>
      </c>
      <c r="P112" s="106">
        <v>0.2882617563310893</v>
      </c>
      <c r="Q112" s="106">
        <v>0.27256924028919471</v>
      </c>
      <c r="R112" s="106">
        <v>0.2961080143520366</v>
      </c>
      <c r="S112" s="106">
        <v>0.26472298226824742</v>
      </c>
      <c r="Y112" s="14"/>
      <c r="AA112" s="106">
        <v>482</v>
      </c>
      <c r="AB112" s="106">
        <v>518.60542635658919</v>
      </c>
    </row>
    <row r="113" spans="1:28" x14ac:dyDescent="0.2">
      <c r="A113" s="14">
        <v>43811</v>
      </c>
      <c r="B113" s="106">
        <v>478</v>
      </c>
      <c r="C113" s="106">
        <v>480</v>
      </c>
      <c r="D113" s="106">
        <v>1700</v>
      </c>
      <c r="E113" s="106">
        <v>1684</v>
      </c>
      <c r="F113" s="106">
        <v>0.28503562945368099</v>
      </c>
      <c r="G113" s="106">
        <v>0.28027555721887598</v>
      </c>
      <c r="H113" s="106">
        <v>7.9152755498333605E-3</v>
      </c>
      <c r="I113" s="106">
        <v>0.60137795643831604</v>
      </c>
      <c r="J113" s="106">
        <v>1.67</v>
      </c>
      <c r="K113" s="106">
        <v>0.83464205598404595</v>
      </c>
      <c r="L113" s="15">
        <v>2.2848967459471299E-2</v>
      </c>
      <c r="M113" s="106">
        <v>0.88992788232537501</v>
      </c>
      <c r="N113" s="106">
        <v>9.6557178533460304E-3</v>
      </c>
      <c r="P113" s="106">
        <v>0.28819083276870933</v>
      </c>
      <c r="Q113" s="106">
        <v>0.27236028166904264</v>
      </c>
      <c r="R113" s="106">
        <v>0.29610610831854273</v>
      </c>
      <c r="S113" s="106">
        <v>0.26444500611920924</v>
      </c>
      <c r="Y113" s="14"/>
      <c r="AA113" s="106">
        <v>480</v>
      </c>
      <c r="AB113" s="106">
        <v>510.4217054263566</v>
      </c>
    </row>
    <row r="114" spans="1:28" x14ac:dyDescent="0.2">
      <c r="A114" s="14">
        <v>43810</v>
      </c>
      <c r="B114" s="106">
        <v>471</v>
      </c>
      <c r="C114" s="106">
        <v>478</v>
      </c>
      <c r="D114" s="106">
        <v>1677</v>
      </c>
      <c r="E114" s="106">
        <v>1680</v>
      </c>
      <c r="F114" s="106">
        <v>0.28452380952380901</v>
      </c>
      <c r="G114" s="106">
        <v>0.28007234511159601</v>
      </c>
      <c r="H114" s="106">
        <v>7.9857886455170501E-3</v>
      </c>
      <c r="I114" s="106">
        <v>0.557423268985762</v>
      </c>
      <c r="J114" s="106">
        <v>1.56</v>
      </c>
      <c r="K114" s="106">
        <v>0.834225344044907</v>
      </c>
      <c r="L114" s="106">
        <v>3.5000244887042502E-2</v>
      </c>
      <c r="M114" s="106">
        <v>0.885791926955243</v>
      </c>
      <c r="N114" s="106">
        <v>1.41635300209108E-2</v>
      </c>
      <c r="P114" s="106">
        <v>0.28805813375711309</v>
      </c>
      <c r="Q114" s="106">
        <v>0.27208655646607893</v>
      </c>
      <c r="R114" s="106">
        <v>0.29604392240263011</v>
      </c>
      <c r="S114" s="106">
        <v>0.26410076782056191</v>
      </c>
      <c r="Y114" s="14"/>
      <c r="AA114" s="106">
        <v>478</v>
      </c>
      <c r="AB114" s="106">
        <v>509.2093023255814</v>
      </c>
    </row>
    <row r="115" spans="1:28" x14ac:dyDescent="0.2">
      <c r="A115" s="14">
        <v>43809</v>
      </c>
      <c r="B115" s="106">
        <v>465</v>
      </c>
      <c r="C115" s="106">
        <v>470</v>
      </c>
      <c r="D115" s="106">
        <v>1683</v>
      </c>
      <c r="E115" s="106">
        <v>1682</v>
      </c>
      <c r="F115" s="106">
        <v>0.27942925089179499</v>
      </c>
      <c r="G115" s="106">
        <v>0.27990788563944402</v>
      </c>
      <c r="H115" s="106">
        <v>8.0193591543434098E-3</v>
      </c>
      <c r="I115" s="106">
        <v>-5.9684912277500002E-2</v>
      </c>
      <c r="J115" s="106">
        <v>-0.17</v>
      </c>
      <c r="K115" s="106">
        <v>0.83276826070210797</v>
      </c>
      <c r="L115" s="106">
        <v>3.5395080808531397E-2</v>
      </c>
      <c r="M115" s="106">
        <v>0.88144668929413195</v>
      </c>
      <c r="N115" s="106">
        <v>1.4140088839994E-2</v>
      </c>
      <c r="P115" s="106">
        <v>0.28792724479378745</v>
      </c>
      <c r="Q115" s="106">
        <v>0.27188852648510059</v>
      </c>
      <c r="R115" s="106">
        <v>0.29594660394813083</v>
      </c>
      <c r="S115" s="106">
        <v>0.26386916733075721</v>
      </c>
      <c r="Y115" s="14"/>
      <c r="AA115" s="106">
        <v>470</v>
      </c>
      <c r="AB115" s="106">
        <v>509.815503875969</v>
      </c>
    </row>
    <row r="116" spans="1:28" x14ac:dyDescent="0.2">
      <c r="A116" s="14">
        <v>43808</v>
      </c>
      <c r="B116" s="106">
        <v>465</v>
      </c>
      <c r="C116" s="106">
        <v>467</v>
      </c>
      <c r="D116" s="106">
        <v>1680</v>
      </c>
      <c r="E116" s="106">
        <v>1683</v>
      </c>
      <c r="F116" s="106">
        <v>0.27748068924539498</v>
      </c>
      <c r="G116" s="106">
        <v>0.27987157871360702</v>
      </c>
      <c r="H116" s="106">
        <v>8.0276038162605395E-3</v>
      </c>
      <c r="I116" s="106">
        <v>-0.29783351582062201</v>
      </c>
      <c r="J116" s="106">
        <v>-0.86</v>
      </c>
      <c r="K116" s="106">
        <v>0.83554753506030199</v>
      </c>
      <c r="L116" s="106">
        <v>3.8959357903211797E-2</v>
      </c>
      <c r="M116" s="106">
        <v>0.87643769770912705</v>
      </c>
      <c r="N116" s="106">
        <v>2.0620714935237799E-2</v>
      </c>
      <c r="P116" s="106">
        <v>0.28789918252986757</v>
      </c>
      <c r="Q116" s="106">
        <v>0.27184397489734646</v>
      </c>
      <c r="R116" s="106">
        <v>0.29592678634612812</v>
      </c>
      <c r="S116" s="106">
        <v>0.26381637108108591</v>
      </c>
      <c r="Y116" s="14"/>
      <c r="AA116" s="106">
        <v>467</v>
      </c>
      <c r="AB116" s="106">
        <v>510.1186046511628</v>
      </c>
    </row>
    <row r="117" spans="1:28" x14ac:dyDescent="0.2">
      <c r="A117" s="14">
        <v>43805</v>
      </c>
      <c r="B117" s="106">
        <v>457</v>
      </c>
      <c r="C117" s="106">
        <v>460</v>
      </c>
      <c r="D117" s="106">
        <v>1663</v>
      </c>
      <c r="E117" s="106">
        <v>1676</v>
      </c>
      <c r="F117" s="106">
        <v>0.27446300715990402</v>
      </c>
      <c r="G117" s="106">
        <v>0.279910813262645</v>
      </c>
      <c r="H117" s="106">
        <v>8.0230121512247007E-3</v>
      </c>
      <c r="I117" s="106">
        <v>-0.67902254166591103</v>
      </c>
      <c r="J117" s="106">
        <v>-1.98</v>
      </c>
      <c r="K117" s="106">
        <v>0.810156050278939</v>
      </c>
      <c r="L117" s="106">
        <v>0.13005654501255801</v>
      </c>
      <c r="M117" s="106">
        <v>0.87032377100380598</v>
      </c>
      <c r="N117" s="106">
        <v>3.5028287575204799E-2</v>
      </c>
      <c r="P117" s="106">
        <v>0.28793382541386969</v>
      </c>
      <c r="Q117" s="106">
        <v>0.2718878011114203</v>
      </c>
      <c r="R117" s="106">
        <v>0.29595683756509439</v>
      </c>
      <c r="S117" s="106">
        <v>0.26386478896019561</v>
      </c>
      <c r="Y117" s="14"/>
      <c r="AA117" s="106">
        <v>460</v>
      </c>
      <c r="AB117" s="106">
        <v>507.99689922480621</v>
      </c>
    </row>
    <row r="118" spans="1:28" x14ac:dyDescent="0.2">
      <c r="A118" s="14">
        <v>43804</v>
      </c>
      <c r="B118" s="106">
        <v>450</v>
      </c>
      <c r="C118" s="106">
        <v>453</v>
      </c>
      <c r="D118" s="106">
        <v>1659</v>
      </c>
      <c r="E118" s="106">
        <v>1653</v>
      </c>
      <c r="F118" s="106">
        <v>0.27404718693284902</v>
      </c>
      <c r="G118" s="106">
        <v>0.27998504789301498</v>
      </c>
      <c r="H118" s="106">
        <v>7.9979803687923005E-3</v>
      </c>
      <c r="I118" s="106">
        <v>-0.74242004685773999</v>
      </c>
      <c r="J118" s="106">
        <v>-2.17</v>
      </c>
      <c r="K118" s="106">
        <v>0.78558668426181499</v>
      </c>
      <c r="L118" s="106">
        <v>0.364509797514037</v>
      </c>
      <c r="M118" s="106">
        <v>0.86535087723648296</v>
      </c>
      <c r="N118" s="106">
        <v>2.8839753657136799E-2</v>
      </c>
      <c r="P118" s="106">
        <v>0.28798302826180727</v>
      </c>
      <c r="Q118" s="106">
        <v>0.27198706752422269</v>
      </c>
      <c r="R118" s="106">
        <v>0.29598100863059956</v>
      </c>
      <c r="S118" s="106">
        <v>0.2639890871554304</v>
      </c>
      <c r="Y118" s="14"/>
      <c r="AA118" s="106">
        <v>453</v>
      </c>
      <c r="AB118" s="106">
        <v>501.02558139534887</v>
      </c>
    </row>
    <row r="119" spans="1:28" x14ac:dyDescent="0.2">
      <c r="A119" s="14">
        <v>43803</v>
      </c>
      <c r="B119" s="106">
        <v>447</v>
      </c>
      <c r="C119" s="106">
        <v>447</v>
      </c>
      <c r="D119" s="106">
        <v>1623</v>
      </c>
      <c r="E119" s="106">
        <v>1643</v>
      </c>
      <c r="F119" s="106">
        <v>0.27206329884357799</v>
      </c>
      <c r="G119" s="106">
        <v>0.280193226942276</v>
      </c>
      <c r="H119" s="106">
        <v>8.0437841657844608E-3</v>
      </c>
      <c r="I119" s="106">
        <v>-1.01070937896121</v>
      </c>
      <c r="J119" s="106">
        <v>-2.99</v>
      </c>
      <c r="K119" s="106">
        <v>0.79619563323571696</v>
      </c>
      <c r="L119" s="106">
        <v>0.10310331712788499</v>
      </c>
      <c r="M119" s="106">
        <v>0.861361328069844</v>
      </c>
      <c r="N119" s="106">
        <v>2.3336751232602398E-2</v>
      </c>
      <c r="P119" s="106">
        <v>0.28823701110806044</v>
      </c>
      <c r="Q119" s="106">
        <v>0.27214944277649156</v>
      </c>
      <c r="R119" s="106">
        <v>0.29628079527384493</v>
      </c>
      <c r="S119" s="106">
        <v>0.26410565861070706</v>
      </c>
      <c r="Y119" s="14"/>
      <c r="AA119" s="106">
        <v>447</v>
      </c>
      <c r="AB119" s="106">
        <v>497.99457364341089</v>
      </c>
    </row>
    <row r="120" spans="1:28" x14ac:dyDescent="0.2">
      <c r="A120" s="14">
        <v>43802</v>
      </c>
      <c r="B120" s="106">
        <v>451</v>
      </c>
      <c r="C120" s="106">
        <v>453</v>
      </c>
      <c r="D120" s="106">
        <v>1629</v>
      </c>
      <c r="E120" s="106">
        <v>1633</v>
      </c>
      <c r="F120" s="106">
        <v>0.277403551745254</v>
      </c>
      <c r="G120" s="106">
        <v>0.28046508736021097</v>
      </c>
      <c r="H120" s="106">
        <v>8.1087144992578603E-3</v>
      </c>
      <c r="I120" s="106">
        <v>-0.37756115537644502</v>
      </c>
      <c r="J120" s="106">
        <v>-1.1000000000000001</v>
      </c>
      <c r="K120" s="106">
        <v>0.80948443321425401</v>
      </c>
      <c r="L120" s="106">
        <v>3.6253908551951403E-2</v>
      </c>
      <c r="M120" s="106">
        <v>0.85564359659913403</v>
      </c>
      <c r="N120" s="106">
        <v>3.4503737199478503E-2</v>
      </c>
      <c r="P120" s="106">
        <v>0.28857380185946885</v>
      </c>
      <c r="Q120" s="106">
        <v>0.2723563728609531</v>
      </c>
      <c r="R120" s="106">
        <v>0.29668251635872667</v>
      </c>
      <c r="S120" s="106">
        <v>0.26424765836169528</v>
      </c>
      <c r="Y120" s="14"/>
      <c r="AA120" s="106">
        <v>453</v>
      </c>
      <c r="AB120" s="106">
        <v>494.96356589147291</v>
      </c>
    </row>
    <row r="121" spans="1:28" x14ac:dyDescent="0.2">
      <c r="A121" s="14">
        <v>43801</v>
      </c>
      <c r="B121" s="106">
        <v>454</v>
      </c>
      <c r="C121" s="106">
        <v>458</v>
      </c>
      <c r="D121" s="106">
        <v>1674</v>
      </c>
      <c r="E121" s="106">
        <v>1653</v>
      </c>
      <c r="F121" s="106">
        <v>0.27707199032062901</v>
      </c>
      <c r="G121" s="106">
        <v>0.280631259432778</v>
      </c>
      <c r="H121" s="106">
        <v>8.1717281564921002E-3</v>
      </c>
      <c r="I121" s="106">
        <v>-0.43555892266451501</v>
      </c>
      <c r="J121" s="106">
        <v>-1.28</v>
      </c>
      <c r="K121" s="106">
        <v>0.82104369774901897</v>
      </c>
      <c r="L121" s="106">
        <v>1.9850748278797799E-2</v>
      </c>
      <c r="M121" s="106">
        <v>0.84925180712325998</v>
      </c>
      <c r="N121" s="106">
        <v>4.5973757912391097E-2</v>
      </c>
      <c r="P121" s="106">
        <v>0.28880298758927009</v>
      </c>
      <c r="Q121" s="106">
        <v>0.27245953127628592</v>
      </c>
      <c r="R121" s="106">
        <v>0.29697471574576217</v>
      </c>
      <c r="S121" s="106">
        <v>0.26428780311979383</v>
      </c>
      <c r="Y121" s="14"/>
      <c r="AA121" s="106">
        <v>458</v>
      </c>
      <c r="AB121" s="106">
        <v>501.02558139534887</v>
      </c>
    </row>
    <row r="122" spans="1:28" x14ac:dyDescent="0.2">
      <c r="A122" s="14">
        <v>43798</v>
      </c>
      <c r="B122" s="106">
        <v>458</v>
      </c>
      <c r="C122" s="106">
        <v>454</v>
      </c>
      <c r="D122" s="106">
        <v>1669</v>
      </c>
      <c r="E122" s="106">
        <v>1666</v>
      </c>
      <c r="F122" s="106">
        <v>0.27250900360143998</v>
      </c>
      <c r="G122" s="106">
        <v>0.28083408236256302</v>
      </c>
      <c r="H122" s="106">
        <v>8.2690680676742803E-3</v>
      </c>
      <c r="I122" s="106">
        <v>-1.0067735194571601</v>
      </c>
      <c r="J122" s="106">
        <v>-3.05</v>
      </c>
      <c r="K122" s="106">
        <v>0.85374916813396495</v>
      </c>
      <c r="L122" s="106">
        <v>3.7510149568287E-3</v>
      </c>
      <c r="M122" s="106">
        <v>0.84203043833396296</v>
      </c>
      <c r="N122" s="106">
        <v>5.0572072705140497E-2</v>
      </c>
      <c r="P122" s="106">
        <v>0.28910315043023732</v>
      </c>
      <c r="Q122" s="106">
        <v>0.27256501429488872</v>
      </c>
      <c r="R122" s="106">
        <v>0.29737221849791157</v>
      </c>
      <c r="S122" s="106">
        <v>0.26429594622721447</v>
      </c>
      <c r="Y122" s="14"/>
      <c r="AA122" s="106">
        <v>454</v>
      </c>
      <c r="AB122" s="106">
        <v>504.96589147286824</v>
      </c>
    </row>
    <row r="123" spans="1:28" x14ac:dyDescent="0.2">
      <c r="A123" s="14">
        <v>43797</v>
      </c>
      <c r="B123" s="106">
        <v>459</v>
      </c>
      <c r="C123" s="106">
        <v>460</v>
      </c>
      <c r="D123" s="106">
        <v>1648</v>
      </c>
      <c r="E123" s="106">
        <v>1652</v>
      </c>
      <c r="F123" s="106">
        <v>0.27845036319612498</v>
      </c>
      <c r="G123" s="106">
        <v>0.28110561462464601</v>
      </c>
      <c r="H123" s="106">
        <v>8.3254089811737493E-3</v>
      </c>
      <c r="I123" s="106">
        <v>-0.31893345234148102</v>
      </c>
      <c r="J123" s="106">
        <v>-0.95</v>
      </c>
      <c r="K123" s="106">
        <v>0.86596263902386805</v>
      </c>
      <c r="L123" s="106">
        <v>4.6801572239194601E-3</v>
      </c>
      <c r="M123" s="106">
        <v>0.833474781936413</v>
      </c>
      <c r="N123" s="106">
        <v>7.1128371050051806E-2</v>
      </c>
      <c r="P123" s="106">
        <v>0.28943102360581974</v>
      </c>
      <c r="Q123" s="106">
        <v>0.27278020564347227</v>
      </c>
      <c r="R123" s="106">
        <v>0.29775643258699352</v>
      </c>
      <c r="S123" s="106">
        <v>0.26445479666229849</v>
      </c>
      <c r="Y123" s="14"/>
      <c r="AA123" s="106">
        <v>460</v>
      </c>
      <c r="AB123" s="106">
        <v>500.72248062015507</v>
      </c>
    </row>
    <row r="124" spans="1:28" x14ac:dyDescent="0.2">
      <c r="A124" s="14">
        <v>43796</v>
      </c>
      <c r="B124" s="106">
        <v>460</v>
      </c>
      <c r="C124" s="106">
        <v>458</v>
      </c>
      <c r="D124" s="106">
        <v>1631</v>
      </c>
      <c r="E124" s="106">
        <v>1655</v>
      </c>
      <c r="F124" s="106">
        <v>0.27673716012084498</v>
      </c>
      <c r="G124" s="106">
        <v>0.281399252263629</v>
      </c>
      <c r="H124" s="106">
        <v>8.61008582112293E-3</v>
      </c>
      <c r="I124" s="106">
        <v>-0.54146871931827201</v>
      </c>
      <c r="J124" s="106">
        <v>-1.68</v>
      </c>
      <c r="K124" s="106">
        <v>0.87745900773407204</v>
      </c>
      <c r="L124" s="106">
        <v>3.23493080110622E-3</v>
      </c>
      <c r="M124" s="106">
        <v>0.82218097736237095</v>
      </c>
      <c r="N124" s="106">
        <v>8.8115423915795105E-2</v>
      </c>
      <c r="P124" s="106">
        <v>0.29000933808475193</v>
      </c>
      <c r="Q124" s="106">
        <v>0.27278916644250606</v>
      </c>
      <c r="R124" s="106">
        <v>0.29861942390587487</v>
      </c>
      <c r="S124" s="106">
        <v>0.26417908062138312</v>
      </c>
      <c r="Y124" s="14"/>
      <c r="AA124" s="106">
        <v>458</v>
      </c>
      <c r="AB124" s="106">
        <v>501.63178294573646</v>
      </c>
    </row>
    <row r="125" spans="1:28" x14ac:dyDescent="0.2">
      <c r="A125" s="14">
        <v>43795</v>
      </c>
      <c r="B125" s="106">
        <v>462</v>
      </c>
      <c r="C125" s="106">
        <v>460</v>
      </c>
      <c r="D125" s="106">
        <v>1579</v>
      </c>
      <c r="E125" s="106">
        <v>1595</v>
      </c>
      <c r="F125" s="106">
        <v>0.28840125391849503</v>
      </c>
      <c r="G125" s="106">
        <v>0.281656173657789</v>
      </c>
      <c r="H125" s="106">
        <v>8.7534354413885893E-3</v>
      </c>
      <c r="I125" s="106">
        <v>0.77056377531647902</v>
      </c>
      <c r="J125" s="106">
        <v>2.34</v>
      </c>
      <c r="K125" s="106">
        <v>0.88097397231729002</v>
      </c>
      <c r="L125" s="15">
        <v>5.0309374559305705E-4</v>
      </c>
      <c r="M125" s="106">
        <v>0.81104039390511296</v>
      </c>
      <c r="N125" s="106">
        <v>9.4205622290523094E-2</v>
      </c>
      <c r="P125" s="106">
        <v>0.29040960909917757</v>
      </c>
      <c r="Q125" s="106">
        <v>0.27290273821640043</v>
      </c>
      <c r="R125" s="106">
        <v>0.29916304454056619</v>
      </c>
      <c r="S125" s="106">
        <v>0.26414930277501181</v>
      </c>
      <c r="Y125" s="14"/>
      <c r="AA125" s="106">
        <v>460</v>
      </c>
      <c r="AB125" s="106">
        <v>483.44573643410854</v>
      </c>
    </row>
    <row r="126" spans="1:28" x14ac:dyDescent="0.2">
      <c r="A126" s="14">
        <v>43794</v>
      </c>
      <c r="B126" s="106">
        <v>455</v>
      </c>
      <c r="C126" s="106">
        <v>457</v>
      </c>
      <c r="D126" s="106">
        <v>1511</v>
      </c>
      <c r="E126" s="106">
        <v>1556</v>
      </c>
      <c r="F126" s="106">
        <v>0.293701799485861</v>
      </c>
      <c r="G126" s="106">
        <v>0.28177647544004703</v>
      </c>
      <c r="H126" s="106">
        <v>8.9059805059572093E-3</v>
      </c>
      <c r="I126" s="106">
        <v>1.33902427002133</v>
      </c>
      <c r="J126" s="106">
        <v>4.0599999999999996</v>
      </c>
      <c r="K126" s="106">
        <v>0.88715917998060101</v>
      </c>
      <c r="L126" s="106">
        <v>7.8197523929659303E-4</v>
      </c>
      <c r="M126" s="106">
        <v>0.80095956774958998</v>
      </c>
      <c r="N126" s="106">
        <v>0.23725931250222301</v>
      </c>
      <c r="P126" s="106">
        <v>0.29068245594600423</v>
      </c>
      <c r="Q126" s="106">
        <v>0.27287049493408982</v>
      </c>
      <c r="R126" s="106">
        <v>0.29958843645196143</v>
      </c>
      <c r="S126" s="106">
        <v>0.26396451442813262</v>
      </c>
      <c r="Y126" s="14"/>
      <c r="AA126" s="106">
        <v>457</v>
      </c>
      <c r="AB126" s="106">
        <v>471.62480620155043</v>
      </c>
    </row>
    <row r="127" spans="1:28" x14ac:dyDescent="0.2">
      <c r="A127" s="14">
        <v>43791</v>
      </c>
      <c r="B127" s="106">
        <v>451</v>
      </c>
      <c r="C127" s="106">
        <v>453</v>
      </c>
      <c r="D127" s="106">
        <v>1537</v>
      </c>
      <c r="E127" s="106">
        <v>1505</v>
      </c>
      <c r="F127" s="106">
        <v>0.30099667774086297</v>
      </c>
      <c r="G127" s="106">
        <v>0.28187111811356902</v>
      </c>
      <c r="H127" s="106">
        <v>9.0684405115384198E-3</v>
      </c>
      <c r="I127" s="106">
        <v>2.1090241043054299</v>
      </c>
      <c r="J127" s="106">
        <v>6.35</v>
      </c>
      <c r="K127" s="106">
        <v>0.90444224440356802</v>
      </c>
      <c r="L127" s="106">
        <v>8.1005491339979595E-4</v>
      </c>
      <c r="M127" s="106">
        <v>0.79952923915750995</v>
      </c>
      <c r="N127" s="106">
        <v>0.31078568844782001</v>
      </c>
      <c r="P127" s="106">
        <v>0.29093955862510745</v>
      </c>
      <c r="Q127" s="106">
        <v>0.27280267760203059</v>
      </c>
      <c r="R127" s="106">
        <v>0.30000799913664589</v>
      </c>
      <c r="S127" s="106">
        <v>0.26373423709049215</v>
      </c>
      <c r="Y127" s="14"/>
      <c r="AA127" s="106">
        <v>453</v>
      </c>
      <c r="AB127" s="106">
        <v>456.16666666666669</v>
      </c>
    </row>
    <row r="128" spans="1:28" x14ac:dyDescent="0.2">
      <c r="A128" s="14">
        <v>43790</v>
      </c>
      <c r="B128" s="106">
        <v>444</v>
      </c>
      <c r="C128" s="106">
        <v>454</v>
      </c>
      <c r="D128" s="106">
        <v>1535</v>
      </c>
      <c r="E128" s="106">
        <v>1538</v>
      </c>
      <c r="F128" s="106">
        <v>0.29518855656697002</v>
      </c>
      <c r="G128" s="106">
        <v>0.28189982382767997</v>
      </c>
      <c r="H128" s="106">
        <v>9.1321200352791499E-3</v>
      </c>
      <c r="I128" s="106">
        <v>1.45516404602134</v>
      </c>
      <c r="J128" s="106">
        <v>4.5</v>
      </c>
      <c r="K128" s="106">
        <v>0.91338324385421099</v>
      </c>
      <c r="L128" s="106">
        <v>2.1366707049831498E-3</v>
      </c>
      <c r="M128" s="106">
        <v>0.79039250726088295</v>
      </c>
      <c r="N128" s="106">
        <v>0.23825936817483401</v>
      </c>
      <c r="P128" s="106">
        <v>0.29103194386295911</v>
      </c>
      <c r="Q128" s="106">
        <v>0.27276770379240084</v>
      </c>
      <c r="R128" s="106">
        <v>0.3001640638982383</v>
      </c>
      <c r="S128" s="106">
        <v>0.26363558375712165</v>
      </c>
      <c r="Y128" s="14"/>
      <c r="AA128" s="106">
        <v>454</v>
      </c>
      <c r="AB128" s="106">
        <v>466.16899224806207</v>
      </c>
    </row>
    <row r="129" spans="1:28" x14ac:dyDescent="0.2">
      <c r="A129" s="14">
        <v>43789</v>
      </c>
      <c r="B129" s="106">
        <v>442</v>
      </c>
      <c r="C129" s="106">
        <v>446</v>
      </c>
      <c r="D129" s="106">
        <v>1570</v>
      </c>
      <c r="E129" s="106">
        <v>1538</v>
      </c>
      <c r="F129" s="106">
        <v>0.289986996098829</v>
      </c>
      <c r="G129" s="106">
        <v>0.28199425570723102</v>
      </c>
      <c r="H129" s="106">
        <v>9.3040454893757295E-3</v>
      </c>
      <c r="I129" s="106">
        <v>0.85906076026014999</v>
      </c>
      <c r="J129" s="106">
        <v>2.76</v>
      </c>
      <c r="K129" s="106">
        <v>0.919046986746616</v>
      </c>
      <c r="L129" s="106">
        <v>6.5384184474144395E-4</v>
      </c>
      <c r="M129" s="106">
        <v>0.77939049988893505</v>
      </c>
      <c r="N129" s="106">
        <v>0.31452424318788602</v>
      </c>
      <c r="P129" s="106">
        <v>0.29129830119660677</v>
      </c>
      <c r="Q129" s="106">
        <v>0.27269021021785528</v>
      </c>
      <c r="R129" s="106">
        <v>0.30060234668598246</v>
      </c>
      <c r="S129" s="106">
        <v>0.26338616472847959</v>
      </c>
      <c r="Y129" s="14"/>
      <c r="AA129" s="106">
        <v>446</v>
      </c>
      <c r="AB129" s="106">
        <v>466.16899224806207</v>
      </c>
    </row>
    <row r="130" spans="1:28" x14ac:dyDescent="0.2">
      <c r="A130" s="14">
        <v>43788</v>
      </c>
      <c r="B130" s="106">
        <v>441</v>
      </c>
      <c r="C130" s="106">
        <v>442</v>
      </c>
      <c r="D130" s="106">
        <v>1525</v>
      </c>
      <c r="E130" s="106">
        <v>1562</v>
      </c>
      <c r="F130" s="106">
        <v>0.28297055057618398</v>
      </c>
      <c r="G130" s="106">
        <v>0.28216910609516399</v>
      </c>
      <c r="H130" s="106">
        <v>9.5719750672716795E-3</v>
      </c>
      <c r="I130" s="106">
        <v>8.3728224884351596E-2</v>
      </c>
      <c r="J130" s="106">
        <v>0.28000000000000003</v>
      </c>
      <c r="K130" s="106">
        <v>0.92079481444568601</v>
      </c>
      <c r="L130" s="106">
        <v>9.1939124243771799E-4</v>
      </c>
      <c r="M130" s="106">
        <v>0.76683397263083297</v>
      </c>
      <c r="N130" s="106">
        <v>0.38033781285047102</v>
      </c>
      <c r="P130" s="106">
        <v>0.29174108116243569</v>
      </c>
      <c r="Q130" s="106">
        <v>0.27259713102789229</v>
      </c>
      <c r="R130" s="106">
        <v>0.30131305622970733</v>
      </c>
      <c r="S130" s="106">
        <v>0.26302515596062065</v>
      </c>
      <c r="Y130" s="14"/>
      <c r="AA130" s="106">
        <v>442</v>
      </c>
      <c r="AB130" s="106">
        <v>473.44341085271321</v>
      </c>
    </row>
    <row r="131" spans="1:28" x14ac:dyDescent="0.2">
      <c r="A131" s="14">
        <v>43787</v>
      </c>
      <c r="B131" s="106">
        <v>439</v>
      </c>
      <c r="C131" s="106">
        <v>443</v>
      </c>
      <c r="D131" s="106">
        <v>1530</v>
      </c>
      <c r="E131" s="106">
        <v>1525</v>
      </c>
      <c r="F131" s="106">
        <v>0.29049180327868801</v>
      </c>
      <c r="G131" s="106">
        <v>0.28230438918982698</v>
      </c>
      <c r="H131" s="106">
        <v>9.6536968374600299E-3</v>
      </c>
      <c r="I131" s="106">
        <v>0.84811178833483603</v>
      </c>
      <c r="J131" s="106">
        <v>2.82</v>
      </c>
      <c r="K131" s="106">
        <v>0.92347739386634797</v>
      </c>
      <c r="L131" s="106">
        <v>1.4157145979020499E-3</v>
      </c>
      <c r="M131" s="106">
        <v>0.75252617568812497</v>
      </c>
      <c r="N131" s="106">
        <v>0.49854532834932902</v>
      </c>
      <c r="P131" s="106">
        <v>0.29195808602728701</v>
      </c>
      <c r="Q131" s="106">
        <v>0.27265069235236694</v>
      </c>
      <c r="R131" s="106">
        <v>0.30161178286474705</v>
      </c>
      <c r="S131" s="106">
        <v>0.26299699551490691</v>
      </c>
      <c r="Y131" s="14"/>
      <c r="AA131" s="106">
        <v>443</v>
      </c>
      <c r="AB131" s="106">
        <v>462.22868217054264</v>
      </c>
    </row>
    <row r="132" spans="1:28" x14ac:dyDescent="0.2">
      <c r="A132" s="14">
        <v>43784</v>
      </c>
      <c r="B132" s="106">
        <v>433</v>
      </c>
      <c r="C132" s="106">
        <v>441</v>
      </c>
      <c r="D132" s="106">
        <v>1520</v>
      </c>
      <c r="E132" s="106">
        <v>1534</v>
      </c>
      <c r="F132" s="106">
        <v>0.28748370273793999</v>
      </c>
      <c r="G132" s="106">
        <v>0.28235273377356301</v>
      </c>
      <c r="H132" s="106">
        <v>9.7035276879614708E-3</v>
      </c>
      <c r="I132" s="106">
        <v>0.52877356868292702</v>
      </c>
      <c r="J132" s="106">
        <v>1.78</v>
      </c>
      <c r="K132" s="106">
        <v>0.92561227710067295</v>
      </c>
      <c r="L132" s="106">
        <v>2.03205835641404E-3</v>
      </c>
      <c r="M132" s="106">
        <v>0.73840957303349097</v>
      </c>
      <c r="N132" s="106">
        <v>0.468183425114026</v>
      </c>
      <c r="P132" s="106">
        <v>0.29205626146152447</v>
      </c>
      <c r="Q132" s="106">
        <v>0.27264920608560156</v>
      </c>
      <c r="R132" s="106">
        <v>0.30175978914948598</v>
      </c>
      <c r="S132" s="106">
        <v>0.26294567839764005</v>
      </c>
      <c r="Y132" s="14"/>
      <c r="AA132" s="106">
        <v>441</v>
      </c>
      <c r="AB132" s="106">
        <v>464.95658914728682</v>
      </c>
    </row>
    <row r="133" spans="1:28" x14ac:dyDescent="0.2">
      <c r="A133" s="14">
        <v>43783</v>
      </c>
      <c r="B133" s="106">
        <v>431</v>
      </c>
      <c r="C133" s="106">
        <v>433</v>
      </c>
      <c r="D133" s="106">
        <v>1516</v>
      </c>
      <c r="E133" s="106">
        <v>1512</v>
      </c>
      <c r="F133" s="106">
        <v>0.28637566137566101</v>
      </c>
      <c r="G133" s="106">
        <v>0.28239690569787101</v>
      </c>
      <c r="H133" s="106">
        <v>9.7342757765985603E-3</v>
      </c>
      <c r="I133" s="106">
        <v>0.408736691778814</v>
      </c>
      <c r="J133" s="106">
        <v>1.39</v>
      </c>
      <c r="K133" s="106">
        <v>0.922530528545915</v>
      </c>
      <c r="L133" s="106">
        <v>1.14650163405668E-2</v>
      </c>
      <c r="M133" s="106">
        <v>0.72402658381863505</v>
      </c>
      <c r="N133" s="106">
        <v>0.56290300122442505</v>
      </c>
      <c r="P133" s="106">
        <v>0.29213118147446959</v>
      </c>
      <c r="Q133" s="106">
        <v>0.27266262992127244</v>
      </c>
      <c r="R133" s="106">
        <v>0.30186545725106811</v>
      </c>
      <c r="S133" s="106">
        <v>0.26292835414467391</v>
      </c>
      <c r="Y133" s="14"/>
      <c r="AA133" s="106">
        <v>433</v>
      </c>
      <c r="AB133" s="106">
        <v>458.28837209302327</v>
      </c>
    </row>
    <row r="134" spans="1:28" x14ac:dyDescent="0.2">
      <c r="A134" s="14">
        <v>43782</v>
      </c>
      <c r="B134" s="106">
        <v>433</v>
      </c>
      <c r="C134" s="106">
        <v>432</v>
      </c>
      <c r="D134" s="106">
        <v>1512</v>
      </c>
      <c r="E134" s="106">
        <v>1509</v>
      </c>
      <c r="F134" s="106">
        <v>0.28628230616302103</v>
      </c>
      <c r="G134" s="106">
        <v>0.28251298977570399</v>
      </c>
      <c r="H134" s="106">
        <v>9.8324489947201506E-3</v>
      </c>
      <c r="I134" s="106">
        <v>0.38335478672112699</v>
      </c>
      <c r="J134" s="106">
        <v>1.32</v>
      </c>
      <c r="K134" s="106">
        <v>0.91863570131330696</v>
      </c>
      <c r="L134" s="106">
        <v>3.2095956599208698E-2</v>
      </c>
      <c r="M134" s="106">
        <v>0.70919305700538204</v>
      </c>
      <c r="N134" s="106">
        <v>0.57003454398231401</v>
      </c>
      <c r="P134" s="106">
        <v>0.29234543877042413</v>
      </c>
      <c r="Q134" s="106">
        <v>0.27268054078098386</v>
      </c>
      <c r="R134" s="106">
        <v>0.30217788776514432</v>
      </c>
      <c r="S134" s="106">
        <v>0.26284809178626367</v>
      </c>
      <c r="Y134" s="14"/>
      <c r="AA134" s="106">
        <v>432</v>
      </c>
      <c r="AB134" s="106">
        <v>457.37906976744188</v>
      </c>
    </row>
    <row r="135" spans="1:28" x14ac:dyDescent="0.2">
      <c r="A135" s="14">
        <v>43781</v>
      </c>
      <c r="B135" s="106">
        <v>430</v>
      </c>
      <c r="C135" s="106">
        <v>436</v>
      </c>
      <c r="D135" s="106">
        <v>1517</v>
      </c>
      <c r="E135" s="106">
        <v>1511</v>
      </c>
      <c r="F135" s="106">
        <v>0.28855062872269999</v>
      </c>
      <c r="G135" s="106">
        <v>0.28267803052673202</v>
      </c>
      <c r="H135" s="106">
        <v>9.9968435074090697E-3</v>
      </c>
      <c r="I135" s="106">
        <v>0.58744524625346195</v>
      </c>
      <c r="J135" s="106">
        <v>2.04</v>
      </c>
      <c r="K135" s="106">
        <v>0.918640029655309</v>
      </c>
      <c r="L135" s="106">
        <v>4.1511634702302201E-2</v>
      </c>
      <c r="M135" s="106">
        <v>0.69391073095301303</v>
      </c>
      <c r="N135" s="106">
        <v>0.66584855114365304</v>
      </c>
      <c r="P135" s="106">
        <v>0.29267487403414111</v>
      </c>
      <c r="Q135" s="106">
        <v>0.27268118701932292</v>
      </c>
      <c r="R135" s="106">
        <v>0.30267171754155014</v>
      </c>
      <c r="S135" s="106">
        <v>0.26268434351191389</v>
      </c>
      <c r="Y135" s="14"/>
      <c r="AA135" s="106">
        <v>436</v>
      </c>
      <c r="AB135" s="106">
        <v>457.98527131782947</v>
      </c>
    </row>
    <row r="136" spans="1:28" x14ac:dyDescent="0.2">
      <c r="A136" s="14">
        <v>43780</v>
      </c>
      <c r="B136" s="106">
        <v>435</v>
      </c>
      <c r="C136" s="106">
        <v>433</v>
      </c>
      <c r="D136" s="106">
        <v>1527</v>
      </c>
      <c r="E136" s="106">
        <v>1518</v>
      </c>
      <c r="F136" s="106">
        <v>0.28524374176548001</v>
      </c>
      <c r="G136" s="106">
        <v>0.28278673276647398</v>
      </c>
      <c r="H136" s="106">
        <v>1.01038609629222E-2</v>
      </c>
      <c r="I136" s="106">
        <v>0.243175258252565</v>
      </c>
      <c r="J136" s="106">
        <v>0.86</v>
      </c>
      <c r="K136" s="106">
        <v>0.91837445033373599</v>
      </c>
      <c r="L136" s="106">
        <v>5.92008372457863E-2</v>
      </c>
      <c r="M136" s="106">
        <v>0.67518814576288</v>
      </c>
      <c r="N136" s="106">
        <v>0.81475141950635799</v>
      </c>
      <c r="P136" s="106">
        <v>0.29289059372939619</v>
      </c>
      <c r="Q136" s="106">
        <v>0.27268287180355177</v>
      </c>
      <c r="R136" s="106">
        <v>0.30299445469231839</v>
      </c>
      <c r="S136" s="106">
        <v>0.26257901084062957</v>
      </c>
      <c r="Y136" s="14"/>
      <c r="AA136" s="106">
        <v>433</v>
      </c>
      <c r="AB136" s="106">
        <v>460.10697674418606</v>
      </c>
    </row>
    <row r="137" spans="1:28" x14ac:dyDescent="0.2">
      <c r="A137" s="14">
        <v>43777</v>
      </c>
      <c r="B137" s="106">
        <v>432</v>
      </c>
      <c r="C137" s="106">
        <v>434</v>
      </c>
      <c r="D137" s="106">
        <v>1565</v>
      </c>
      <c r="E137" s="106">
        <v>1528</v>
      </c>
      <c r="F137" s="106">
        <v>0.28403141361256501</v>
      </c>
      <c r="G137" s="106">
        <v>0.28288517258440898</v>
      </c>
      <c r="H137" s="106">
        <v>1.0163111277015101E-2</v>
      </c>
      <c r="I137" s="106">
        <v>0.112784461068397</v>
      </c>
      <c r="J137" s="106">
        <v>0.4</v>
      </c>
      <c r="K137" s="106">
        <v>0.91535277216858302</v>
      </c>
      <c r="L137" s="106">
        <v>0.112656953874405</v>
      </c>
      <c r="M137" s="106">
        <v>0.65738981431241506</v>
      </c>
      <c r="N137" s="106">
        <v>0.69798580600238103</v>
      </c>
      <c r="P137" s="106">
        <v>0.29304828386142406</v>
      </c>
      <c r="Q137" s="106">
        <v>0.2727220613073939</v>
      </c>
      <c r="R137" s="106">
        <v>0.3032113951384392</v>
      </c>
      <c r="S137" s="106">
        <v>0.26255895003037877</v>
      </c>
      <c r="Y137" s="14"/>
      <c r="AA137" s="106">
        <v>434</v>
      </c>
      <c r="AB137" s="106">
        <v>463.13798449612403</v>
      </c>
    </row>
    <row r="138" spans="1:28" x14ac:dyDescent="0.2">
      <c r="A138" s="14">
        <v>43776</v>
      </c>
      <c r="B138" s="106">
        <v>432</v>
      </c>
      <c r="C138" s="106">
        <v>428</v>
      </c>
      <c r="D138" s="106">
        <v>1564</v>
      </c>
      <c r="E138" s="106">
        <v>1557</v>
      </c>
      <c r="F138" s="106">
        <v>0.27488760436737297</v>
      </c>
      <c r="G138" s="106">
        <v>0.282882835858149</v>
      </c>
      <c r="H138" s="106">
        <v>1.01628676065076E-2</v>
      </c>
      <c r="I138" s="106">
        <v>-0.78671018853541796</v>
      </c>
      <c r="J138" s="106">
        <v>-2.91</v>
      </c>
      <c r="K138" s="106">
        <v>0.91341559909694403</v>
      </c>
      <c r="L138" s="106">
        <v>0.18151271024347901</v>
      </c>
      <c r="M138" s="106">
        <v>0.64089876648417399</v>
      </c>
      <c r="N138" s="106">
        <v>0.76301325614673299</v>
      </c>
      <c r="P138" s="106">
        <v>0.29304570346465658</v>
      </c>
      <c r="Q138" s="106">
        <v>0.27271996825164141</v>
      </c>
      <c r="R138" s="106">
        <v>0.30320857107116417</v>
      </c>
      <c r="S138" s="106">
        <v>0.26255710064513382</v>
      </c>
      <c r="Y138" s="14"/>
      <c r="AA138" s="106">
        <v>428</v>
      </c>
      <c r="AB138" s="106">
        <v>471.92790697674423</v>
      </c>
    </row>
    <row r="139" spans="1:28" x14ac:dyDescent="0.2">
      <c r="A139" s="14">
        <v>43775</v>
      </c>
      <c r="B139" s="106">
        <v>447</v>
      </c>
      <c r="C139" s="106">
        <v>427</v>
      </c>
      <c r="D139" s="106">
        <v>1570</v>
      </c>
      <c r="E139" s="106">
        <v>1559</v>
      </c>
      <c r="F139" s="106">
        <v>0.27389352148813301</v>
      </c>
      <c r="G139" s="106">
        <v>0.28311837701977499</v>
      </c>
      <c r="H139" s="106">
        <v>1.0179536287792701E-2</v>
      </c>
      <c r="I139" s="106">
        <v>-0.90621569301784699</v>
      </c>
      <c r="J139" s="106">
        <v>-3.37</v>
      </c>
      <c r="K139" s="106">
        <v>0.90676243228007503</v>
      </c>
      <c r="L139" s="106">
        <v>0.37698208033818498</v>
      </c>
      <c r="M139" s="106">
        <v>0.62609742137909397</v>
      </c>
      <c r="N139" s="106">
        <v>0.69856924408768595</v>
      </c>
      <c r="P139" s="106">
        <v>0.29329791330756771</v>
      </c>
      <c r="Q139" s="106">
        <v>0.27293884073198227</v>
      </c>
      <c r="R139" s="106">
        <v>0.30347744959536038</v>
      </c>
      <c r="S139" s="106">
        <v>0.2627593044441896</v>
      </c>
      <c r="Y139" s="14"/>
      <c r="AA139" s="106">
        <v>427</v>
      </c>
      <c r="AB139" s="106">
        <v>472.53410852713182</v>
      </c>
    </row>
    <row r="140" spans="1:28" x14ac:dyDescent="0.2">
      <c r="A140" s="14">
        <v>43774</v>
      </c>
      <c r="B140" s="106">
        <v>442</v>
      </c>
      <c r="C140" s="106">
        <v>447</v>
      </c>
      <c r="D140" s="106">
        <v>1560</v>
      </c>
      <c r="E140" s="106">
        <v>1554</v>
      </c>
      <c r="F140" s="106">
        <v>0.28764478764478701</v>
      </c>
      <c r="G140" s="106">
        <v>0.28334360337979297</v>
      </c>
      <c r="H140" s="106">
        <v>1.01597927807896E-2</v>
      </c>
      <c r="I140" s="106">
        <v>0.42335354251785201</v>
      </c>
      <c r="J140" s="106">
        <v>1.5</v>
      </c>
      <c r="K140" s="106">
        <v>0.90244571991135902</v>
      </c>
      <c r="L140" s="106">
        <v>0.40494626881812601</v>
      </c>
      <c r="M140" s="106">
        <v>0.60524125884563995</v>
      </c>
      <c r="N140" s="106">
        <v>0.81605886012031104</v>
      </c>
      <c r="P140" s="106">
        <v>0.29350339616058257</v>
      </c>
      <c r="Q140" s="106">
        <v>0.27318381059900337</v>
      </c>
      <c r="R140" s="106">
        <v>0.30366318894137218</v>
      </c>
      <c r="S140" s="106">
        <v>0.26302401781821377</v>
      </c>
      <c r="Y140" s="14"/>
      <c r="AA140" s="106">
        <v>447</v>
      </c>
      <c r="AB140" s="106">
        <v>471.01860465116283</v>
      </c>
    </row>
    <row r="141" spans="1:28" x14ac:dyDescent="0.2">
      <c r="A141" s="14">
        <v>43770</v>
      </c>
      <c r="B141" s="106">
        <v>434</v>
      </c>
      <c r="C141" s="106">
        <v>436</v>
      </c>
      <c r="D141" s="106">
        <v>1540</v>
      </c>
      <c r="E141" s="106">
        <v>1558</v>
      </c>
      <c r="F141" s="106">
        <v>0.27984595635429999</v>
      </c>
      <c r="G141" s="106">
        <v>0.28340515897853802</v>
      </c>
      <c r="H141" s="106">
        <v>1.01995738186756E-2</v>
      </c>
      <c r="I141" s="106">
        <v>-0.34895601399750498</v>
      </c>
      <c r="J141" s="106">
        <v>-1.27</v>
      </c>
      <c r="K141" s="106">
        <v>0.89348143904632005</v>
      </c>
      <c r="L141" s="106">
        <v>0.50173431556847103</v>
      </c>
      <c r="M141" s="106">
        <v>0.57595497274018903</v>
      </c>
      <c r="N141" s="106">
        <v>0.75357737857158602</v>
      </c>
      <c r="P141" s="106">
        <v>0.29360473279721361</v>
      </c>
      <c r="Q141" s="106">
        <v>0.27320558515986243</v>
      </c>
      <c r="R141" s="106">
        <v>0.3038043066158892</v>
      </c>
      <c r="S141" s="106">
        <v>0.26300601134118684</v>
      </c>
      <c r="Y141" s="14"/>
      <c r="AA141" s="106">
        <v>436</v>
      </c>
      <c r="AB141" s="106">
        <v>472.23100775193802</v>
      </c>
    </row>
    <row r="142" spans="1:28" x14ac:dyDescent="0.2">
      <c r="A142" s="14">
        <v>43769</v>
      </c>
      <c r="B142" s="106">
        <v>436</v>
      </c>
      <c r="C142" s="106">
        <v>437</v>
      </c>
      <c r="D142" s="106">
        <v>1559</v>
      </c>
      <c r="E142" s="106">
        <v>1549</v>
      </c>
      <c r="F142" s="106">
        <v>0.28211749515816598</v>
      </c>
      <c r="G142" s="106">
        <v>0.28366773516723998</v>
      </c>
      <c r="H142" s="106">
        <v>1.03568434005462E-2</v>
      </c>
      <c r="I142" s="106">
        <v>-0.14968267348639799</v>
      </c>
      <c r="J142" s="106">
        <v>-0.55000000000000004</v>
      </c>
      <c r="K142" s="106">
        <v>0.88514062912038005</v>
      </c>
      <c r="L142" s="106">
        <v>0.59386504030091702</v>
      </c>
      <c r="M142" s="106">
        <v>0.55695862572483901</v>
      </c>
      <c r="N142" s="106">
        <v>0.81909099862246504</v>
      </c>
      <c r="P142" s="106">
        <v>0.29402457856778619</v>
      </c>
      <c r="Q142" s="106">
        <v>0.27331089176669376</v>
      </c>
      <c r="R142" s="106">
        <v>0.3043814219683324</v>
      </c>
      <c r="S142" s="106">
        <v>0.26295404836614755</v>
      </c>
      <c r="Y142" s="14"/>
      <c r="AA142" s="106">
        <v>437</v>
      </c>
      <c r="AB142" s="106">
        <v>469.50310077519384</v>
      </c>
    </row>
    <row r="143" spans="1:28" x14ac:dyDescent="0.2">
      <c r="A143" s="14">
        <v>43768</v>
      </c>
      <c r="B143" s="106">
        <v>438</v>
      </c>
      <c r="C143" s="106">
        <v>433</v>
      </c>
      <c r="D143" s="106">
        <v>1563</v>
      </c>
      <c r="E143" s="106">
        <v>1545</v>
      </c>
      <c r="F143" s="106">
        <v>0.28025889967637502</v>
      </c>
      <c r="G143" s="106">
        <v>0.28398024263920502</v>
      </c>
      <c r="H143" s="106">
        <v>1.06546792600063E-2</v>
      </c>
      <c r="I143" s="106">
        <v>-0.34926841737962999</v>
      </c>
      <c r="J143" s="106">
        <v>-1.33</v>
      </c>
      <c r="K143" s="106">
        <v>0.87773898566251496</v>
      </c>
      <c r="L143" s="106">
        <v>0.60417334803760203</v>
      </c>
      <c r="M143" s="106">
        <v>0.542256203362112</v>
      </c>
      <c r="N143" s="106">
        <v>0.58404065408374795</v>
      </c>
      <c r="P143" s="106">
        <v>0.29463492189921131</v>
      </c>
      <c r="Q143" s="106">
        <v>0.27332556337919872</v>
      </c>
      <c r="R143" s="106">
        <v>0.30528960115921761</v>
      </c>
      <c r="S143" s="106">
        <v>0.26267088411919243</v>
      </c>
      <c r="Y143" s="14"/>
      <c r="AA143" s="106">
        <v>433</v>
      </c>
      <c r="AB143" s="106">
        <v>468.29069767441865</v>
      </c>
    </row>
    <row r="144" spans="1:28" x14ac:dyDescent="0.2">
      <c r="A144" s="14">
        <v>43767</v>
      </c>
      <c r="B144" s="106">
        <v>439</v>
      </c>
      <c r="C144" s="106">
        <v>437</v>
      </c>
      <c r="D144" s="106">
        <v>1574</v>
      </c>
      <c r="E144" s="106">
        <v>1567</v>
      </c>
      <c r="F144" s="106">
        <v>0.27887683471601699</v>
      </c>
      <c r="G144" s="106">
        <v>0.28429822297632701</v>
      </c>
      <c r="H144" s="106">
        <v>1.0892098648505899E-2</v>
      </c>
      <c r="I144" s="106">
        <v>-0.49773587581792</v>
      </c>
      <c r="J144" s="106">
        <v>-1.94</v>
      </c>
      <c r="K144" s="106">
        <v>0.86800590718427895</v>
      </c>
      <c r="L144" s="106">
        <v>0.65039688804807105</v>
      </c>
      <c r="M144" s="106">
        <v>0.52680125395737898</v>
      </c>
      <c r="N144" s="106">
        <v>0.52943291847254403</v>
      </c>
      <c r="P144" s="106">
        <v>0.29519032162483289</v>
      </c>
      <c r="Q144" s="106">
        <v>0.27340612432782113</v>
      </c>
      <c r="R144" s="106">
        <v>0.30608242027333882</v>
      </c>
      <c r="S144" s="106">
        <v>0.2625140256793152</v>
      </c>
      <c r="Y144" s="14"/>
      <c r="AA144" s="106">
        <v>437</v>
      </c>
      <c r="AB144" s="106">
        <v>474.9589147286822</v>
      </c>
    </row>
    <row r="145" spans="1:28" x14ac:dyDescent="0.2">
      <c r="A145" s="14">
        <v>43766</v>
      </c>
      <c r="B145" s="106">
        <v>438</v>
      </c>
      <c r="C145" s="106">
        <v>436</v>
      </c>
      <c r="D145" s="106">
        <v>1562</v>
      </c>
      <c r="E145" s="106">
        <v>1570</v>
      </c>
      <c r="F145" s="106">
        <v>0.27770700636942602</v>
      </c>
      <c r="G145" s="106">
        <v>0.28463555207267899</v>
      </c>
      <c r="H145" s="106">
        <v>1.11085893338149E-2</v>
      </c>
      <c r="I145" s="106">
        <v>-0.62371067063955599</v>
      </c>
      <c r="J145" s="106">
        <v>-2.4900000000000002</v>
      </c>
      <c r="K145" s="106">
        <v>0.86445655783469599</v>
      </c>
      <c r="L145" s="106">
        <v>0.49140702191449698</v>
      </c>
      <c r="M145" s="106">
        <v>0.51267451390636598</v>
      </c>
      <c r="N145" s="106">
        <v>0.41180670344821302</v>
      </c>
      <c r="P145" s="106">
        <v>0.29574414140649391</v>
      </c>
      <c r="Q145" s="106">
        <v>0.27352696273886407</v>
      </c>
      <c r="R145" s="106">
        <v>0.30685273074030878</v>
      </c>
      <c r="S145" s="106">
        <v>0.2624183734050492</v>
      </c>
      <c r="AA145" s="106">
        <v>436</v>
      </c>
      <c r="AB145" s="106">
        <v>475.8682170542636</v>
      </c>
    </row>
    <row r="146" spans="1:28" x14ac:dyDescent="0.2">
      <c r="A146" s="14">
        <v>43763</v>
      </c>
      <c r="B146" s="106">
        <v>434</v>
      </c>
      <c r="C146" s="106">
        <v>438</v>
      </c>
      <c r="D146" s="106">
        <v>1583</v>
      </c>
      <c r="E146" s="106">
        <v>1564</v>
      </c>
      <c r="F146" s="106">
        <v>0.28005115089513999</v>
      </c>
      <c r="G146" s="106">
        <v>0.28502892573906002</v>
      </c>
      <c r="H146" s="106">
        <v>1.13754433935174E-2</v>
      </c>
      <c r="I146" s="106">
        <v>-0.43758952259886402</v>
      </c>
      <c r="J146" s="106">
        <v>-1.78</v>
      </c>
      <c r="K146" s="106">
        <v>0.85976161326962397</v>
      </c>
      <c r="L146" s="106">
        <v>0.50764079959528796</v>
      </c>
      <c r="M146" s="106">
        <v>0.49532783396115199</v>
      </c>
      <c r="N146" s="106">
        <v>0.439811499665898</v>
      </c>
      <c r="P146" s="106">
        <v>0.29640436913257745</v>
      </c>
      <c r="Q146" s="106">
        <v>0.2736534823455426</v>
      </c>
      <c r="R146" s="106">
        <v>0.30777981252609482</v>
      </c>
      <c r="S146" s="106">
        <v>0.26227803895202523</v>
      </c>
      <c r="AA146" s="106">
        <v>438</v>
      </c>
      <c r="AB146" s="106">
        <v>474.04961240310081</v>
      </c>
    </row>
    <row r="147" spans="1:28" x14ac:dyDescent="0.2">
      <c r="A147" s="14">
        <v>43762</v>
      </c>
      <c r="B147" s="106">
        <v>442</v>
      </c>
      <c r="C147" s="106">
        <v>435</v>
      </c>
      <c r="D147" s="106">
        <v>1565</v>
      </c>
      <c r="E147" s="106">
        <v>1556</v>
      </c>
      <c r="F147" s="106">
        <v>0.27956298200514101</v>
      </c>
      <c r="G147" s="106">
        <v>0.285349676059931</v>
      </c>
      <c r="H147" s="106">
        <v>1.1568087287853201E-2</v>
      </c>
      <c r="I147" s="106">
        <v>-0.50022911400976999</v>
      </c>
      <c r="J147" s="106">
        <v>-2.0699999999999998</v>
      </c>
      <c r="K147" s="106">
        <v>0.85667449741653101</v>
      </c>
      <c r="L147" s="106">
        <v>0.473815488670564</v>
      </c>
      <c r="M147" s="106">
        <v>0.47573571540276099</v>
      </c>
      <c r="N147" s="106">
        <v>0.50604499536814096</v>
      </c>
      <c r="P147" s="106">
        <v>0.29691776334778419</v>
      </c>
      <c r="Q147" s="106">
        <v>0.27378158877207781</v>
      </c>
      <c r="R147" s="106">
        <v>0.30848585063563738</v>
      </c>
      <c r="S147" s="106">
        <v>0.26221350148422462</v>
      </c>
      <c r="AA147" s="106">
        <v>435</v>
      </c>
      <c r="AB147" s="106">
        <v>471.62480620155043</v>
      </c>
    </row>
    <row r="148" spans="1:28" x14ac:dyDescent="0.2">
      <c r="A148" s="14">
        <v>43761</v>
      </c>
      <c r="B148" s="106">
        <v>436</v>
      </c>
      <c r="C148" s="106">
        <v>438</v>
      </c>
      <c r="D148" s="106">
        <v>1540</v>
      </c>
      <c r="E148" s="106">
        <v>1554</v>
      </c>
      <c r="F148" s="106">
        <v>0.28185328185328101</v>
      </c>
      <c r="G148" s="106">
        <v>0.285786139428234</v>
      </c>
      <c r="H148" s="106">
        <v>1.19526693111117E-2</v>
      </c>
      <c r="I148" s="106">
        <v>-0.32903592265340098</v>
      </c>
      <c r="J148" s="106">
        <v>-1.4</v>
      </c>
      <c r="K148" s="106">
        <v>0.85148611487485903</v>
      </c>
      <c r="L148" s="106">
        <v>0.45961264612769898</v>
      </c>
      <c r="M148" s="106">
        <v>0.45161809772307299</v>
      </c>
      <c r="N148" s="106">
        <v>0.60776799748450405</v>
      </c>
      <c r="P148" s="106">
        <v>0.29773880873934572</v>
      </c>
      <c r="Q148" s="106">
        <v>0.27383347011712228</v>
      </c>
      <c r="R148" s="106">
        <v>0.30969147805045738</v>
      </c>
      <c r="S148" s="106">
        <v>0.26188080080601062</v>
      </c>
      <c r="AA148" s="106">
        <v>438</v>
      </c>
      <c r="AB148" s="106">
        <v>471.01860465116283</v>
      </c>
    </row>
    <row r="149" spans="1:28" x14ac:dyDescent="0.2">
      <c r="A149" s="14">
        <v>43759</v>
      </c>
      <c r="B149" s="106">
        <v>429</v>
      </c>
      <c r="C149" s="106">
        <v>435</v>
      </c>
      <c r="D149" s="106">
        <v>1520</v>
      </c>
      <c r="E149" s="106">
        <v>1520</v>
      </c>
      <c r="F149" s="106">
        <v>0.28618421052631499</v>
      </c>
      <c r="G149" s="106">
        <v>0.28630215766040201</v>
      </c>
      <c r="H149" s="106">
        <v>1.25901464492367E-2</v>
      </c>
      <c r="I149" s="106">
        <v>-9.3682098586054998E-3</v>
      </c>
      <c r="J149" s="106">
        <v>-0.04</v>
      </c>
      <c r="K149" s="106">
        <v>0.84711693176907099</v>
      </c>
      <c r="L149" s="106">
        <v>0.494022671154071</v>
      </c>
      <c r="M149" s="106">
        <v>0.41757510904819301</v>
      </c>
      <c r="N149" s="106">
        <v>0.56701913814943194</v>
      </c>
      <c r="P149" s="106">
        <v>0.29889230410963874</v>
      </c>
      <c r="Q149" s="106">
        <v>0.27371201121116528</v>
      </c>
      <c r="R149" s="106">
        <v>0.31148245055887541</v>
      </c>
      <c r="S149" s="106">
        <v>0.26112186476192861</v>
      </c>
      <c r="AA149" s="106">
        <v>435</v>
      </c>
      <c r="AB149" s="106">
        <v>460.71317829457365</v>
      </c>
    </row>
    <row r="150" spans="1:28" x14ac:dyDescent="0.2">
      <c r="A150" s="14">
        <v>43756</v>
      </c>
      <c r="B150" s="106">
        <v>431</v>
      </c>
      <c r="C150" s="106">
        <v>431</v>
      </c>
      <c r="D150" s="106">
        <v>1534</v>
      </c>
      <c r="E150" s="106">
        <v>1518</v>
      </c>
      <c r="F150" s="106">
        <v>0.28392621870882701</v>
      </c>
      <c r="G150" s="106">
        <v>0.28676391920712602</v>
      </c>
      <c r="H150" s="106">
        <v>1.31977807391063E-2</v>
      </c>
      <c r="I150" s="106">
        <v>-0.21501345979259501</v>
      </c>
      <c r="J150" s="106">
        <v>-1</v>
      </c>
      <c r="K150" s="106">
        <v>0.84344664223458599</v>
      </c>
      <c r="L150" s="106">
        <v>0.5043846043893</v>
      </c>
      <c r="M150" s="106">
        <v>0.39577989257940599</v>
      </c>
      <c r="N150" s="106">
        <v>0.47710755179008901</v>
      </c>
      <c r="P150" s="106">
        <v>0.29996169994623234</v>
      </c>
      <c r="Q150" s="106">
        <v>0.27356613846801969</v>
      </c>
      <c r="R150" s="106">
        <v>0.31315948068533861</v>
      </c>
      <c r="S150" s="106">
        <v>0.26036835772891342</v>
      </c>
      <c r="AA150" s="106">
        <v>431</v>
      </c>
      <c r="AB150" s="106">
        <v>460.10697674418606</v>
      </c>
    </row>
    <row r="151" spans="1:28" x14ac:dyDescent="0.2">
      <c r="A151" s="14">
        <v>43755</v>
      </c>
      <c r="B151" s="106">
        <v>438</v>
      </c>
      <c r="C151" s="106">
        <v>429</v>
      </c>
      <c r="D151" s="106">
        <v>1541</v>
      </c>
      <c r="E151" s="106">
        <v>1528</v>
      </c>
      <c r="F151" s="106">
        <v>0.28075916230366399</v>
      </c>
      <c r="G151" s="106">
        <v>0.28730015219187199</v>
      </c>
      <c r="H151" s="106">
        <v>1.38714263668971E-2</v>
      </c>
      <c r="I151" s="106">
        <v>-0.47154414515127502</v>
      </c>
      <c r="J151" s="106">
        <v>-2.33</v>
      </c>
      <c r="K151" s="106">
        <v>0.84074119307054895</v>
      </c>
      <c r="L151" s="106">
        <v>0.41741883452467499</v>
      </c>
      <c r="M151" s="106">
        <v>0.37648075764708699</v>
      </c>
      <c r="N151" s="106">
        <v>0.44064434157501198</v>
      </c>
      <c r="P151" s="106">
        <v>0.30117157855876908</v>
      </c>
      <c r="Q151" s="106">
        <v>0.27342872582497491</v>
      </c>
      <c r="R151" s="106">
        <v>0.31504300492566617</v>
      </c>
      <c r="S151" s="106">
        <v>0.25955729945807782</v>
      </c>
      <c r="AA151" s="106">
        <v>429</v>
      </c>
      <c r="AB151" s="106">
        <v>463.13798449612403</v>
      </c>
    </row>
    <row r="152" spans="1:28" x14ac:dyDescent="0.2">
      <c r="A152" s="14">
        <v>43754</v>
      </c>
      <c r="B152" s="106">
        <v>441</v>
      </c>
      <c r="C152" s="106">
        <v>437</v>
      </c>
      <c r="D152" s="106">
        <v>1540</v>
      </c>
      <c r="E152" s="106">
        <v>1525</v>
      </c>
      <c r="F152" s="106">
        <v>0.28655737704918</v>
      </c>
      <c r="G152" s="106">
        <v>0.28778757214326101</v>
      </c>
      <c r="H152" s="106">
        <v>1.4269577392916699E-2</v>
      </c>
      <c r="I152" s="106">
        <v>-8.6211039066339104E-2</v>
      </c>
      <c r="J152" s="106">
        <v>-0.43</v>
      </c>
      <c r="K152" s="106">
        <v>0.83492542903114897</v>
      </c>
      <c r="L152" s="106">
        <v>0.40741623603298399</v>
      </c>
      <c r="M152" s="106">
        <v>0.35684406935000601</v>
      </c>
      <c r="N152" s="106">
        <v>0.39580672292108499</v>
      </c>
      <c r="P152" s="106">
        <v>0.30205714953617768</v>
      </c>
      <c r="Q152" s="106">
        <v>0.27351799475034433</v>
      </c>
      <c r="R152" s="106">
        <v>0.31632672692909442</v>
      </c>
      <c r="S152" s="106">
        <v>0.2592484173574276</v>
      </c>
      <c r="AA152" s="106">
        <v>437</v>
      </c>
      <c r="AB152" s="106">
        <v>462.22868217054264</v>
      </c>
    </row>
    <row r="153" spans="1:28" x14ac:dyDescent="0.2">
      <c r="A153" s="14">
        <v>43753</v>
      </c>
      <c r="B153" s="106">
        <v>433</v>
      </c>
      <c r="C153" s="106">
        <v>434</v>
      </c>
      <c r="D153" s="106">
        <v>1524</v>
      </c>
      <c r="E153" s="106">
        <v>1520</v>
      </c>
      <c r="F153" s="106">
        <v>0.28552631578947302</v>
      </c>
      <c r="G153" s="106">
        <v>0.288060859674721</v>
      </c>
      <c r="H153" s="106">
        <v>1.44386708027615E-2</v>
      </c>
      <c r="I153" s="106">
        <v>-0.17553858799545199</v>
      </c>
      <c r="J153" s="106">
        <v>-0.89</v>
      </c>
      <c r="K153" s="106">
        <v>0.82910939135083195</v>
      </c>
      <c r="L153" s="106">
        <v>0.44673493394910002</v>
      </c>
      <c r="M153" s="106">
        <v>0.33881424140681998</v>
      </c>
      <c r="N153" s="106">
        <v>0.344732922038608</v>
      </c>
      <c r="P153" s="106">
        <v>0.30249953047748251</v>
      </c>
      <c r="Q153" s="106">
        <v>0.27362218887195949</v>
      </c>
      <c r="R153" s="106">
        <v>0.31693820128024403</v>
      </c>
      <c r="S153" s="106">
        <v>0.25918351806919798</v>
      </c>
      <c r="AA153" s="106">
        <v>434</v>
      </c>
      <c r="AB153" s="106">
        <v>460.71317829457365</v>
      </c>
    </row>
    <row r="154" spans="1:28" x14ac:dyDescent="0.2">
      <c r="A154" s="14">
        <v>43749</v>
      </c>
      <c r="B154" s="106">
        <v>426</v>
      </c>
      <c r="C154" s="106">
        <v>426</v>
      </c>
      <c r="D154" s="106">
        <v>1524</v>
      </c>
      <c r="E154" s="106">
        <v>1508</v>
      </c>
      <c r="F154" s="106">
        <v>0.28249336870026498</v>
      </c>
      <c r="G154" s="106">
        <v>0.28824953410716703</v>
      </c>
      <c r="H154" s="106">
        <v>1.44966569373893E-2</v>
      </c>
      <c r="I154" s="106">
        <v>-0.39706847114912402</v>
      </c>
      <c r="J154" s="106">
        <v>-2.04</v>
      </c>
      <c r="K154" s="106">
        <v>0.82287141735481195</v>
      </c>
      <c r="L154" s="106">
        <v>0.48119460056628699</v>
      </c>
      <c r="M154" s="106">
        <v>0.31270433588414798</v>
      </c>
      <c r="N154" s="106">
        <v>0.46093066021281498</v>
      </c>
      <c r="P154" s="106">
        <v>0.3027461910445563</v>
      </c>
      <c r="Q154" s="106">
        <v>0.27375287716977775</v>
      </c>
      <c r="R154" s="106">
        <v>0.31724284798194563</v>
      </c>
      <c r="S154" s="106">
        <v>0.25925622023238842</v>
      </c>
      <c r="AA154" s="106">
        <v>426</v>
      </c>
      <c r="AB154" s="106">
        <v>457.07596899224808</v>
      </c>
    </row>
    <row r="155" spans="1:28" x14ac:dyDescent="0.2">
      <c r="A155" s="14">
        <v>43748</v>
      </c>
      <c r="B155" s="106">
        <v>424</v>
      </c>
      <c r="C155" s="106">
        <v>424</v>
      </c>
      <c r="D155" s="106">
        <v>1527</v>
      </c>
      <c r="E155" s="106">
        <v>1516</v>
      </c>
      <c r="F155" s="106">
        <v>0.27968337730870702</v>
      </c>
      <c r="G155" s="106">
        <v>0.28844293479411298</v>
      </c>
      <c r="H155" s="106">
        <v>1.45153178668342E-2</v>
      </c>
      <c r="I155" s="106">
        <v>-0.60346990439807102</v>
      </c>
      <c r="J155" s="106">
        <v>-3.13</v>
      </c>
      <c r="K155" s="106">
        <v>0.812945841601871</v>
      </c>
      <c r="L155" s="106">
        <v>0.52807564911361504</v>
      </c>
      <c r="M155" s="106">
        <v>0.293987223011071</v>
      </c>
      <c r="N155" s="106">
        <v>0.484726208560393</v>
      </c>
      <c r="P155" s="106">
        <v>0.30295825266094717</v>
      </c>
      <c r="Q155" s="106">
        <v>0.27392761692727879</v>
      </c>
      <c r="R155" s="106">
        <v>0.31747357052778136</v>
      </c>
      <c r="S155" s="106">
        <v>0.25941229906044461</v>
      </c>
      <c r="AA155" s="106">
        <v>424</v>
      </c>
      <c r="AB155" s="106">
        <v>459.50077519379846</v>
      </c>
    </row>
    <row r="156" spans="1:28" x14ac:dyDescent="0.2">
      <c r="A156" s="14">
        <v>43747</v>
      </c>
      <c r="B156" s="106">
        <v>430</v>
      </c>
      <c r="C156" s="106">
        <v>428</v>
      </c>
      <c r="D156" s="106">
        <v>1511</v>
      </c>
      <c r="E156" s="106">
        <v>1531</v>
      </c>
      <c r="F156" s="106">
        <v>0.27955584585238402</v>
      </c>
      <c r="G156" s="106">
        <v>0.288730781231269</v>
      </c>
      <c r="H156" s="106">
        <v>1.45527643501545E-2</v>
      </c>
      <c r="I156" s="106">
        <v>-0.63045997022465905</v>
      </c>
      <c r="J156" s="106">
        <v>-3.28</v>
      </c>
      <c r="K156" s="106">
        <v>0.79877449604539497</v>
      </c>
      <c r="L156" s="106">
        <v>0.53805145140859501</v>
      </c>
      <c r="M156" s="106">
        <v>0.27444511975918701</v>
      </c>
      <c r="N156" s="106">
        <v>0.65116179759159898</v>
      </c>
      <c r="P156" s="106">
        <v>0.30328354558142351</v>
      </c>
      <c r="Q156" s="106">
        <v>0.27417801688111448</v>
      </c>
      <c r="R156" s="106">
        <v>0.31783630993157802</v>
      </c>
      <c r="S156" s="106">
        <v>0.25962525253095997</v>
      </c>
      <c r="AA156" s="106">
        <v>428</v>
      </c>
      <c r="AB156" s="106">
        <v>464.04728682170543</v>
      </c>
    </row>
    <row r="157" spans="1:28" x14ac:dyDescent="0.2">
      <c r="A157" s="14">
        <v>43746</v>
      </c>
      <c r="B157" s="106">
        <v>429</v>
      </c>
      <c r="C157" s="106">
        <v>433</v>
      </c>
      <c r="D157" s="106">
        <v>1523</v>
      </c>
      <c r="E157" s="106">
        <v>1534</v>
      </c>
      <c r="F157" s="106">
        <v>0.28226857887874801</v>
      </c>
      <c r="G157" s="106">
        <v>0.28903511598498299</v>
      </c>
      <c r="H157" s="106">
        <v>1.4596311190329199E-2</v>
      </c>
      <c r="I157" s="106">
        <v>-0.46357857255866303</v>
      </c>
      <c r="J157" s="106">
        <v>-2.4</v>
      </c>
      <c r="K157" s="106">
        <v>0.78269016003167502</v>
      </c>
      <c r="L157" s="106">
        <v>0.52226403969256396</v>
      </c>
      <c r="M157" s="106">
        <v>0.25350366379994999</v>
      </c>
      <c r="N157" s="106">
        <v>0.51871934538083897</v>
      </c>
      <c r="P157" s="106">
        <v>0.30363142717531222</v>
      </c>
      <c r="Q157" s="106">
        <v>0.27443880479465377</v>
      </c>
      <c r="R157" s="106">
        <v>0.31822773836564139</v>
      </c>
      <c r="S157" s="106">
        <v>0.2598424936043246</v>
      </c>
      <c r="AA157" s="106">
        <v>433</v>
      </c>
      <c r="AB157" s="106">
        <v>464.95658914728682</v>
      </c>
    </row>
    <row r="158" spans="1:28" x14ac:dyDescent="0.2">
      <c r="A158" s="14">
        <v>43745</v>
      </c>
      <c r="B158" s="106">
        <v>430</v>
      </c>
      <c r="C158" s="106">
        <v>427</v>
      </c>
      <c r="D158" s="106">
        <v>1514</v>
      </c>
      <c r="E158" s="106">
        <v>1502</v>
      </c>
      <c r="F158" s="106">
        <v>0.28428761651131801</v>
      </c>
      <c r="G158" s="106">
        <v>0.28947275107478099</v>
      </c>
      <c r="H158" s="106">
        <v>1.4876241566053499E-2</v>
      </c>
      <c r="I158" s="106">
        <v>-0.34855138244696598</v>
      </c>
      <c r="J158" s="106">
        <v>-1.82</v>
      </c>
      <c r="K158" s="106">
        <v>0.76890447397224004</v>
      </c>
      <c r="L158" s="106">
        <v>0.51803971370930002</v>
      </c>
      <c r="M158" s="106">
        <v>0.23947533769376</v>
      </c>
      <c r="N158" s="106">
        <v>0.49945077878183602</v>
      </c>
      <c r="P158" s="106">
        <v>0.30434899264083448</v>
      </c>
      <c r="Q158" s="106">
        <v>0.27459650950872749</v>
      </c>
      <c r="R158" s="106">
        <v>0.31922523420688798</v>
      </c>
      <c r="S158" s="106">
        <v>0.259720267942674</v>
      </c>
      <c r="AA158" s="106">
        <v>427</v>
      </c>
      <c r="AB158" s="106">
        <v>455.25736434108529</v>
      </c>
    </row>
    <row r="159" spans="1:28" x14ac:dyDescent="0.2">
      <c r="A159" s="14">
        <v>43742</v>
      </c>
      <c r="B159" s="106">
        <v>424</v>
      </c>
      <c r="C159" s="106">
        <v>429</v>
      </c>
      <c r="D159" s="106">
        <v>1471</v>
      </c>
      <c r="E159" s="106">
        <v>1511</v>
      </c>
      <c r="F159" s="106">
        <v>0.28391793514228902</v>
      </c>
      <c r="G159" s="106">
        <v>0.28990823822186101</v>
      </c>
      <c r="H159" s="106">
        <v>1.5192777043885001E-2</v>
      </c>
      <c r="I159" s="106">
        <v>-0.39428624946372998</v>
      </c>
      <c r="J159" s="106">
        <v>-2.11</v>
      </c>
      <c r="K159" s="106">
        <v>0.74830836119203104</v>
      </c>
      <c r="L159" s="106">
        <v>0.53341426627566202</v>
      </c>
      <c r="M159" s="106">
        <v>0.219515109272411</v>
      </c>
      <c r="N159" s="106">
        <v>0.66361099996919404</v>
      </c>
      <c r="P159" s="106">
        <v>0.30510101526574601</v>
      </c>
      <c r="Q159" s="106">
        <v>0.27471546117797602</v>
      </c>
      <c r="R159" s="106">
        <v>0.32029379230963101</v>
      </c>
      <c r="S159" s="106">
        <v>0.25952268413409102</v>
      </c>
      <c r="AA159" s="106">
        <v>429</v>
      </c>
      <c r="AB159" s="106">
        <v>457.98527131782947</v>
      </c>
    </row>
    <row r="160" spans="1:28" x14ac:dyDescent="0.2">
      <c r="A160" s="14">
        <v>43741</v>
      </c>
      <c r="B160" s="106">
        <v>434</v>
      </c>
      <c r="C160" s="106">
        <v>426</v>
      </c>
      <c r="D160" s="106">
        <v>1475</v>
      </c>
      <c r="E160" s="106">
        <v>1479</v>
      </c>
      <c r="F160" s="106">
        <v>0.28803245436105401</v>
      </c>
      <c r="G160" s="106">
        <v>0.29040110378385797</v>
      </c>
      <c r="H160" s="106">
        <v>1.5584975595761E-2</v>
      </c>
      <c r="I160" s="106">
        <v>-0.15198287660121601</v>
      </c>
      <c r="J160" s="106">
        <v>-0.82</v>
      </c>
      <c r="K160" s="106">
        <v>0.73549470641673498</v>
      </c>
      <c r="L160" s="106">
        <v>0.27378901885339002</v>
      </c>
      <c r="M160" s="106">
        <v>0.20591515298940299</v>
      </c>
      <c r="N160" s="106">
        <v>0.55788858637100303</v>
      </c>
      <c r="P160" s="106">
        <v>0.30598607937961897</v>
      </c>
      <c r="Q160" s="106">
        <v>0.27481612818809698</v>
      </c>
      <c r="R160" s="106">
        <v>0.32157105497537997</v>
      </c>
      <c r="S160" s="106">
        <v>0.25923115259233598</v>
      </c>
      <c r="AA160" s="106">
        <v>426</v>
      </c>
      <c r="AB160" s="106">
        <v>448.28604651162794</v>
      </c>
    </row>
    <row r="161" spans="1:28" x14ac:dyDescent="0.2">
      <c r="A161" s="14">
        <v>43740</v>
      </c>
      <c r="B161" s="106">
        <v>430</v>
      </c>
      <c r="C161" s="106">
        <v>440</v>
      </c>
      <c r="D161" s="106">
        <v>1503</v>
      </c>
      <c r="E161" s="106">
        <v>1504</v>
      </c>
      <c r="F161" s="106">
        <v>0.29255319148936099</v>
      </c>
      <c r="G161" s="106">
        <v>0.29093300239977798</v>
      </c>
      <c r="H161" s="106">
        <v>1.6165008376274301E-2</v>
      </c>
      <c r="I161" s="106">
        <v>0.100228162699933</v>
      </c>
      <c r="J161" s="106">
        <v>0.55000000000000004</v>
      </c>
      <c r="K161" s="106">
        <v>0.712676152659109</v>
      </c>
      <c r="L161" s="106">
        <v>0.42377365742358297</v>
      </c>
      <c r="M161" s="106">
        <v>0.187117554230286</v>
      </c>
      <c r="N161" s="106">
        <v>0.50218796047570802</v>
      </c>
      <c r="P161" s="106">
        <v>0.30709801077605231</v>
      </c>
      <c r="Q161" s="106">
        <v>0.27476799402350366</v>
      </c>
      <c r="R161" s="106">
        <v>0.32326301915232658</v>
      </c>
      <c r="S161" s="106">
        <v>0.25860298564722939</v>
      </c>
      <c r="AA161" s="106">
        <v>440</v>
      </c>
      <c r="AB161" s="106">
        <v>455.86356589147289</v>
      </c>
    </row>
    <row r="162" spans="1:28" x14ac:dyDescent="0.2">
      <c r="A162" s="14">
        <v>43739</v>
      </c>
      <c r="B162" s="106">
        <v>424</v>
      </c>
      <c r="C162" s="106">
        <v>434</v>
      </c>
      <c r="D162" s="106">
        <v>1523</v>
      </c>
      <c r="E162" s="106">
        <v>1515</v>
      </c>
      <c r="F162" s="106">
        <v>0.28646864686468598</v>
      </c>
      <c r="G162" s="106">
        <v>0.29142727034887</v>
      </c>
      <c r="H162" s="106">
        <v>1.6762677903272401E-2</v>
      </c>
      <c r="I162" s="106">
        <v>-0.29581332486355</v>
      </c>
      <c r="J162" s="106">
        <v>-1.73</v>
      </c>
      <c r="K162" s="106">
        <v>0.67066576359604402</v>
      </c>
      <c r="L162" s="106">
        <v>0.690346071973025</v>
      </c>
      <c r="M162" s="106">
        <v>0.17476067017375499</v>
      </c>
      <c r="N162" s="106">
        <v>0.65758047017574806</v>
      </c>
      <c r="P162" s="106">
        <v>0.30818994825214241</v>
      </c>
      <c r="Q162" s="106">
        <v>0.2746645924455976</v>
      </c>
      <c r="R162" s="106">
        <v>0.32495262615541481</v>
      </c>
      <c r="S162" s="106">
        <v>0.25790191454232519</v>
      </c>
      <c r="AA162" s="106">
        <v>434</v>
      </c>
      <c r="AB162" s="106">
        <v>459.19767441860466</v>
      </c>
    </row>
    <row r="163" spans="1:28" x14ac:dyDescent="0.2">
      <c r="A163" s="14">
        <v>43738</v>
      </c>
      <c r="B163" s="106">
        <v>427</v>
      </c>
      <c r="C163" s="106">
        <v>424</v>
      </c>
      <c r="D163" s="106">
        <v>1519</v>
      </c>
      <c r="E163" s="106">
        <v>1518</v>
      </c>
      <c r="F163" s="106">
        <v>0.27931488801054</v>
      </c>
      <c r="G163" s="106">
        <v>0.29203326846990402</v>
      </c>
      <c r="H163" s="106">
        <v>1.73825439145079E-2</v>
      </c>
      <c r="I163" s="106">
        <v>-0.73167543956264902</v>
      </c>
      <c r="J163" s="106">
        <v>-4.55</v>
      </c>
      <c r="K163" s="106">
        <v>0.62485883333484304</v>
      </c>
      <c r="L163" s="106">
        <v>0.60712318154879497</v>
      </c>
      <c r="M163" s="106">
        <v>0.168871583295575</v>
      </c>
      <c r="N163" s="106">
        <v>0.68719490674307404</v>
      </c>
      <c r="P163" s="106">
        <v>0.3094158123844119</v>
      </c>
      <c r="Q163" s="106">
        <v>0.27465072455539613</v>
      </c>
      <c r="R163" s="106">
        <v>0.32679835629891985</v>
      </c>
      <c r="S163" s="106">
        <v>0.25726818064088819</v>
      </c>
      <c r="AA163" s="106">
        <v>424</v>
      </c>
      <c r="AB163" s="106">
        <v>460.10697674418606</v>
      </c>
    </row>
    <row r="164" spans="1:28" x14ac:dyDescent="0.2">
      <c r="A164" s="14">
        <v>43735</v>
      </c>
      <c r="B164" s="106">
        <v>430</v>
      </c>
      <c r="C164" s="106">
        <v>429</v>
      </c>
      <c r="D164" s="106">
        <v>1550</v>
      </c>
      <c r="E164" s="106">
        <v>1527</v>
      </c>
      <c r="F164" s="106">
        <v>0.280943025540275</v>
      </c>
      <c r="G164" s="106">
        <v>0.29272701431289799</v>
      </c>
      <c r="H164" s="106">
        <v>1.78919297337903E-2</v>
      </c>
      <c r="I164" s="106">
        <v>-0.65862033598135805</v>
      </c>
      <c r="J164" s="106">
        <v>-4.1900000000000004</v>
      </c>
      <c r="K164" s="106">
        <v>0.56941370266230096</v>
      </c>
      <c r="L164" s="106">
        <v>0.51897800139119399</v>
      </c>
      <c r="M164" s="106">
        <v>0.16410636354896599</v>
      </c>
      <c r="N164" s="106">
        <v>0.76346704736147697</v>
      </c>
      <c r="P164" s="106">
        <v>0.31061894404668827</v>
      </c>
      <c r="Q164" s="106">
        <v>0.27483508457910771</v>
      </c>
      <c r="R164" s="106">
        <v>0.32851087378047861</v>
      </c>
      <c r="S164" s="106">
        <v>0.25694315484531738</v>
      </c>
      <c r="AA164" s="106">
        <v>429</v>
      </c>
      <c r="AB164" s="106">
        <v>462.83488372093024</v>
      </c>
    </row>
    <row r="165" spans="1:28" x14ac:dyDescent="0.2">
      <c r="A165" s="14">
        <v>43734</v>
      </c>
      <c r="B165" s="106">
        <v>422</v>
      </c>
      <c r="C165" s="106">
        <v>428</v>
      </c>
      <c r="D165" s="106">
        <v>1533</v>
      </c>
      <c r="E165" s="106">
        <v>1529</v>
      </c>
      <c r="F165" s="106">
        <v>0.27992151733158899</v>
      </c>
      <c r="G165" s="106">
        <v>0.29336091911065598</v>
      </c>
      <c r="H165" s="106">
        <v>1.8300740619259601E-2</v>
      </c>
      <c r="I165" s="106">
        <v>-0.73436381940323903</v>
      </c>
      <c r="J165" s="106">
        <v>-4.8</v>
      </c>
      <c r="K165" s="106">
        <v>0.51451654924228296</v>
      </c>
      <c r="L165" s="106">
        <v>0.56617533006227205</v>
      </c>
      <c r="M165" s="106">
        <v>0.15509876507131601</v>
      </c>
      <c r="N165" s="106">
        <v>0.79432532848568704</v>
      </c>
      <c r="P165" s="106">
        <v>0.31166165972991561</v>
      </c>
      <c r="Q165" s="106">
        <v>0.27506017849139636</v>
      </c>
      <c r="R165" s="106">
        <v>0.32996240034917518</v>
      </c>
      <c r="S165" s="106">
        <v>0.25675943787213679</v>
      </c>
      <c r="AA165" s="106">
        <v>428</v>
      </c>
      <c r="AB165" s="106">
        <v>463.44108527131783</v>
      </c>
    </row>
    <row r="166" spans="1:28" x14ac:dyDescent="0.2">
      <c r="A166" s="14">
        <v>43733</v>
      </c>
      <c r="B166" s="106">
        <v>419</v>
      </c>
      <c r="C166" s="106">
        <v>421</v>
      </c>
      <c r="D166" s="106">
        <v>1515</v>
      </c>
      <c r="E166" s="106">
        <v>1529</v>
      </c>
      <c r="F166" s="106">
        <v>0.27534336167429602</v>
      </c>
      <c r="G166" s="106">
        <v>0.293947074366395</v>
      </c>
      <c r="H166" s="106">
        <v>1.8563047326430701E-2</v>
      </c>
      <c r="I166" s="106">
        <v>-1.00219066217702</v>
      </c>
      <c r="J166" s="106">
        <v>-6.76</v>
      </c>
      <c r="K166" s="106">
        <v>0.47489254638331602</v>
      </c>
      <c r="L166" s="106">
        <v>0.37739147178200499</v>
      </c>
      <c r="M166" s="106">
        <v>0.15556881435832301</v>
      </c>
      <c r="N166" s="106">
        <v>0.81404857570554001</v>
      </c>
      <c r="P166" s="106">
        <v>0.31251012169282572</v>
      </c>
      <c r="Q166" s="106">
        <v>0.27538402703996429</v>
      </c>
      <c r="R166" s="106">
        <v>0.33107316901925643</v>
      </c>
      <c r="S166" s="106">
        <v>0.25682097971353357</v>
      </c>
      <c r="AA166" s="106">
        <v>421</v>
      </c>
      <c r="AB166" s="106">
        <v>463.44108527131783</v>
      </c>
    </row>
    <row r="167" spans="1:28" x14ac:dyDescent="0.2">
      <c r="A167" s="14">
        <v>43732</v>
      </c>
      <c r="B167" s="106">
        <v>419</v>
      </c>
      <c r="C167" s="106">
        <v>422</v>
      </c>
      <c r="D167" s="106">
        <v>1496</v>
      </c>
      <c r="E167" s="106">
        <v>1521</v>
      </c>
      <c r="F167" s="106">
        <v>0.27744904667981501</v>
      </c>
      <c r="G167" s="106">
        <v>0.294521895352369</v>
      </c>
      <c r="H167" s="106">
        <v>1.8645378391874499E-2</v>
      </c>
      <c r="I167" s="106">
        <v>-0.91566115279236204</v>
      </c>
      <c r="J167" s="106">
        <v>-6.15</v>
      </c>
      <c r="K167" s="106">
        <v>0.421759529560018</v>
      </c>
      <c r="L167" s="106">
        <v>0.26105062511184401</v>
      </c>
      <c r="M167" s="106">
        <v>0.154901097134307</v>
      </c>
      <c r="N167" s="106">
        <v>0.81660736297164904</v>
      </c>
      <c r="P167" s="106">
        <v>0.31316727374424352</v>
      </c>
      <c r="Q167" s="106">
        <v>0.27587651696049448</v>
      </c>
      <c r="R167" s="106">
        <v>0.33181265213611799</v>
      </c>
      <c r="S167" s="106">
        <v>0.25723113856862001</v>
      </c>
      <c r="AA167" s="106">
        <v>422</v>
      </c>
      <c r="AB167" s="106">
        <v>461.01627906976745</v>
      </c>
    </row>
    <row r="168" spans="1:28" x14ac:dyDescent="0.2">
      <c r="A168" s="14">
        <v>43728</v>
      </c>
      <c r="B168" s="106">
        <v>420</v>
      </c>
      <c r="C168" s="106">
        <v>420</v>
      </c>
      <c r="D168" s="106">
        <v>1507</v>
      </c>
      <c r="E168" s="106">
        <v>1497</v>
      </c>
      <c r="F168" s="106">
        <v>0.28056112224448898</v>
      </c>
      <c r="G168" s="106">
        <v>0.29509430760274102</v>
      </c>
      <c r="H168" s="106">
        <v>1.8771021494903901E-2</v>
      </c>
      <c r="I168" s="106">
        <v>-0.774235188116836</v>
      </c>
      <c r="J168" s="106">
        <v>-5.18</v>
      </c>
      <c r="K168" s="106">
        <v>0.36126528232396099</v>
      </c>
      <c r="L168" s="106">
        <v>0.22623316291135201</v>
      </c>
      <c r="M168" s="106">
        <v>0.15829806901777499</v>
      </c>
      <c r="N168" s="106">
        <v>0.82829803490741405</v>
      </c>
      <c r="P168" s="106">
        <v>0.31386532909764492</v>
      </c>
      <c r="Q168" s="106">
        <v>0.27632328610783713</v>
      </c>
      <c r="R168" s="106">
        <v>0.33263635059254881</v>
      </c>
      <c r="S168" s="106">
        <v>0.25755226461293323</v>
      </c>
      <c r="AA168" s="106">
        <v>420</v>
      </c>
      <c r="AB168" s="106">
        <v>453.7418604651163</v>
      </c>
    </row>
    <row r="169" spans="1:28" x14ac:dyDescent="0.2">
      <c r="A169" s="14">
        <v>43727</v>
      </c>
      <c r="B169" s="106">
        <v>412</v>
      </c>
      <c r="C169" s="106">
        <v>416</v>
      </c>
      <c r="D169" s="106">
        <v>1497</v>
      </c>
      <c r="E169" s="106">
        <v>1495</v>
      </c>
      <c r="F169" s="106">
        <v>0.27826086956521701</v>
      </c>
      <c r="G169" s="106">
        <v>0.29564088957705398</v>
      </c>
      <c r="H169" s="106">
        <v>1.8935990359986301E-2</v>
      </c>
      <c r="I169" s="106">
        <v>-0.91782999892961603</v>
      </c>
      <c r="J169" s="106">
        <v>-6.25</v>
      </c>
      <c r="K169" s="106">
        <v>0.28511839280217899</v>
      </c>
      <c r="L169" s="106">
        <v>0.272160719860572</v>
      </c>
      <c r="M169" s="106">
        <v>0.164449197728358</v>
      </c>
      <c r="N169" s="106">
        <v>0.84342019265474399</v>
      </c>
      <c r="P169" s="106">
        <v>0.31457687993704025</v>
      </c>
      <c r="Q169" s="106">
        <v>0.2767048992170677</v>
      </c>
      <c r="R169" s="106">
        <v>0.33351287029702659</v>
      </c>
      <c r="S169" s="106">
        <v>0.25776890885708137</v>
      </c>
      <c r="AA169" s="106">
        <v>416</v>
      </c>
      <c r="AB169" s="106">
        <v>453.13565891472871</v>
      </c>
    </row>
    <row r="170" spans="1:28" x14ac:dyDescent="0.2">
      <c r="A170" s="14">
        <v>43726</v>
      </c>
      <c r="B170" s="106">
        <v>424</v>
      </c>
      <c r="C170" s="106">
        <v>409</v>
      </c>
      <c r="D170" s="106">
        <v>1470</v>
      </c>
      <c r="E170" s="106">
        <v>1489</v>
      </c>
      <c r="F170" s="106">
        <v>0.27468099395567402</v>
      </c>
      <c r="G170" s="106">
        <v>0.29624062888816499</v>
      </c>
      <c r="H170" s="106">
        <v>1.9087734918294099E-2</v>
      </c>
      <c r="I170" s="106">
        <v>-1.12950200873896</v>
      </c>
      <c r="J170" s="106">
        <v>-7.85</v>
      </c>
      <c r="K170" s="106">
        <v>0.208772606694823</v>
      </c>
      <c r="L170" s="106">
        <v>3.1704253568768097E-2</v>
      </c>
      <c r="M170" s="106">
        <v>0.169418935693182</v>
      </c>
      <c r="N170" s="106">
        <v>0.83223158133983199</v>
      </c>
      <c r="P170" s="106">
        <v>0.31532836380645907</v>
      </c>
      <c r="Q170" s="106">
        <v>0.27715289396987092</v>
      </c>
      <c r="R170" s="106">
        <v>0.3344160987247532</v>
      </c>
      <c r="S170" s="106">
        <v>0.25806515905157679</v>
      </c>
      <c r="AA170" s="106">
        <v>409</v>
      </c>
      <c r="AB170" s="106">
        <v>451.31705426356592</v>
      </c>
    </row>
    <row r="171" spans="1:28" x14ac:dyDescent="0.2">
      <c r="A171" s="14">
        <v>43725</v>
      </c>
      <c r="B171" s="106">
        <v>411</v>
      </c>
      <c r="C171" s="106">
        <v>420</v>
      </c>
      <c r="D171" s="106">
        <v>1472</v>
      </c>
      <c r="E171" s="106">
        <v>1469</v>
      </c>
      <c r="F171" s="106">
        <v>0.28590878148400201</v>
      </c>
      <c r="G171" s="106">
        <v>0.29686182846272402</v>
      </c>
      <c r="H171" s="106">
        <v>1.9134046400635499E-2</v>
      </c>
      <c r="I171" s="106">
        <v>-0.57243756753712105</v>
      </c>
      <c r="J171" s="106">
        <v>-3.83</v>
      </c>
      <c r="K171" s="106">
        <v>0.106825092513081</v>
      </c>
      <c r="L171" s="106">
        <v>4.5014033077840097E-2</v>
      </c>
      <c r="M171" s="106">
        <v>0.16820241649502399</v>
      </c>
      <c r="N171" s="106">
        <v>0.82728465238274196</v>
      </c>
      <c r="P171" s="106">
        <v>0.3159958748633595</v>
      </c>
      <c r="Q171" s="106">
        <v>0.27772778206208854</v>
      </c>
      <c r="R171" s="106">
        <v>0.33512992126399499</v>
      </c>
      <c r="S171" s="106">
        <v>0.25859373566145305</v>
      </c>
      <c r="AA171" s="106">
        <v>420</v>
      </c>
      <c r="AB171" s="106">
        <v>445.25503875968997</v>
      </c>
    </row>
    <row r="172" spans="1:28" x14ac:dyDescent="0.2">
      <c r="A172" s="14">
        <v>43721</v>
      </c>
      <c r="B172" s="106">
        <v>408</v>
      </c>
      <c r="C172" s="106">
        <v>411</v>
      </c>
      <c r="D172" s="106">
        <v>1443</v>
      </c>
      <c r="E172" s="106">
        <v>1463</v>
      </c>
      <c r="F172" s="106">
        <v>0.28092959671906997</v>
      </c>
      <c r="G172" s="106">
        <v>0.297260237692061</v>
      </c>
      <c r="H172" s="106">
        <v>1.9212760220432099E-2</v>
      </c>
      <c r="I172" s="15">
        <v>-0.84998931884985196</v>
      </c>
      <c r="J172" s="106">
        <v>-5.81</v>
      </c>
      <c r="K172" s="106">
        <v>-1.95096834693828E-2</v>
      </c>
      <c r="L172" s="106">
        <v>3.1529494403935703E-2</v>
      </c>
      <c r="M172" s="106">
        <v>0.16410556927335401</v>
      </c>
      <c r="N172" s="106">
        <v>0.84825918927088395</v>
      </c>
      <c r="P172" s="106">
        <v>0.31647299791249311</v>
      </c>
      <c r="Q172" s="106">
        <v>0.27804747747162889</v>
      </c>
      <c r="R172" s="106">
        <v>0.33568575813292523</v>
      </c>
      <c r="S172" s="106">
        <v>0.25883471725119678</v>
      </c>
      <c r="AA172" s="106">
        <v>411</v>
      </c>
      <c r="AB172" s="106">
        <v>443.43643410852718</v>
      </c>
    </row>
    <row r="173" spans="1:28" x14ac:dyDescent="0.2">
      <c r="A173" s="14">
        <v>43720</v>
      </c>
      <c r="B173" s="106">
        <v>405</v>
      </c>
      <c r="C173" s="106">
        <v>405</v>
      </c>
      <c r="D173" s="106">
        <v>1393</v>
      </c>
      <c r="E173" s="106">
        <v>1413</v>
      </c>
      <c r="F173" s="106">
        <v>0.28662420382165599</v>
      </c>
      <c r="G173" s="106">
        <v>0.29762822211038797</v>
      </c>
      <c r="H173" s="106">
        <v>1.91606847431623E-2</v>
      </c>
      <c r="I173" s="15">
        <v>-0.57430193316340095</v>
      </c>
      <c r="J173" s="106">
        <v>-3.84</v>
      </c>
      <c r="K173" s="106">
        <v>-0.119301463478242</v>
      </c>
      <c r="L173" s="106">
        <v>5.3647196061208302E-3</v>
      </c>
      <c r="M173" s="106">
        <v>0.16150000697687</v>
      </c>
      <c r="N173" s="106">
        <v>0.72791118216795803</v>
      </c>
      <c r="P173" s="106">
        <v>0.31678890685355027</v>
      </c>
      <c r="Q173" s="106">
        <v>0.27846753736722568</v>
      </c>
      <c r="R173" s="106">
        <v>0.33594959159671256</v>
      </c>
      <c r="S173" s="106">
        <v>0.25930685262406339</v>
      </c>
      <c r="AA173" s="106">
        <v>405</v>
      </c>
      <c r="AB173" s="106">
        <v>428.28139534883724</v>
      </c>
    </row>
    <row r="174" spans="1:28" x14ac:dyDescent="0.2">
      <c r="A174" s="14">
        <v>43719</v>
      </c>
      <c r="B174" s="106">
        <v>405</v>
      </c>
      <c r="C174" s="106">
        <v>406</v>
      </c>
      <c r="D174" s="106">
        <v>1372</v>
      </c>
      <c r="E174" s="106">
        <v>1389</v>
      </c>
      <c r="F174" s="106">
        <v>0.29229661627069797</v>
      </c>
      <c r="G174" s="106">
        <v>0.29786786874142501</v>
      </c>
      <c r="H174" s="106">
        <v>1.9133937012024201E-2</v>
      </c>
      <c r="I174" s="106">
        <v>-0.29117125593264598</v>
      </c>
      <c r="J174" s="106">
        <v>-1.91</v>
      </c>
      <c r="K174" s="106">
        <v>-0.23960714202790201</v>
      </c>
      <c r="L174" s="106">
        <v>4.9779547059476603E-3</v>
      </c>
      <c r="M174" s="106">
        <v>0.156273817668655</v>
      </c>
      <c r="N174" s="106">
        <v>0.82384087224509095</v>
      </c>
      <c r="P174" s="106">
        <v>0.31700180575344922</v>
      </c>
      <c r="Q174" s="106">
        <v>0.27873393172940081</v>
      </c>
      <c r="R174" s="106">
        <v>0.33613574276547342</v>
      </c>
      <c r="S174" s="106">
        <v>0.2595999947173766</v>
      </c>
      <c r="AA174" s="106">
        <v>406</v>
      </c>
      <c r="AB174" s="106">
        <v>421.00697674418609</v>
      </c>
    </row>
    <row r="175" spans="1:28" x14ac:dyDescent="0.2">
      <c r="A175" s="14">
        <v>43718</v>
      </c>
      <c r="B175" s="106">
        <v>387</v>
      </c>
      <c r="C175" s="106">
        <v>401</v>
      </c>
      <c r="D175" s="106">
        <v>1463</v>
      </c>
      <c r="E175" s="106">
        <v>1380</v>
      </c>
      <c r="F175" s="106">
        <v>0.29057971014492701</v>
      </c>
      <c r="G175" s="106">
        <v>0.29798573203963402</v>
      </c>
      <c r="H175" s="106">
        <v>1.91264801576293E-2</v>
      </c>
      <c r="I175" s="106">
        <v>-0.38721300697623501</v>
      </c>
      <c r="J175" s="106">
        <v>-2.5499999999999998</v>
      </c>
      <c r="K175" s="106">
        <v>-0.34389597600577798</v>
      </c>
      <c r="L175" s="106">
        <v>1.9689963708352898E-2</v>
      </c>
      <c r="M175" s="106">
        <v>0.15512257780588901</v>
      </c>
      <c r="N175" s="106">
        <v>0.84035994723116503</v>
      </c>
      <c r="P175" s="106">
        <v>0.31711221219726332</v>
      </c>
      <c r="Q175" s="106">
        <v>0.27885925188200472</v>
      </c>
      <c r="R175" s="106">
        <v>0.33623869235489262</v>
      </c>
      <c r="S175" s="106">
        <v>0.25973277172437542</v>
      </c>
      <c r="AA175" s="106">
        <v>401</v>
      </c>
      <c r="AB175" s="106">
        <v>418.27906976744191</v>
      </c>
    </row>
    <row r="176" spans="1:28" x14ac:dyDescent="0.2">
      <c r="A176" s="14">
        <v>43717</v>
      </c>
      <c r="B176" s="106">
        <v>379</v>
      </c>
      <c r="C176" s="106">
        <v>387</v>
      </c>
      <c r="D176" s="106">
        <v>1462</v>
      </c>
      <c r="E176" s="106">
        <v>1463</v>
      </c>
      <c r="F176" s="106">
        <v>0.264524948735475</v>
      </c>
      <c r="G176" s="106">
        <v>0.29814183699369301</v>
      </c>
      <c r="H176" s="106">
        <v>1.9113170793967502E-2</v>
      </c>
      <c r="I176" s="106">
        <v>-1.7588336660931401</v>
      </c>
      <c r="J176" s="106">
        <v>-12.71</v>
      </c>
      <c r="K176" s="106">
        <v>-0.41761355283929402</v>
      </c>
      <c r="L176" s="106">
        <v>2.9504594992998599E-2</v>
      </c>
      <c r="M176" s="106">
        <v>0.16144904703832999</v>
      </c>
      <c r="N176" s="106">
        <v>0.80934831213643499</v>
      </c>
      <c r="P176" s="106">
        <v>0.31725500778766053</v>
      </c>
      <c r="Q176" s="106">
        <v>0.27902866619972549</v>
      </c>
      <c r="R176" s="106">
        <v>0.33636817858162804</v>
      </c>
      <c r="S176" s="106">
        <v>0.25991549540575798</v>
      </c>
      <c r="AA176" s="106">
        <v>387</v>
      </c>
      <c r="AB176" s="106">
        <v>443.43643410852718</v>
      </c>
    </row>
    <row r="177" spans="1:28" x14ac:dyDescent="0.2">
      <c r="A177" s="14">
        <v>43714</v>
      </c>
      <c r="B177" s="106">
        <v>380</v>
      </c>
      <c r="C177" s="106">
        <v>378</v>
      </c>
      <c r="D177" s="106">
        <v>1441</v>
      </c>
      <c r="E177" s="106">
        <v>1463</v>
      </c>
      <c r="F177" s="106">
        <v>0.25837320574162598</v>
      </c>
      <c r="G177" s="106">
        <v>0.29862027985409101</v>
      </c>
      <c r="H177" s="106">
        <v>1.8710556851060298E-2</v>
      </c>
      <c r="I177" s="106">
        <v>-2.1510356122930401</v>
      </c>
      <c r="J177" s="106">
        <v>-15.58</v>
      </c>
      <c r="K177" s="106">
        <v>-0.41682851478687</v>
      </c>
      <c r="L177" s="106">
        <v>3.4562164287922803E-2</v>
      </c>
      <c r="M177" s="106">
        <v>0.17304765167570599</v>
      </c>
      <c r="N177" s="106">
        <v>0.81510057966348004</v>
      </c>
      <c r="P177" s="106">
        <v>0.31733083670515133</v>
      </c>
      <c r="Q177" s="106">
        <v>0.27990972300303069</v>
      </c>
      <c r="R177" s="106">
        <v>0.3360413935562116</v>
      </c>
      <c r="S177" s="106">
        <v>0.26119916615197042</v>
      </c>
      <c r="AA177" s="106">
        <v>378</v>
      </c>
      <c r="AB177" s="106">
        <v>443.43643410852718</v>
      </c>
    </row>
    <row r="178" spans="1:28" x14ac:dyDescent="0.2">
      <c r="A178" s="14">
        <v>43713</v>
      </c>
      <c r="B178" s="106">
        <v>376</v>
      </c>
      <c r="C178" s="106">
        <v>378</v>
      </c>
      <c r="D178" s="106">
        <v>1410</v>
      </c>
      <c r="E178" s="106">
        <v>1427</v>
      </c>
      <c r="F178" s="106">
        <v>0.26489138051856997</v>
      </c>
      <c r="G178" s="106">
        <v>0.29915191196467</v>
      </c>
      <c r="H178" s="106">
        <v>1.81164699552805E-2</v>
      </c>
      <c r="I178" s="106">
        <v>-1.8911262255102801</v>
      </c>
      <c r="J178" s="106">
        <v>-12.93</v>
      </c>
      <c r="K178" s="106">
        <v>-0.38543743335332997</v>
      </c>
      <c r="L178" s="106">
        <v>7.1104072426196402E-2</v>
      </c>
      <c r="M178" s="106">
        <v>0.18480529311854499</v>
      </c>
      <c r="N178" s="106">
        <v>0.81659994001275304</v>
      </c>
      <c r="P178" s="106">
        <v>0.31726838191995049</v>
      </c>
      <c r="Q178" s="106">
        <v>0.28103544200938951</v>
      </c>
      <c r="R178" s="106">
        <v>0.33538485187523098</v>
      </c>
      <c r="S178" s="106">
        <v>0.26291897205410902</v>
      </c>
      <c r="AA178" s="106">
        <v>378</v>
      </c>
      <c r="AB178" s="106">
        <v>432.5248062015504</v>
      </c>
    </row>
    <row r="179" spans="1:28" x14ac:dyDescent="0.2">
      <c r="A179" s="14">
        <v>43712</v>
      </c>
      <c r="B179" s="106">
        <v>379</v>
      </c>
      <c r="C179" s="106">
        <v>377</v>
      </c>
      <c r="D179" s="106">
        <v>1391</v>
      </c>
      <c r="E179" s="106">
        <v>1401</v>
      </c>
      <c r="F179" s="106">
        <v>0.26909350463954301</v>
      </c>
      <c r="G179" s="106">
        <v>0.29968219195003898</v>
      </c>
      <c r="H179" s="106">
        <v>1.7682751575079401E-2</v>
      </c>
      <c r="I179" s="106">
        <v>-1.7298601510414899</v>
      </c>
      <c r="J179" s="106">
        <v>-11.37</v>
      </c>
      <c r="K179" s="106">
        <v>-0.34614267157900502</v>
      </c>
      <c r="L179" s="106">
        <v>7.8851140202217507E-2</v>
      </c>
      <c r="M179" s="106">
        <v>0.196386358844506</v>
      </c>
      <c r="N179" s="106">
        <v>0.83580405299707605</v>
      </c>
      <c r="P179" s="106">
        <v>0.3173649435251184</v>
      </c>
      <c r="Q179" s="106">
        <v>0.28199944037495955</v>
      </c>
      <c r="R179" s="106">
        <v>0.33504769510019777</v>
      </c>
      <c r="S179" s="106">
        <v>0.26431668879988018</v>
      </c>
      <c r="AA179" s="106">
        <v>377</v>
      </c>
      <c r="AB179" s="106">
        <v>424.64418604651166</v>
      </c>
    </row>
    <row r="180" spans="1:28" x14ac:dyDescent="0.2">
      <c r="A180" s="14">
        <v>43711</v>
      </c>
      <c r="B180" s="106">
        <v>374</v>
      </c>
      <c r="C180" s="106">
        <v>381</v>
      </c>
      <c r="D180" s="106">
        <v>1385</v>
      </c>
      <c r="E180" s="106">
        <v>1390</v>
      </c>
      <c r="F180" s="106">
        <v>0.27410071942446002</v>
      </c>
      <c r="G180" s="106">
        <v>0.30015594787967198</v>
      </c>
      <c r="H180" s="106">
        <v>1.7329323866317501E-2</v>
      </c>
      <c r="I180" s="106">
        <v>-1.5035340476182699</v>
      </c>
      <c r="J180" s="106">
        <v>-9.51</v>
      </c>
      <c r="K180" s="106">
        <v>-0.27769574357243798</v>
      </c>
      <c r="L180" s="106">
        <v>0.220492276366649</v>
      </c>
      <c r="M180" s="106">
        <v>0.208871421853214</v>
      </c>
      <c r="N180" s="106">
        <v>0.82208728346926396</v>
      </c>
      <c r="P180" s="106">
        <v>0.31748527174598951</v>
      </c>
      <c r="Q180" s="106">
        <v>0.28282662401335446</v>
      </c>
      <c r="R180" s="106">
        <v>0.33481459561230698</v>
      </c>
      <c r="S180" s="106">
        <v>0.26549730014703699</v>
      </c>
      <c r="AA180" s="106">
        <v>381</v>
      </c>
      <c r="AB180" s="106">
        <v>421.31007751937989</v>
      </c>
    </row>
    <row r="181" spans="1:28" x14ac:dyDescent="0.2">
      <c r="A181" s="14">
        <v>43710</v>
      </c>
      <c r="B181" s="106">
        <v>373</v>
      </c>
      <c r="C181" s="106">
        <v>372</v>
      </c>
      <c r="D181" s="106">
        <v>1379</v>
      </c>
      <c r="E181" s="106">
        <v>1391</v>
      </c>
      <c r="F181" s="106">
        <v>0.26743350107836</v>
      </c>
      <c r="G181" s="106">
        <v>0.30060885108278201</v>
      </c>
      <c r="H181" s="106">
        <v>1.7084596859631301E-2</v>
      </c>
      <c r="I181" s="106">
        <v>-1.94182808508702</v>
      </c>
      <c r="J181" s="106">
        <v>-12.41</v>
      </c>
      <c r="K181" s="106">
        <v>-0.176191829102677</v>
      </c>
      <c r="L181" s="106">
        <v>0.35735661580033801</v>
      </c>
      <c r="M181" s="106">
        <v>0.22409448886842501</v>
      </c>
      <c r="N181" s="106">
        <v>0.80111663482279205</v>
      </c>
      <c r="P181" s="106">
        <v>0.31769344794241333</v>
      </c>
      <c r="Q181" s="106">
        <v>0.2835242542231507</v>
      </c>
      <c r="R181" s="106">
        <v>0.33477804480204459</v>
      </c>
      <c r="S181" s="106">
        <v>0.26643965736351943</v>
      </c>
      <c r="AA181" s="106">
        <v>372</v>
      </c>
      <c r="AB181" s="106">
        <v>421.61317829457369</v>
      </c>
    </row>
    <row r="182" spans="1:28" x14ac:dyDescent="0.2">
      <c r="A182" s="14">
        <v>43707</v>
      </c>
      <c r="B182" s="106">
        <v>372</v>
      </c>
      <c r="C182" s="106">
        <v>375</v>
      </c>
      <c r="D182" s="106">
        <v>1360</v>
      </c>
      <c r="E182" s="106">
        <v>1385</v>
      </c>
      <c r="F182" s="106">
        <v>0.27075812274368199</v>
      </c>
      <c r="G182" s="106">
        <v>0.30108280616774202</v>
      </c>
      <c r="H182" s="106">
        <v>1.6645091512685398E-2</v>
      </c>
      <c r="I182" s="106">
        <v>-1.8218393933700401</v>
      </c>
      <c r="J182" s="106">
        <v>-11.2</v>
      </c>
      <c r="K182" s="106">
        <v>-0.104685993612159</v>
      </c>
      <c r="L182" s="106">
        <v>0.26103835008800702</v>
      </c>
      <c r="M182" s="106">
        <v>0.24212316391428601</v>
      </c>
      <c r="N182" s="106">
        <v>0.76246354582459597</v>
      </c>
      <c r="P182" s="106">
        <v>0.31772789768042742</v>
      </c>
      <c r="Q182" s="106">
        <v>0.28443771465505663</v>
      </c>
      <c r="R182" s="106">
        <v>0.33437298919311281</v>
      </c>
      <c r="S182" s="106">
        <v>0.26779262314237123</v>
      </c>
      <c r="AA182" s="106">
        <v>375</v>
      </c>
      <c r="AB182" s="106">
        <v>419.7945736434109</v>
      </c>
    </row>
    <row r="183" spans="1:28" x14ac:dyDescent="0.2">
      <c r="A183" s="14">
        <v>43706</v>
      </c>
      <c r="B183" s="106">
        <v>367</v>
      </c>
      <c r="C183" s="106">
        <v>367</v>
      </c>
      <c r="D183" s="106">
        <v>1378</v>
      </c>
      <c r="E183" s="106">
        <v>1363</v>
      </c>
      <c r="F183" s="106">
        <v>0.26925898752751198</v>
      </c>
      <c r="G183" s="106">
        <v>0.30149578112912601</v>
      </c>
      <c r="H183" s="106">
        <v>1.62675436719757E-2</v>
      </c>
      <c r="I183" s="106">
        <v>-1.98166325855009</v>
      </c>
      <c r="J183" s="106">
        <v>-11.97</v>
      </c>
      <c r="K183" s="106">
        <v>-3.4091408636996501E-2</v>
      </c>
      <c r="L183" s="106">
        <v>0.30743502325327898</v>
      </c>
      <c r="M183" s="106">
        <v>0.25868067967675201</v>
      </c>
      <c r="N183" s="106">
        <v>0.74571295109740698</v>
      </c>
      <c r="P183" s="106">
        <v>0.3177633248011017</v>
      </c>
      <c r="Q183" s="106">
        <v>0.28522823745715031</v>
      </c>
      <c r="R183" s="106">
        <v>0.33403086847307739</v>
      </c>
      <c r="S183" s="106">
        <v>0.26896069378517462</v>
      </c>
      <c r="AA183" s="106">
        <v>367</v>
      </c>
      <c r="AB183" s="106">
        <v>413.12635658914729</v>
      </c>
    </row>
    <row r="184" spans="1:28" x14ac:dyDescent="0.2">
      <c r="A184" s="14">
        <v>43705</v>
      </c>
      <c r="B184" s="106">
        <v>370</v>
      </c>
      <c r="C184" s="106">
        <v>366</v>
      </c>
      <c r="D184" s="106">
        <v>1393</v>
      </c>
      <c r="E184" s="106">
        <v>1380</v>
      </c>
      <c r="F184" s="106">
        <v>0.26521739130434702</v>
      </c>
      <c r="G184" s="106">
        <v>0.30211850937924101</v>
      </c>
      <c r="H184" s="106">
        <v>1.59116293326707E-2</v>
      </c>
      <c r="I184" s="106">
        <v>-2.3191288147422</v>
      </c>
      <c r="J184" s="106">
        <v>-13.91</v>
      </c>
      <c r="K184" s="106">
        <v>2.7840343809008801E-2</v>
      </c>
      <c r="L184" s="106">
        <v>0.257390376222703</v>
      </c>
      <c r="M184" s="106">
        <v>0.276955942833775</v>
      </c>
      <c r="N184" s="106">
        <v>0.72137731285623696</v>
      </c>
      <c r="P184" s="106">
        <v>0.31803013871191171</v>
      </c>
      <c r="Q184" s="106">
        <v>0.2862068800465703</v>
      </c>
      <c r="R184" s="106">
        <v>0.33394176804458242</v>
      </c>
      <c r="S184" s="106">
        <v>0.27029525071389959</v>
      </c>
      <c r="AA184" s="106">
        <v>366</v>
      </c>
      <c r="AB184" s="106">
        <v>418.27906976744191</v>
      </c>
    </row>
    <row r="185" spans="1:28" x14ac:dyDescent="0.2">
      <c r="A185" s="14">
        <v>43704</v>
      </c>
      <c r="B185" s="106">
        <v>372</v>
      </c>
      <c r="C185" s="106">
        <v>368</v>
      </c>
      <c r="D185" s="106">
        <v>1390</v>
      </c>
      <c r="E185" s="106">
        <v>1385</v>
      </c>
      <c r="F185" s="106">
        <v>0.26570397111913302</v>
      </c>
      <c r="G185" s="106">
        <v>0.30286155677446303</v>
      </c>
      <c r="H185" s="106">
        <v>1.54660346120795E-2</v>
      </c>
      <c r="I185" s="106">
        <v>-2.4025282877815299</v>
      </c>
      <c r="J185" s="106">
        <v>-13.98</v>
      </c>
      <c r="K185" s="106">
        <v>7.9810896962777003E-2</v>
      </c>
      <c r="L185" s="106">
        <v>0.14022198012952899</v>
      </c>
      <c r="M185" s="106">
        <v>0.29412670034069299</v>
      </c>
      <c r="N185" s="106">
        <v>0.68990389548777098</v>
      </c>
      <c r="P185" s="106">
        <v>0.31832759138654254</v>
      </c>
      <c r="Q185" s="106">
        <v>0.28739552216238351</v>
      </c>
      <c r="R185" s="106">
        <v>0.333793625998622</v>
      </c>
      <c r="S185" s="106">
        <v>0.27192948755030405</v>
      </c>
      <c r="AA185" s="106">
        <v>368</v>
      </c>
      <c r="AB185" s="106">
        <v>419.7945736434109</v>
      </c>
    </row>
    <row r="186" spans="1:28" x14ac:dyDescent="0.2">
      <c r="A186" s="14">
        <v>43703</v>
      </c>
      <c r="B186" s="106">
        <v>366</v>
      </c>
      <c r="C186" s="106">
        <v>374</v>
      </c>
      <c r="D186" s="106">
        <v>1349</v>
      </c>
      <c r="E186" s="106">
        <v>1388</v>
      </c>
      <c r="F186" s="106">
        <v>0.26945244956772302</v>
      </c>
      <c r="G186" s="106">
        <v>0.30357654024077302</v>
      </c>
      <c r="H186" s="106">
        <v>1.4963054777153701E-2</v>
      </c>
      <c r="I186" s="106">
        <v>-2.2805564225530102</v>
      </c>
      <c r="J186" s="106">
        <v>-12.66</v>
      </c>
      <c r="K186" s="106">
        <v>0.106276675426628</v>
      </c>
      <c r="L186" s="106">
        <v>0.26798828908206401</v>
      </c>
      <c r="M186" s="106">
        <v>0.308383770099319</v>
      </c>
      <c r="N186" s="106">
        <v>0.653762780034299</v>
      </c>
      <c r="P186" s="106">
        <v>0.31853959501792672</v>
      </c>
      <c r="Q186" s="106">
        <v>0.28861348546361931</v>
      </c>
      <c r="R186" s="106">
        <v>0.33350264979508043</v>
      </c>
      <c r="S186" s="106">
        <v>0.27365043068646561</v>
      </c>
      <c r="AA186" s="106">
        <v>374</v>
      </c>
      <c r="AB186" s="106">
        <v>420.70387596899229</v>
      </c>
    </row>
    <row r="187" spans="1:28" x14ac:dyDescent="0.2">
      <c r="A187" s="14">
        <v>43700</v>
      </c>
      <c r="B187" s="106">
        <v>369</v>
      </c>
      <c r="C187" s="106">
        <v>374</v>
      </c>
      <c r="D187" s="106">
        <v>1364</v>
      </c>
      <c r="E187" s="106">
        <v>1379</v>
      </c>
      <c r="F187" s="106">
        <v>0.27121102248005802</v>
      </c>
      <c r="G187" s="106">
        <v>0.304275542505827</v>
      </c>
      <c r="H187" s="106">
        <v>1.45720308551041E-2</v>
      </c>
      <c r="I187" s="106">
        <v>-2.2690399405919601</v>
      </c>
      <c r="J187" s="106">
        <v>-12.19</v>
      </c>
      <c r="K187" s="106">
        <v>0.134999485541651</v>
      </c>
      <c r="L187" s="106">
        <v>0.20790824934795701</v>
      </c>
      <c r="M187" s="106">
        <v>0.31962855491477399</v>
      </c>
      <c r="N187" s="106">
        <v>0.58680823082663403</v>
      </c>
      <c r="P187" s="106">
        <v>0.31884757336093111</v>
      </c>
      <c r="Q187" s="106">
        <v>0.28970351165072289</v>
      </c>
      <c r="R187" s="106">
        <v>0.33341960421603523</v>
      </c>
      <c r="S187" s="106">
        <v>0.27513148079561878</v>
      </c>
      <c r="AA187" s="106">
        <v>374</v>
      </c>
      <c r="AB187" s="106">
        <v>417.97596899224811</v>
      </c>
    </row>
    <row r="188" spans="1:28" x14ac:dyDescent="0.2">
      <c r="A188" s="14">
        <v>43699</v>
      </c>
      <c r="B188" s="106">
        <v>369</v>
      </c>
      <c r="C188" s="106">
        <v>368</v>
      </c>
      <c r="D188" s="106">
        <v>1351</v>
      </c>
      <c r="E188" s="106">
        <v>1364</v>
      </c>
      <c r="F188" s="106">
        <v>0.26979472140762401</v>
      </c>
      <c r="G188" s="106">
        <v>0.30502034060062799</v>
      </c>
      <c r="H188" s="106">
        <v>1.42877881825739E-2</v>
      </c>
      <c r="I188" s="106">
        <v>-2.4654354293946201</v>
      </c>
      <c r="J188" s="106">
        <v>-13.06</v>
      </c>
      <c r="K188" s="106">
        <v>0.188859573583813</v>
      </c>
      <c r="L188" s="106">
        <v>0.209587114282281</v>
      </c>
      <c r="M188" s="106">
        <v>0.33144336343466002</v>
      </c>
      <c r="N188" s="106">
        <v>0.61057429721683398</v>
      </c>
      <c r="P188" s="106">
        <v>0.31930812878320192</v>
      </c>
      <c r="Q188" s="106">
        <v>0.29073255241805407</v>
      </c>
      <c r="R188" s="106">
        <v>0.33359591696577579</v>
      </c>
      <c r="S188" s="106">
        <v>0.2764447642354802</v>
      </c>
      <c r="AA188" s="106">
        <v>368</v>
      </c>
      <c r="AB188" s="106">
        <v>413.42945736434109</v>
      </c>
    </row>
    <row r="189" spans="1:28" x14ac:dyDescent="0.2">
      <c r="A189" s="14">
        <v>43698</v>
      </c>
      <c r="B189" s="106">
        <v>370</v>
      </c>
      <c r="C189" s="106">
        <v>368</v>
      </c>
      <c r="D189" s="106">
        <v>1336</v>
      </c>
      <c r="E189" s="106">
        <v>1352</v>
      </c>
      <c r="F189" s="106">
        <v>0.27218934911242598</v>
      </c>
      <c r="G189" s="106">
        <v>0.30563876392303602</v>
      </c>
      <c r="H189" s="106">
        <v>1.37431186512135E-2</v>
      </c>
      <c r="I189" s="106">
        <v>-2.4339027886990299</v>
      </c>
      <c r="J189" s="106">
        <v>-12.29</v>
      </c>
      <c r="K189" s="106">
        <v>0.23529800842703899</v>
      </c>
      <c r="L189" s="106">
        <v>0.21779522371413401</v>
      </c>
      <c r="M189" s="106">
        <v>0.34253892709001199</v>
      </c>
      <c r="N189" s="106">
        <v>0.61885409926220902</v>
      </c>
      <c r="P189" s="106">
        <v>0.31938188257424954</v>
      </c>
      <c r="Q189" s="106">
        <v>0.29189564527182249</v>
      </c>
      <c r="R189" s="106">
        <v>0.33312500122546301</v>
      </c>
      <c r="S189" s="106">
        <v>0.27815252662060902</v>
      </c>
      <c r="AA189" s="106">
        <v>368</v>
      </c>
      <c r="AB189" s="106">
        <v>409.79224806201552</v>
      </c>
    </row>
    <row r="190" spans="1:28" x14ac:dyDescent="0.2">
      <c r="A190" s="14">
        <v>43697</v>
      </c>
      <c r="B190" s="106">
        <v>372</v>
      </c>
      <c r="C190" s="106">
        <v>373</v>
      </c>
      <c r="D190" s="106">
        <v>1330</v>
      </c>
      <c r="E190" s="106">
        <v>1348</v>
      </c>
      <c r="F190" s="106">
        <v>0.27670623145400502</v>
      </c>
      <c r="G190" s="106">
        <v>0.30616624726180902</v>
      </c>
      <c r="H190" s="106">
        <v>1.3197535907557701E-2</v>
      </c>
      <c r="I190" s="106">
        <v>-2.23223607907993</v>
      </c>
      <c r="J190" s="106">
        <v>-10.65</v>
      </c>
      <c r="K190" s="106">
        <v>0.26471711916644403</v>
      </c>
      <c r="L190" s="106">
        <v>0.16526216835697399</v>
      </c>
      <c r="M190" s="106">
        <v>0.35187791343936597</v>
      </c>
      <c r="N190" s="106">
        <v>0.58254807423003296</v>
      </c>
      <c r="P190" s="106">
        <v>0.3193637831693667</v>
      </c>
      <c r="Q190" s="106">
        <v>0.29296871135425134</v>
      </c>
      <c r="R190" s="106">
        <v>0.33256131907692443</v>
      </c>
      <c r="S190" s="106">
        <v>0.27977117544669361</v>
      </c>
      <c r="AA190" s="106">
        <v>373</v>
      </c>
      <c r="AB190" s="106">
        <v>408.57984496124033</v>
      </c>
    </row>
    <row r="191" spans="1:28" x14ac:dyDescent="0.2">
      <c r="A191" s="14">
        <v>43696</v>
      </c>
      <c r="B191" s="106">
        <v>369</v>
      </c>
      <c r="C191" s="106">
        <v>371</v>
      </c>
      <c r="D191" s="106">
        <v>1318</v>
      </c>
      <c r="E191" s="106">
        <v>1323</v>
      </c>
      <c r="F191" s="106">
        <v>0.28042328042328002</v>
      </c>
      <c r="G191" s="106">
        <v>0.30653662627908601</v>
      </c>
      <c r="H191" s="106">
        <v>1.27476890548854E-2</v>
      </c>
      <c r="I191" s="106">
        <v>-2.04847684496966</v>
      </c>
      <c r="J191" s="106">
        <v>-9.31</v>
      </c>
      <c r="K191" s="106">
        <v>0.29665733088236201</v>
      </c>
      <c r="L191" s="106">
        <v>9.07993930794182E-2</v>
      </c>
      <c r="M191" s="106">
        <v>0.359876442049338</v>
      </c>
      <c r="N191" s="106">
        <v>0.535709475653114</v>
      </c>
      <c r="P191" s="106">
        <v>0.31928431533397139</v>
      </c>
      <c r="Q191" s="106">
        <v>0.29378893722420063</v>
      </c>
      <c r="R191" s="106">
        <v>0.33203200438885683</v>
      </c>
      <c r="S191" s="106">
        <v>0.28104124816931519</v>
      </c>
      <c r="AA191" s="106">
        <v>371</v>
      </c>
      <c r="AB191" s="106">
        <v>401.00232558139538</v>
      </c>
    </row>
    <row r="192" spans="1:28" x14ac:dyDescent="0.2">
      <c r="A192" s="14">
        <v>43693</v>
      </c>
      <c r="B192" s="106">
        <v>364</v>
      </c>
      <c r="C192" s="106">
        <v>366</v>
      </c>
      <c r="D192" s="106">
        <v>1272</v>
      </c>
      <c r="E192" s="106">
        <v>1307</v>
      </c>
      <c r="F192" s="106">
        <v>0.28003060443764299</v>
      </c>
      <c r="G192" s="106">
        <v>0.30689358022267399</v>
      </c>
      <c r="H192" s="106">
        <v>1.23810276388277E-2</v>
      </c>
      <c r="I192" s="106">
        <v>-2.1696887018317601</v>
      </c>
      <c r="J192" s="106">
        <v>-9.59</v>
      </c>
      <c r="K192" s="106">
        <v>0.34102872870185502</v>
      </c>
      <c r="L192" s="106">
        <v>9.4617269540891794E-2</v>
      </c>
      <c r="M192" s="106">
        <v>0.367014976239947</v>
      </c>
      <c r="N192" s="106">
        <v>0.58194448150894995</v>
      </c>
      <c r="P192" s="106">
        <v>0.31927460786150169</v>
      </c>
      <c r="Q192" s="106">
        <v>0.29451255258384629</v>
      </c>
      <c r="R192" s="106">
        <v>0.33165563550032939</v>
      </c>
      <c r="S192" s="106">
        <v>0.28213152494501859</v>
      </c>
      <c r="AA192" s="106">
        <v>366</v>
      </c>
      <c r="AB192" s="106">
        <v>396.15271317829462</v>
      </c>
    </row>
    <row r="193" spans="1:28" x14ac:dyDescent="0.2">
      <c r="A193" s="14">
        <v>43692</v>
      </c>
      <c r="B193" s="106">
        <v>365</v>
      </c>
      <c r="C193" s="106">
        <v>367</v>
      </c>
      <c r="D193" s="106">
        <v>1252</v>
      </c>
      <c r="E193" s="106">
        <v>1267</v>
      </c>
      <c r="F193" s="106">
        <v>0.28966061562746598</v>
      </c>
      <c r="G193" s="106">
        <v>0.30712987628335597</v>
      </c>
      <c r="H193" s="106">
        <v>1.20302313350479E-2</v>
      </c>
      <c r="I193" s="106">
        <v>-1.4521134439864201</v>
      </c>
      <c r="J193" s="106">
        <v>-6.03</v>
      </c>
      <c r="K193" s="106">
        <v>0.36847079858861898</v>
      </c>
      <c r="L193" s="106">
        <v>0.17541831818155901</v>
      </c>
      <c r="M193" s="106">
        <v>0.36979814977583603</v>
      </c>
      <c r="N193" s="106">
        <v>0.60106285956967997</v>
      </c>
      <c r="P193" s="106">
        <v>0.31916010761840385</v>
      </c>
      <c r="Q193" s="106">
        <v>0.29509964494830809</v>
      </c>
      <c r="R193" s="106">
        <v>0.33119033895345179</v>
      </c>
      <c r="S193" s="106">
        <v>0.28306941361326016</v>
      </c>
      <c r="AA193" s="106">
        <v>367</v>
      </c>
      <c r="AB193" s="106">
        <v>384.02868217054265</v>
      </c>
    </row>
    <row r="194" spans="1:28" x14ac:dyDescent="0.2">
      <c r="A194" s="14">
        <v>43691</v>
      </c>
      <c r="B194" s="106">
        <v>371</v>
      </c>
      <c r="C194" s="106">
        <v>372</v>
      </c>
      <c r="D194" s="106">
        <v>1285</v>
      </c>
      <c r="E194" s="106">
        <v>1272</v>
      </c>
      <c r="F194" s="106">
        <v>0.29245283018867901</v>
      </c>
      <c r="G194" s="106">
        <v>0.30721079141638102</v>
      </c>
      <c r="H194" s="106">
        <v>1.19324728377151E-2</v>
      </c>
      <c r="I194" s="106">
        <v>-1.2367898446880601</v>
      </c>
      <c r="J194" s="106">
        <v>-5.05</v>
      </c>
      <c r="K194" s="106">
        <v>0.38482323433194798</v>
      </c>
      <c r="L194" s="106">
        <v>0.72474178704394698</v>
      </c>
      <c r="M194" s="106">
        <v>0.37349358348351303</v>
      </c>
      <c r="N194" s="106">
        <v>0.57639273315260098</v>
      </c>
      <c r="P194" s="106">
        <v>0.31914326425409612</v>
      </c>
      <c r="Q194" s="106">
        <v>0.29527831857866593</v>
      </c>
      <c r="R194" s="106">
        <v>0.33107573709181121</v>
      </c>
      <c r="S194" s="106">
        <v>0.28334584574095084</v>
      </c>
      <c r="AA194" s="106">
        <v>372</v>
      </c>
      <c r="AB194" s="106">
        <v>385.54418604651164</v>
      </c>
    </row>
    <row r="195" spans="1:28" x14ac:dyDescent="0.2">
      <c r="A195" s="14">
        <v>43690</v>
      </c>
      <c r="B195" s="106">
        <v>374</v>
      </c>
      <c r="C195" s="106">
        <v>369</v>
      </c>
      <c r="D195" s="106">
        <v>1268</v>
      </c>
      <c r="E195" s="106">
        <v>1273</v>
      </c>
      <c r="F195" s="106">
        <v>0.28986645718774501</v>
      </c>
      <c r="G195" s="106">
        <v>0.30742063905495798</v>
      </c>
      <c r="H195" s="106">
        <v>1.18088410828467E-2</v>
      </c>
      <c r="I195" s="106">
        <v>-1.4865287579076001</v>
      </c>
      <c r="J195" s="106">
        <v>-6.06</v>
      </c>
      <c r="K195" s="106">
        <v>0.400178873971204</v>
      </c>
      <c r="L195" s="106">
        <v>8.3186103996937696E-2</v>
      </c>
      <c r="M195" s="106">
        <v>0.379005640721707</v>
      </c>
      <c r="N195" s="106">
        <v>0.59266417421726203</v>
      </c>
      <c r="P195" s="106">
        <v>0.31922948013780467</v>
      </c>
      <c r="Q195" s="106">
        <v>0.29561179797211129</v>
      </c>
      <c r="R195" s="106">
        <v>0.33103832122065135</v>
      </c>
      <c r="S195" s="106">
        <v>0.2838029568892646</v>
      </c>
      <c r="AA195" s="106">
        <v>369</v>
      </c>
      <c r="AB195" s="106">
        <v>385.84728682170544</v>
      </c>
    </row>
    <row r="196" spans="1:28" x14ac:dyDescent="0.2">
      <c r="A196" s="14">
        <v>43686</v>
      </c>
      <c r="B196" s="106">
        <v>376</v>
      </c>
      <c r="C196" s="106">
        <v>375</v>
      </c>
      <c r="D196" s="106">
        <v>1281</v>
      </c>
      <c r="E196" s="106">
        <v>1283</v>
      </c>
      <c r="F196" s="106">
        <v>0.292283710054559</v>
      </c>
      <c r="G196" s="106">
        <v>0.30764678374894699</v>
      </c>
      <c r="H196" s="106">
        <v>1.16315786899537E-2</v>
      </c>
      <c r="I196" s="106">
        <v>-1.3208072699243101</v>
      </c>
      <c r="J196" s="106">
        <v>-5.26</v>
      </c>
      <c r="K196" s="106">
        <v>0.40133328415307601</v>
      </c>
      <c r="L196" s="106">
        <v>6.9935045177173E-2</v>
      </c>
      <c r="M196" s="106">
        <v>0.38677371375472502</v>
      </c>
      <c r="N196" s="106">
        <v>0.61194706970500301</v>
      </c>
      <c r="P196" s="106">
        <v>0.31927836243890068</v>
      </c>
      <c r="Q196" s="106">
        <v>0.29601520505899331</v>
      </c>
      <c r="R196" s="106">
        <v>0.33090994112885441</v>
      </c>
      <c r="S196" s="106">
        <v>0.28438362636903958</v>
      </c>
      <c r="AA196" s="106">
        <v>375</v>
      </c>
      <c r="AB196" s="106">
        <v>388.87829457364342</v>
      </c>
    </row>
    <row r="197" spans="1:28" x14ac:dyDescent="0.2">
      <c r="A197" s="14">
        <v>43685</v>
      </c>
      <c r="B197" s="106">
        <v>378</v>
      </c>
      <c r="C197" s="106">
        <v>374</v>
      </c>
      <c r="D197" s="106">
        <v>1264</v>
      </c>
      <c r="E197" s="106">
        <v>1277</v>
      </c>
      <c r="F197" s="106">
        <v>0.292873923257635</v>
      </c>
      <c r="G197" s="106">
        <v>0.307786268922076</v>
      </c>
      <c r="H197" s="106">
        <v>1.1508585196850499E-2</v>
      </c>
      <c r="I197" s="106">
        <v>-1.29575837597499</v>
      </c>
      <c r="J197" s="106">
        <v>-5.09</v>
      </c>
      <c r="K197" s="106">
        <v>0.40255676897883202</v>
      </c>
      <c r="L197" s="106">
        <v>0.115686156617108</v>
      </c>
      <c r="M197" s="106">
        <v>0.39297915526909799</v>
      </c>
      <c r="N197" s="106">
        <v>0.65098853742456597</v>
      </c>
      <c r="P197" s="106">
        <v>0.3192948541189265</v>
      </c>
      <c r="Q197" s="106">
        <v>0.2962776837252255</v>
      </c>
      <c r="R197" s="106">
        <v>0.33080343931577699</v>
      </c>
      <c r="S197" s="106">
        <v>0.28476909852837501</v>
      </c>
      <c r="AA197" s="106">
        <v>374</v>
      </c>
      <c r="AB197" s="106">
        <v>387.05968992248063</v>
      </c>
    </row>
    <row r="198" spans="1:28" x14ac:dyDescent="0.2">
      <c r="A198" s="14">
        <v>43684</v>
      </c>
      <c r="B198" s="106">
        <v>376</v>
      </c>
      <c r="C198" s="106">
        <v>381</v>
      </c>
      <c r="D198" s="106">
        <v>1260</v>
      </c>
      <c r="E198" s="106">
        <v>1268</v>
      </c>
      <c r="F198" s="106">
        <v>0.300473186119873</v>
      </c>
      <c r="G198" s="106">
        <v>0.30786988726724401</v>
      </c>
      <c r="H198" s="106">
        <v>1.14223925665809E-2</v>
      </c>
      <c r="I198" s="106">
        <v>-0.64756145477016103</v>
      </c>
      <c r="J198" s="106">
        <v>-2.46</v>
      </c>
      <c r="K198" s="106">
        <v>0.38728736946929398</v>
      </c>
      <c r="L198" s="106">
        <v>0.11788080484213199</v>
      </c>
      <c r="M198" s="106">
        <v>0.39944467811637202</v>
      </c>
      <c r="N198" s="106">
        <v>0.62133788085399599</v>
      </c>
      <c r="P198" s="106">
        <v>0.31929227983382491</v>
      </c>
      <c r="Q198" s="106">
        <v>0.29644749470066312</v>
      </c>
      <c r="R198" s="106">
        <v>0.33071467240040581</v>
      </c>
      <c r="S198" s="106">
        <v>0.28502510213408222</v>
      </c>
      <c r="AA198" s="106">
        <v>381</v>
      </c>
      <c r="AB198" s="106">
        <v>384.33178294573645</v>
      </c>
    </row>
    <row r="199" spans="1:28" x14ac:dyDescent="0.2">
      <c r="A199" s="14">
        <v>43683</v>
      </c>
      <c r="B199" s="106">
        <v>367</v>
      </c>
      <c r="C199" s="106">
        <v>378</v>
      </c>
      <c r="D199" s="106">
        <v>1251</v>
      </c>
      <c r="E199" s="106">
        <v>1277</v>
      </c>
      <c r="F199" s="106">
        <v>0.29600626468285002</v>
      </c>
      <c r="G199" s="106">
        <v>0.30786150127578099</v>
      </c>
      <c r="H199" s="106">
        <v>1.14280494105315E-2</v>
      </c>
      <c r="I199" s="106">
        <v>-1.03738058587723</v>
      </c>
      <c r="J199" s="106">
        <v>-4.01</v>
      </c>
      <c r="K199" s="106">
        <v>0.38694711033471602</v>
      </c>
      <c r="L199" s="106">
        <v>0.138868010228997</v>
      </c>
      <c r="M199" s="106">
        <v>0.40668477831848399</v>
      </c>
      <c r="N199" s="106">
        <v>0.60824723470396203</v>
      </c>
      <c r="P199" s="106">
        <v>0.31928955068631248</v>
      </c>
      <c r="Q199" s="106">
        <v>0.2964334518652495</v>
      </c>
      <c r="R199" s="106">
        <v>0.33071760009684398</v>
      </c>
      <c r="S199" s="106">
        <v>0.285005402454718</v>
      </c>
      <c r="AA199" s="106">
        <v>378</v>
      </c>
      <c r="AB199" s="106">
        <v>387.05968992248063</v>
      </c>
    </row>
    <row r="200" spans="1:28" x14ac:dyDescent="0.2">
      <c r="A200" s="14">
        <v>43682</v>
      </c>
      <c r="B200" s="106">
        <v>380</v>
      </c>
      <c r="C200" s="106">
        <v>381</v>
      </c>
      <c r="D200" s="106">
        <v>1280</v>
      </c>
      <c r="E200" s="106">
        <v>1281</v>
      </c>
      <c r="F200" s="106">
        <v>0.29742388758782201</v>
      </c>
      <c r="G200" s="106">
        <v>0.30786805847300602</v>
      </c>
      <c r="H200" s="106">
        <v>1.14213843664593E-2</v>
      </c>
      <c r="I200" s="106">
        <v>-0.91444001445702405</v>
      </c>
      <c r="J200" s="106">
        <v>-3.51</v>
      </c>
      <c r="K200" s="106">
        <v>0.38666626864778703</v>
      </c>
      <c r="L200" s="106">
        <v>0.11466558092788499</v>
      </c>
      <c r="M200" s="106">
        <v>0.413185853729228</v>
      </c>
      <c r="N200" s="106">
        <v>0.60180504023692305</v>
      </c>
      <c r="P200" s="106">
        <v>0.31928944283946531</v>
      </c>
      <c r="Q200" s="106">
        <v>0.29644667410654674</v>
      </c>
      <c r="R200" s="106">
        <v>0.3307108272059246</v>
      </c>
      <c r="S200" s="106">
        <v>0.28502528974008745</v>
      </c>
      <c r="AA200" s="106">
        <v>381</v>
      </c>
      <c r="AB200" s="106">
        <v>388.27209302325582</v>
      </c>
    </row>
    <row r="201" spans="1:28" x14ac:dyDescent="0.2">
      <c r="A201" s="14">
        <v>43679</v>
      </c>
      <c r="B201" s="106">
        <v>381</v>
      </c>
      <c r="C201" s="106">
        <v>376</v>
      </c>
      <c r="D201" s="106">
        <v>1240</v>
      </c>
      <c r="E201" s="106">
        <v>1250</v>
      </c>
      <c r="F201" s="106">
        <v>0.30080000000000001</v>
      </c>
      <c r="G201" s="106">
        <v>0.30782397526595301</v>
      </c>
      <c r="H201" s="106">
        <v>1.14678965943336E-2</v>
      </c>
      <c r="I201" s="106">
        <v>-0.61249028609340594</v>
      </c>
      <c r="J201" s="106">
        <v>-2.34</v>
      </c>
      <c r="K201" s="106">
        <v>0.39039691983289898</v>
      </c>
      <c r="L201" s="106">
        <v>0.121367993222042</v>
      </c>
      <c r="M201" s="106">
        <v>0.41888531214298302</v>
      </c>
      <c r="N201" s="106">
        <v>0.61963387170417705</v>
      </c>
      <c r="P201" s="106">
        <v>0.31929187186028662</v>
      </c>
      <c r="Q201" s="106">
        <v>0.29635607867161939</v>
      </c>
      <c r="R201" s="106">
        <v>0.33075976845462018</v>
      </c>
      <c r="S201" s="106">
        <v>0.28488818207728583</v>
      </c>
      <c r="AA201" s="106">
        <v>376</v>
      </c>
      <c r="AB201" s="106">
        <v>378.87596899224809</v>
      </c>
    </row>
    <row r="202" spans="1:28" x14ac:dyDescent="0.2">
      <c r="A202" s="14">
        <v>43678</v>
      </c>
      <c r="B202" s="106">
        <v>383</v>
      </c>
      <c r="C202" s="106">
        <v>385</v>
      </c>
      <c r="D202" s="106">
        <v>1272</v>
      </c>
      <c r="E202" s="106">
        <v>1270</v>
      </c>
      <c r="F202" s="106">
        <v>0.303149606299212</v>
      </c>
      <c r="G202" s="106">
        <v>0.307605542588192</v>
      </c>
      <c r="H202" s="106">
        <v>1.17521033657337E-2</v>
      </c>
      <c r="I202" s="106">
        <v>-0.37916074683037698</v>
      </c>
      <c r="J202" s="106">
        <v>-1.47</v>
      </c>
      <c r="K202" s="106">
        <v>0.38466374026702899</v>
      </c>
      <c r="L202" s="106">
        <v>0.104404501652544</v>
      </c>
      <c r="M202" s="106">
        <v>0.42630653350854403</v>
      </c>
      <c r="N202" s="106">
        <v>0.60948064580432804</v>
      </c>
      <c r="P202" s="106">
        <v>0.31935764595392568</v>
      </c>
      <c r="Q202" s="106">
        <v>0.29585343922245833</v>
      </c>
      <c r="R202" s="106">
        <v>0.33110974931965942</v>
      </c>
      <c r="S202" s="106">
        <v>0.28410133585672459</v>
      </c>
      <c r="AA202" s="106">
        <v>385</v>
      </c>
      <c r="AB202" s="106">
        <v>384.93798449612405</v>
      </c>
    </row>
    <row r="203" spans="1:28" x14ac:dyDescent="0.2">
      <c r="A203" s="14">
        <v>43677</v>
      </c>
      <c r="B203" s="106">
        <v>389</v>
      </c>
      <c r="C203" s="106">
        <v>386</v>
      </c>
      <c r="D203" s="106">
        <v>1280</v>
      </c>
      <c r="E203" s="106">
        <v>1277</v>
      </c>
      <c r="F203" s="106">
        <v>0.30227094753328099</v>
      </c>
      <c r="G203" s="106">
        <v>0.307367321422441</v>
      </c>
      <c r="H203" s="106">
        <v>1.20180855445234E-2</v>
      </c>
      <c r="I203" s="106">
        <v>-0.42405871303543502</v>
      </c>
      <c r="J203" s="106">
        <v>-1.69</v>
      </c>
      <c r="K203" s="106">
        <v>0.37635771293736398</v>
      </c>
      <c r="L203" s="106">
        <v>0.149627452771704</v>
      </c>
      <c r="M203" s="106">
        <v>0.43512718362117198</v>
      </c>
      <c r="N203" s="106">
        <v>0.61758518206065505</v>
      </c>
      <c r="P203" s="106">
        <v>0.31938540696696438</v>
      </c>
      <c r="Q203" s="106">
        <v>0.29534923587791762</v>
      </c>
      <c r="R203" s="106">
        <v>0.33140349251148782</v>
      </c>
      <c r="S203" s="106">
        <v>0.28333115033339418</v>
      </c>
      <c r="AA203" s="106">
        <v>386</v>
      </c>
      <c r="AB203" s="106">
        <v>387.05968992248063</v>
      </c>
    </row>
    <row r="204" spans="1:28" x14ac:dyDescent="0.2">
      <c r="A204" s="14">
        <v>43676</v>
      </c>
      <c r="B204" s="106">
        <v>384</v>
      </c>
      <c r="C204" s="106">
        <v>391</v>
      </c>
      <c r="D204" s="106">
        <v>1294</v>
      </c>
      <c r="E204" s="106">
        <v>1290</v>
      </c>
      <c r="F204" s="106">
        <v>0.30310077519379802</v>
      </c>
      <c r="G204" s="106">
        <v>0.30708359859582701</v>
      </c>
      <c r="H204" s="106">
        <v>1.23807590599057E-2</v>
      </c>
      <c r="I204" s="106">
        <v>-0.32169460553728502</v>
      </c>
      <c r="J204" s="106">
        <v>-1.31</v>
      </c>
      <c r="K204" s="106">
        <v>0.357005800099573</v>
      </c>
      <c r="L204" s="106">
        <v>0.15310841501452699</v>
      </c>
      <c r="M204" s="106">
        <v>0.44551199066671798</v>
      </c>
      <c r="N204" s="106">
        <v>0.57176012260724596</v>
      </c>
      <c r="P204" s="106">
        <v>0.31946435765573272</v>
      </c>
      <c r="Q204" s="106">
        <v>0.2947028395359213</v>
      </c>
      <c r="R204" s="106">
        <v>0.33184511671563843</v>
      </c>
      <c r="S204" s="106">
        <v>0.28232208047601559</v>
      </c>
      <c r="AA204" s="106">
        <v>391</v>
      </c>
      <c r="AB204" s="106">
        <v>391</v>
      </c>
    </row>
    <row r="205" spans="1:28" x14ac:dyDescent="0.2">
      <c r="A205" s="14"/>
    </row>
    <row r="206" spans="1:28" x14ac:dyDescent="0.2">
      <c r="A206" s="14"/>
    </row>
    <row r="207" spans="1:28" x14ac:dyDescent="0.2">
      <c r="A207" s="14"/>
    </row>
    <row r="208" spans="1:28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2" x14ac:dyDescent="0.2">
      <c r="A289" s="14"/>
    </row>
    <row r="290" spans="1:12" x14ac:dyDescent="0.2">
      <c r="A290" s="14"/>
    </row>
    <row r="291" spans="1:12" x14ac:dyDescent="0.2">
      <c r="A291" s="14"/>
    </row>
    <row r="292" spans="1:12" x14ac:dyDescent="0.2">
      <c r="A292" s="14"/>
    </row>
    <row r="293" spans="1:12" x14ac:dyDescent="0.2">
      <c r="A293" s="14"/>
    </row>
    <row r="294" spans="1:12" x14ac:dyDescent="0.2">
      <c r="A294" s="14"/>
    </row>
    <row r="295" spans="1:12" x14ac:dyDescent="0.2">
      <c r="A295" s="14"/>
    </row>
    <row r="296" spans="1:12" x14ac:dyDescent="0.2">
      <c r="A296" s="14"/>
    </row>
    <row r="297" spans="1:12" x14ac:dyDescent="0.2">
      <c r="A297" s="14"/>
      <c r="L297" s="15"/>
    </row>
    <row r="298" spans="1:12" x14ac:dyDescent="0.2">
      <c r="A298" s="14"/>
    </row>
    <row r="299" spans="1:12" x14ac:dyDescent="0.2">
      <c r="A299" s="14"/>
    </row>
    <row r="300" spans="1:12" x14ac:dyDescent="0.2">
      <c r="A300" s="14"/>
    </row>
    <row r="301" spans="1:12" x14ac:dyDescent="0.2">
      <c r="A301" s="14"/>
    </row>
    <row r="302" spans="1:12" x14ac:dyDescent="0.2">
      <c r="A302" s="14"/>
    </row>
    <row r="303" spans="1:12" x14ac:dyDescent="0.2">
      <c r="A303" s="14"/>
    </row>
    <row r="304" spans="1:12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  <c r="L503" s="15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2" x14ac:dyDescent="0.2">
      <c r="A609" s="14"/>
      <c r="L609" s="15"/>
    </row>
    <row r="610" spans="1:12" x14ac:dyDescent="0.2">
      <c r="A610" s="14"/>
    </row>
    <row r="611" spans="1:12" x14ac:dyDescent="0.2">
      <c r="A611" s="14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2" x14ac:dyDescent="0.2">
      <c r="A641" s="14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  <c r="L648" s="15"/>
    </row>
    <row r="649" spans="1:12" x14ac:dyDescent="0.2">
      <c r="A649" s="14"/>
    </row>
    <row r="650" spans="1:12" x14ac:dyDescent="0.2">
      <c r="A650" s="14"/>
      <c r="L650" s="15"/>
    </row>
    <row r="651" spans="1:12" x14ac:dyDescent="0.2">
      <c r="A651" s="14"/>
      <c r="L651" s="15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  <c r="L654" s="15"/>
    </row>
    <row r="655" spans="1:12" x14ac:dyDescent="0.2">
      <c r="A655" s="14"/>
    </row>
    <row r="656" spans="1:12" x14ac:dyDescent="0.2">
      <c r="A656" s="14"/>
    </row>
    <row r="657" spans="1:12" x14ac:dyDescent="0.2">
      <c r="A657" s="14"/>
    </row>
    <row r="658" spans="1:12" x14ac:dyDescent="0.2">
      <c r="A658" s="14"/>
    </row>
    <row r="659" spans="1:12" x14ac:dyDescent="0.2">
      <c r="A659" s="14"/>
      <c r="L659" s="15"/>
    </row>
    <row r="660" spans="1:12" x14ac:dyDescent="0.2">
      <c r="A660" s="14"/>
    </row>
    <row r="661" spans="1:12" x14ac:dyDescent="0.2">
      <c r="A661" s="14"/>
    </row>
    <row r="662" spans="1:12" x14ac:dyDescent="0.2">
      <c r="A662" s="14"/>
    </row>
    <row r="663" spans="1:12" x14ac:dyDescent="0.2">
      <c r="A663" s="14"/>
    </row>
    <row r="664" spans="1:12" x14ac:dyDescent="0.2">
      <c r="A664" s="14"/>
    </row>
    <row r="665" spans="1:12" x14ac:dyDescent="0.2">
      <c r="A665" s="14"/>
    </row>
    <row r="666" spans="1:12" x14ac:dyDescent="0.2">
      <c r="A666" s="14"/>
    </row>
    <row r="667" spans="1:12" x14ac:dyDescent="0.2">
      <c r="A667" s="14"/>
    </row>
    <row r="668" spans="1:12" x14ac:dyDescent="0.2">
      <c r="A668" s="14"/>
    </row>
    <row r="669" spans="1:12" x14ac:dyDescent="0.2">
      <c r="A669" s="14"/>
    </row>
    <row r="670" spans="1:12" x14ac:dyDescent="0.2">
      <c r="A670" s="14"/>
    </row>
    <row r="671" spans="1:12" x14ac:dyDescent="0.2">
      <c r="A671" s="14"/>
    </row>
    <row r="672" spans="1:12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2" x14ac:dyDescent="0.2">
      <c r="A737" s="14"/>
    </row>
    <row r="738" spans="1:12" x14ac:dyDescent="0.2">
      <c r="A738" s="14"/>
    </row>
    <row r="739" spans="1:12" x14ac:dyDescent="0.2">
      <c r="A739" s="14"/>
      <c r="L739" s="15"/>
    </row>
    <row r="740" spans="1:12" x14ac:dyDescent="0.2">
      <c r="A740" s="14"/>
      <c r="L740" s="15"/>
    </row>
    <row r="741" spans="1:12" x14ac:dyDescent="0.2">
      <c r="A741" s="14"/>
    </row>
    <row r="742" spans="1:12" x14ac:dyDescent="0.2">
      <c r="A742" s="14"/>
      <c r="L742" s="15"/>
    </row>
    <row r="743" spans="1:12" x14ac:dyDescent="0.2">
      <c r="A743" s="14"/>
    </row>
    <row r="744" spans="1:12" x14ac:dyDescent="0.2">
      <c r="A744" s="14"/>
    </row>
    <row r="745" spans="1:12" x14ac:dyDescent="0.2">
      <c r="A745" s="14"/>
    </row>
    <row r="746" spans="1:12" x14ac:dyDescent="0.2">
      <c r="A746" s="14"/>
    </row>
    <row r="747" spans="1:12" x14ac:dyDescent="0.2">
      <c r="A747" s="14"/>
      <c r="L747" s="15"/>
    </row>
    <row r="748" spans="1:12" x14ac:dyDescent="0.2">
      <c r="A748" s="14"/>
    </row>
    <row r="749" spans="1:12" x14ac:dyDescent="0.2">
      <c r="A749" s="14"/>
    </row>
    <row r="750" spans="1:12" x14ac:dyDescent="0.2">
      <c r="A750" s="14"/>
    </row>
    <row r="751" spans="1:12" x14ac:dyDescent="0.2">
      <c r="A751" s="14"/>
    </row>
    <row r="752" spans="1:12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G9" sqref="G9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8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43</v>
      </c>
      <c r="G8" s="150">
        <v>-2.5</v>
      </c>
    </row>
    <row r="9" spans="1:8" x14ac:dyDescent="0.2">
      <c r="B9" s="396" t="s">
        <v>4930</v>
      </c>
      <c r="C9" s="19">
        <v>0.9</v>
      </c>
      <c r="D9" s="18">
        <v>1</v>
      </c>
      <c r="E9" s="1"/>
      <c r="F9" s="4" t="s">
        <v>44</v>
      </c>
      <c r="G9" s="20">
        <v>15</v>
      </c>
      <c r="H9" s="1"/>
    </row>
    <row r="10" spans="1:8" x14ac:dyDescent="0.2">
      <c r="B10" s="396" t="s">
        <v>4933</v>
      </c>
      <c r="C10" s="19">
        <v>0.7</v>
      </c>
      <c r="D10" s="18">
        <v>1</v>
      </c>
      <c r="E10" s="12"/>
      <c r="F10" s="4" t="s">
        <v>4925</v>
      </c>
      <c r="G10" s="19">
        <v>2</v>
      </c>
      <c r="H10" s="1"/>
    </row>
    <row r="11" spans="1:8" x14ac:dyDescent="0.2">
      <c r="B11" s="395" t="s">
        <v>4931</v>
      </c>
      <c r="C11" s="18">
        <v>0</v>
      </c>
      <c r="D11" s="19">
        <v>0.1</v>
      </c>
      <c r="E11" s="1" t="s">
        <v>18</v>
      </c>
    </row>
    <row r="12" spans="1:8" x14ac:dyDescent="0.2">
      <c r="B12" s="395" t="s">
        <v>4932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394" t="s">
        <v>39</v>
      </c>
      <c r="C17" s="337" t="s">
        <v>1312</v>
      </c>
      <c r="D17" s="338"/>
      <c r="E17" s="338"/>
      <c r="F17" s="338"/>
      <c r="G17" s="339"/>
    </row>
    <row r="18" spans="2:9" x14ac:dyDescent="0.2">
      <c r="B18" s="394" t="s">
        <v>38</v>
      </c>
      <c r="C18" s="342" t="str">
        <f>C17 &amp; "\master\" &amp; H18</f>
        <v>G:\Stock\pairs_trade\pair_trade\stock_data\master\master.csv</v>
      </c>
      <c r="D18" s="343"/>
      <c r="E18" s="343"/>
      <c r="F18" s="343"/>
      <c r="G18" s="343"/>
      <c r="H18" s="340" t="s">
        <v>725</v>
      </c>
      <c r="I18" s="341"/>
    </row>
    <row r="19" spans="2:9" x14ac:dyDescent="0.2">
      <c r="B19" s="394" t="s">
        <v>242</v>
      </c>
      <c r="C19" s="344" t="str">
        <f>C17 &amp; "\master\" &amp; H19</f>
        <v>G:\Stock\pairs_trade\pair_trade\stock_data\master\fiscal_data.csv</v>
      </c>
      <c r="D19" s="345"/>
      <c r="E19" s="345"/>
      <c r="F19" s="345"/>
      <c r="G19" s="345"/>
      <c r="H19" s="340" t="s">
        <v>724</v>
      </c>
      <c r="I19" s="341"/>
    </row>
    <row r="20" spans="2:9" x14ac:dyDescent="0.2">
      <c r="B20" s="394" t="s">
        <v>789</v>
      </c>
      <c r="C20" s="185" t="str">
        <f>C17 &amp; "\master\" &amp; H20</f>
        <v>G:\Stock\pairs_trade\pair_trade\stock_data\master\gyakunipo_data.csv</v>
      </c>
      <c r="D20" s="186"/>
      <c r="E20" s="186"/>
      <c r="F20" s="186"/>
      <c r="G20" s="186"/>
      <c r="H20" s="340" t="s">
        <v>790</v>
      </c>
      <c r="I20" s="341"/>
    </row>
    <row r="21" spans="2:9" x14ac:dyDescent="0.2">
      <c r="B21" s="394" t="s">
        <v>1310</v>
      </c>
      <c r="C21" s="185" t="str">
        <f>C17 &amp; "\" &amp; H21</f>
        <v>G:\Stock\pairs_trade\pair_trade\stock_data\trade</v>
      </c>
      <c r="D21" s="186"/>
      <c r="E21" s="186"/>
      <c r="F21" s="186"/>
      <c r="G21" s="186"/>
      <c r="H21" s="340" t="s">
        <v>1311</v>
      </c>
      <c r="I21" s="341"/>
    </row>
    <row r="22" spans="2:9" x14ac:dyDescent="0.2">
      <c r="B22" s="394" t="s">
        <v>1466</v>
      </c>
      <c r="C22" s="265" t="str">
        <f>C17 &amp; "\" &amp; H22</f>
        <v>G:\Stock\pairs_trade\pair_trade\stock_data\result</v>
      </c>
      <c r="D22" s="266"/>
      <c r="E22" s="266"/>
      <c r="F22" s="266"/>
      <c r="G22" s="266"/>
      <c r="H22" s="340" t="s">
        <v>1465</v>
      </c>
      <c r="I22" s="341"/>
    </row>
    <row r="24" spans="2:9" x14ac:dyDescent="0.2">
      <c r="B24" s="4" t="s">
        <v>4926</v>
      </c>
      <c r="C24" s="393" t="s">
        <v>4928</v>
      </c>
      <c r="D24" t="s">
        <v>4927</v>
      </c>
    </row>
    <row r="26" spans="2:9" x14ac:dyDescent="0.2">
      <c r="B26" s="278" t="s">
        <v>4946</v>
      </c>
    </row>
    <row r="27" spans="2:9" x14ac:dyDescent="0.2">
      <c r="B27" s="4" t="s">
        <v>4947</v>
      </c>
      <c r="C27" s="393" t="s">
        <v>4928</v>
      </c>
      <c r="D27" s="106" t="s">
        <v>4927</v>
      </c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="85" zoomScaleNormal="85" workbookViewId="0">
      <selection activeCell="A15" sqref="A15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352" t="s">
        <v>774</v>
      </c>
      <c r="F2" s="350" t="s">
        <v>1296</v>
      </c>
      <c r="G2" s="347"/>
      <c r="H2" s="347"/>
      <c r="I2" s="347"/>
      <c r="J2" s="347"/>
      <c r="K2" s="347"/>
      <c r="L2" s="182"/>
      <c r="M2" s="182"/>
      <c r="N2" s="181"/>
      <c r="O2" s="351" t="s">
        <v>203</v>
      </c>
      <c r="P2" s="347"/>
      <c r="Q2" s="347"/>
      <c r="R2" s="347"/>
      <c r="S2" s="347"/>
      <c r="T2" s="347"/>
      <c r="U2" s="347"/>
      <c r="V2" s="347"/>
      <c r="W2" s="348"/>
      <c r="X2" s="346" t="s">
        <v>763</v>
      </c>
      <c r="Y2" s="347"/>
      <c r="Z2" s="347"/>
      <c r="AA2" s="347"/>
      <c r="AB2" s="347"/>
      <c r="AC2" s="347"/>
      <c r="AD2" s="347"/>
      <c r="AE2" s="348"/>
      <c r="AF2" s="349" t="s">
        <v>204</v>
      </c>
      <c r="AG2" s="347"/>
      <c r="AH2" s="347"/>
      <c r="AI2" s="347"/>
      <c r="AJ2" s="347"/>
      <c r="AK2" s="347"/>
      <c r="AL2" s="347"/>
      <c r="AM2" s="347"/>
      <c r="AN2" s="347"/>
      <c r="AO2" s="348"/>
      <c r="AP2" s="111" t="s">
        <v>1436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353"/>
      <c r="F3" s="109" t="s">
        <v>205</v>
      </c>
      <c r="G3" s="125" t="s">
        <v>206</v>
      </c>
      <c r="H3" s="125" t="s">
        <v>207</v>
      </c>
      <c r="I3" s="125" t="s">
        <v>208</v>
      </c>
      <c r="J3" s="125" t="s">
        <v>209</v>
      </c>
      <c r="K3" s="180" t="s">
        <v>241</v>
      </c>
      <c r="L3" s="180" t="s">
        <v>773</v>
      </c>
      <c r="M3" s="180"/>
      <c r="N3" s="126"/>
      <c r="O3" s="110" t="s">
        <v>205</v>
      </c>
      <c r="P3" s="114" t="s">
        <v>206</v>
      </c>
      <c r="Q3" s="114" t="s">
        <v>207</v>
      </c>
      <c r="R3" s="114" t="s">
        <v>208</v>
      </c>
      <c r="S3" s="114" t="s">
        <v>209</v>
      </c>
      <c r="T3" s="183" t="s">
        <v>241</v>
      </c>
      <c r="U3" s="183" t="s">
        <v>773</v>
      </c>
      <c r="V3" s="183"/>
      <c r="W3" s="115"/>
      <c r="X3" s="116" t="s">
        <v>764</v>
      </c>
      <c r="Y3" s="117" t="s">
        <v>765</v>
      </c>
      <c r="Z3" s="184" t="s">
        <v>1302</v>
      </c>
      <c r="AA3" s="184" t="s">
        <v>1303</v>
      </c>
      <c r="AB3" s="184" t="s">
        <v>1292</v>
      </c>
      <c r="AC3" s="184" t="s">
        <v>1483</v>
      </c>
      <c r="AD3" s="117" t="s">
        <v>1484</v>
      </c>
      <c r="AE3" s="118"/>
      <c r="AF3" s="119" t="s">
        <v>1293</v>
      </c>
      <c r="AG3" s="120" t="s">
        <v>210</v>
      </c>
      <c r="AH3" s="108" t="s">
        <v>211</v>
      </c>
      <c r="AI3" s="108" t="s">
        <v>212</v>
      </c>
      <c r="AJ3" s="108" t="s">
        <v>213</v>
      </c>
      <c r="AK3" s="120" t="s">
        <v>214</v>
      </c>
      <c r="AL3" s="120" t="s">
        <v>215</v>
      </c>
      <c r="AM3" s="108"/>
      <c r="AN3" s="120"/>
      <c r="AO3" s="121"/>
      <c r="AP3" s="122" t="s">
        <v>766</v>
      </c>
      <c r="AQ3" s="123" t="s">
        <v>4929</v>
      </c>
      <c r="AR3" s="123" t="s">
        <v>767</v>
      </c>
      <c r="AS3" s="149" t="s">
        <v>216</v>
      </c>
    </row>
    <row r="4" spans="1:52" s="398" customFormat="1" x14ac:dyDescent="0.2">
      <c r="A4" s="397" t="s">
        <v>4146</v>
      </c>
      <c r="B4" s="397" t="s">
        <v>4147</v>
      </c>
      <c r="C4" s="397" t="s">
        <v>4148</v>
      </c>
      <c r="E4" s="398">
        <v>1</v>
      </c>
      <c r="F4" s="398">
        <v>8586</v>
      </c>
      <c r="G4" s="398" t="s">
        <v>4409</v>
      </c>
      <c r="H4" s="398" t="s">
        <v>4038</v>
      </c>
      <c r="I4" s="398">
        <v>3000</v>
      </c>
      <c r="J4" s="398">
        <v>300</v>
      </c>
      <c r="K4" s="399" t="s">
        <v>371</v>
      </c>
      <c r="O4" s="398">
        <v>6305</v>
      </c>
      <c r="P4" s="398" t="s">
        <v>31</v>
      </c>
      <c r="Q4" s="398" t="s">
        <v>4045</v>
      </c>
      <c r="R4" s="398">
        <v>2995</v>
      </c>
      <c r="S4" s="398">
        <v>300</v>
      </c>
      <c r="U4" s="399">
        <v>0.05</v>
      </c>
      <c r="X4" s="398">
        <v>-2.67022476237192</v>
      </c>
      <c r="Y4" s="398">
        <v>-10.8</v>
      </c>
      <c r="Z4" s="398">
        <v>900000</v>
      </c>
      <c r="AA4" s="398">
        <v>898500</v>
      </c>
      <c r="AB4" s="398">
        <v>0.17</v>
      </c>
      <c r="AC4" s="398">
        <v>3.06908671124806</v>
      </c>
      <c r="AD4" s="398" t="s">
        <v>4145</v>
      </c>
      <c r="AF4" s="398">
        <v>447728</v>
      </c>
      <c r="AG4" s="398">
        <v>31981</v>
      </c>
      <c r="AH4" s="400">
        <v>14</v>
      </c>
      <c r="AI4" s="400">
        <v>11</v>
      </c>
      <c r="AJ4" s="400" t="s">
        <v>4934</v>
      </c>
      <c r="AK4" s="398">
        <v>78.569999999999993</v>
      </c>
      <c r="AL4" s="398">
        <v>11</v>
      </c>
      <c r="AP4" s="398">
        <v>0.83314884603379102</v>
      </c>
      <c r="AQ4" s="398">
        <v>0.91960366464819199</v>
      </c>
      <c r="AR4" s="398">
        <v>0.49086181477430302</v>
      </c>
      <c r="AS4" s="398">
        <v>1.45817592310481E-2</v>
      </c>
    </row>
    <row r="5" spans="1:52" s="398" customFormat="1" x14ac:dyDescent="0.2">
      <c r="A5" s="397" t="s">
        <v>4146</v>
      </c>
      <c r="B5" s="397" t="s">
        <v>4147</v>
      </c>
      <c r="C5" s="397" t="s">
        <v>4148</v>
      </c>
      <c r="E5" s="398">
        <v>2</v>
      </c>
      <c r="F5" s="398">
        <v>4208</v>
      </c>
      <c r="G5" s="398" t="s">
        <v>4797</v>
      </c>
      <c r="H5" s="398" t="s">
        <v>4057</v>
      </c>
      <c r="I5" s="398">
        <v>2234</v>
      </c>
      <c r="J5" s="398">
        <v>400</v>
      </c>
      <c r="K5" s="399" t="s">
        <v>366</v>
      </c>
      <c r="O5" s="398">
        <v>7762</v>
      </c>
      <c r="P5" s="398" t="s">
        <v>4815</v>
      </c>
      <c r="Q5" s="398" t="s">
        <v>4041</v>
      </c>
      <c r="R5" s="398">
        <v>536</v>
      </c>
      <c r="S5" s="398">
        <v>1700</v>
      </c>
      <c r="T5" s="399" t="s">
        <v>407</v>
      </c>
      <c r="X5" s="398">
        <v>1.9577391874093499</v>
      </c>
      <c r="Y5" s="398">
        <v>4.16</v>
      </c>
      <c r="Z5" s="398">
        <v>893600</v>
      </c>
      <c r="AA5" s="398">
        <v>911200</v>
      </c>
      <c r="AB5" s="398">
        <v>1.97</v>
      </c>
      <c r="AC5" s="398">
        <v>2.2879609107507499</v>
      </c>
      <c r="AD5" s="398" t="s">
        <v>4145</v>
      </c>
      <c r="AF5" s="398">
        <v>318939</v>
      </c>
      <c r="AG5" s="398">
        <v>22781</v>
      </c>
      <c r="AH5" s="400">
        <v>14</v>
      </c>
      <c r="AI5" s="400">
        <v>10</v>
      </c>
      <c r="AJ5" s="400" t="s">
        <v>4914</v>
      </c>
      <c r="AK5" s="398">
        <v>71.430000000000007</v>
      </c>
      <c r="AL5" s="398">
        <v>13</v>
      </c>
      <c r="AP5" s="398">
        <v>0.83551748706139795</v>
      </c>
      <c r="AQ5" s="398">
        <v>0.92595118476112603</v>
      </c>
      <c r="AR5" s="398">
        <v>0.34188348949310898</v>
      </c>
      <c r="AS5" s="398">
        <v>2.80254110318826E-3</v>
      </c>
    </row>
    <row r="6" spans="1:52" s="398" customFormat="1" x14ac:dyDescent="0.2">
      <c r="A6" s="397" t="s">
        <v>4146</v>
      </c>
      <c r="B6" s="397" t="s">
        <v>4147</v>
      </c>
      <c r="C6" s="397" t="s">
        <v>4148</v>
      </c>
      <c r="E6" s="398">
        <v>3</v>
      </c>
      <c r="F6" s="398">
        <v>8572</v>
      </c>
      <c r="G6" s="398" t="s">
        <v>3999</v>
      </c>
      <c r="H6" s="398" t="s">
        <v>4038</v>
      </c>
      <c r="I6" s="398">
        <v>516</v>
      </c>
      <c r="J6" s="398">
        <v>1500</v>
      </c>
      <c r="O6" s="398">
        <v>7729</v>
      </c>
      <c r="P6" s="398" t="s">
        <v>776</v>
      </c>
      <c r="Q6" s="398" t="s">
        <v>4041</v>
      </c>
      <c r="R6" s="398">
        <v>3920</v>
      </c>
      <c r="S6" s="398">
        <v>200</v>
      </c>
      <c r="T6" s="399" t="s">
        <v>429</v>
      </c>
      <c r="U6" s="399">
        <v>0.1</v>
      </c>
      <c r="X6" s="398">
        <v>-1.9178379978693401</v>
      </c>
      <c r="Y6" s="398">
        <v>-9.5299999999999994</v>
      </c>
      <c r="Z6" s="398">
        <v>774000</v>
      </c>
      <c r="AA6" s="398">
        <v>784000</v>
      </c>
      <c r="AB6" s="398">
        <v>1.28</v>
      </c>
      <c r="AC6" s="398">
        <v>2.1684066893620799</v>
      </c>
      <c r="AD6" s="398" t="s">
        <v>4145</v>
      </c>
      <c r="AF6" s="398">
        <v>286167</v>
      </c>
      <c r="AG6" s="398">
        <v>16833</v>
      </c>
      <c r="AH6" s="400">
        <v>17</v>
      </c>
      <c r="AI6" s="400">
        <v>11</v>
      </c>
      <c r="AJ6" s="400" t="s">
        <v>4915</v>
      </c>
      <c r="AK6" s="398">
        <v>64.709999999999994</v>
      </c>
      <c r="AL6" s="398">
        <v>12</v>
      </c>
      <c r="AP6" s="398">
        <v>0.80831693142029004</v>
      </c>
      <c r="AQ6" s="398">
        <v>0.92571535869917299</v>
      </c>
      <c r="AR6" s="398">
        <v>0.17730126488233999</v>
      </c>
      <c r="AS6" s="398">
        <v>4.5773555577019898E-2</v>
      </c>
    </row>
    <row r="7" spans="1:52" s="398" customFormat="1" x14ac:dyDescent="0.2">
      <c r="A7" s="397" t="s">
        <v>4146</v>
      </c>
      <c r="B7" s="397" t="s">
        <v>4147</v>
      </c>
      <c r="C7" s="397" t="s">
        <v>4148</v>
      </c>
      <c r="E7" s="398">
        <v>4</v>
      </c>
      <c r="F7" s="398">
        <v>7976</v>
      </c>
      <c r="G7" s="398" t="s">
        <v>4149</v>
      </c>
      <c r="H7" s="398" t="s">
        <v>4056</v>
      </c>
      <c r="I7" s="398">
        <v>1615</v>
      </c>
      <c r="J7" s="398">
        <v>600</v>
      </c>
      <c r="K7" s="399" t="s">
        <v>429</v>
      </c>
      <c r="O7" s="398">
        <v>7211</v>
      </c>
      <c r="P7" s="398" t="s">
        <v>28</v>
      </c>
      <c r="Q7" s="398" t="s">
        <v>4050</v>
      </c>
      <c r="R7" s="398">
        <v>413</v>
      </c>
      <c r="S7" s="398">
        <v>2300</v>
      </c>
      <c r="T7" s="398" t="s">
        <v>341</v>
      </c>
      <c r="X7" s="398">
        <v>-2.37655185489825</v>
      </c>
      <c r="Y7" s="398">
        <v>-8.5299999999999994</v>
      </c>
      <c r="Z7" s="398">
        <v>969000</v>
      </c>
      <c r="AA7" s="398">
        <v>949900</v>
      </c>
      <c r="AB7" s="398">
        <v>1.97</v>
      </c>
      <c r="AC7" s="398">
        <v>2.7516978019696499</v>
      </c>
      <c r="AD7" s="398" t="s">
        <v>4145</v>
      </c>
      <c r="AF7" s="398">
        <v>114544</v>
      </c>
      <c r="AG7" s="398">
        <v>7159</v>
      </c>
      <c r="AH7" s="400">
        <v>16</v>
      </c>
      <c r="AI7" s="400">
        <v>9</v>
      </c>
      <c r="AJ7" s="400" t="s">
        <v>4408</v>
      </c>
      <c r="AK7" s="398">
        <v>56.25</v>
      </c>
      <c r="AL7" s="398">
        <v>14</v>
      </c>
      <c r="AP7" s="398">
        <v>0.93376080502620196</v>
      </c>
      <c r="AQ7" s="398">
        <v>0.93345914005071295</v>
      </c>
      <c r="AR7" s="398">
        <v>3.3180677698451397E-4</v>
      </c>
      <c r="AS7" s="398">
        <v>2.7657078286347399E-2</v>
      </c>
    </row>
    <row r="8" spans="1:52" s="398" customFormat="1" x14ac:dyDescent="0.2">
      <c r="A8" s="397" t="s">
        <v>4146</v>
      </c>
      <c r="B8" s="397" t="s">
        <v>4147</v>
      </c>
      <c r="C8" s="397" t="s">
        <v>4148</v>
      </c>
      <c r="E8" s="398">
        <v>5</v>
      </c>
      <c r="F8" s="398">
        <v>7182</v>
      </c>
      <c r="G8" s="398" t="s">
        <v>4410</v>
      </c>
      <c r="H8" s="398" t="s">
        <v>4154</v>
      </c>
      <c r="I8" s="398">
        <v>1016</v>
      </c>
      <c r="J8" s="398">
        <v>1000</v>
      </c>
      <c r="K8" s="399" t="s">
        <v>429</v>
      </c>
      <c r="O8" s="398">
        <v>7211</v>
      </c>
      <c r="P8" s="398" t="s">
        <v>28</v>
      </c>
      <c r="Q8" s="398" t="s">
        <v>4050</v>
      </c>
      <c r="R8" s="398">
        <v>413</v>
      </c>
      <c r="S8" s="398">
        <v>2500</v>
      </c>
      <c r="T8" s="398" t="s">
        <v>341</v>
      </c>
      <c r="X8" s="398">
        <v>2.62862385781921</v>
      </c>
      <c r="Y8" s="398">
        <v>9.5</v>
      </c>
      <c r="Z8" s="398">
        <v>1016000</v>
      </c>
      <c r="AA8" s="398">
        <v>1032500</v>
      </c>
      <c r="AB8" s="398">
        <v>1.62</v>
      </c>
      <c r="AC8" s="398">
        <v>3.19919744476306</v>
      </c>
      <c r="AD8" s="398" t="s">
        <v>4145</v>
      </c>
      <c r="AF8" s="398">
        <v>85244</v>
      </c>
      <c r="AG8" s="398">
        <v>5014</v>
      </c>
      <c r="AH8" s="400">
        <v>17</v>
      </c>
      <c r="AI8" s="400">
        <v>8</v>
      </c>
      <c r="AJ8" s="400" t="s">
        <v>4935</v>
      </c>
      <c r="AK8" s="398">
        <v>47.06</v>
      </c>
      <c r="AL8" s="398">
        <v>16</v>
      </c>
      <c r="AP8" s="398">
        <v>0.92750654588582304</v>
      </c>
      <c r="AQ8" s="398">
        <v>0.949129531639895</v>
      </c>
      <c r="AR8" s="398">
        <v>1.1228385139438E-2</v>
      </c>
      <c r="AS8" s="398">
        <v>1.1459457642978401E-3</v>
      </c>
    </row>
    <row r="9" spans="1:52" s="398" customFormat="1" x14ac:dyDescent="0.2">
      <c r="A9" s="397" t="s">
        <v>4146</v>
      </c>
      <c r="B9" s="397" t="s">
        <v>4147</v>
      </c>
      <c r="C9" s="397" t="s">
        <v>4148</v>
      </c>
      <c r="E9" s="398">
        <v>6</v>
      </c>
      <c r="F9" s="398">
        <v>7976</v>
      </c>
      <c r="G9" s="398" t="s">
        <v>4149</v>
      </c>
      <c r="H9" s="398" t="s">
        <v>4056</v>
      </c>
      <c r="I9" s="398">
        <v>1615</v>
      </c>
      <c r="J9" s="398">
        <v>600</v>
      </c>
      <c r="K9" s="399" t="s">
        <v>429</v>
      </c>
      <c r="O9" s="398">
        <v>8273</v>
      </c>
      <c r="P9" s="398" t="s">
        <v>4417</v>
      </c>
      <c r="Q9" s="398" t="s">
        <v>4058</v>
      </c>
      <c r="R9" s="398">
        <v>3470</v>
      </c>
      <c r="S9" s="398">
        <v>300</v>
      </c>
      <c r="X9" s="398">
        <v>2.7737611920348102</v>
      </c>
      <c r="Y9" s="398">
        <v>9.43</v>
      </c>
      <c r="Z9" s="398">
        <v>969000</v>
      </c>
      <c r="AA9" s="398">
        <v>1041000</v>
      </c>
      <c r="AB9" s="398">
        <v>6.92</v>
      </c>
      <c r="AC9" s="398">
        <v>2.9566384305001798</v>
      </c>
      <c r="AD9" s="398" t="s">
        <v>4145</v>
      </c>
      <c r="AF9" s="398">
        <v>63226</v>
      </c>
      <c r="AG9" s="398">
        <v>5748</v>
      </c>
      <c r="AH9" s="400">
        <v>11</v>
      </c>
      <c r="AI9" s="400">
        <v>6</v>
      </c>
      <c r="AJ9" s="400" t="s">
        <v>4936</v>
      </c>
      <c r="AK9" s="398">
        <v>54.55</v>
      </c>
      <c r="AL9" s="398">
        <v>14</v>
      </c>
      <c r="AP9" s="398">
        <v>0.92793160989168799</v>
      </c>
      <c r="AQ9" s="398">
        <v>0.93521647238657502</v>
      </c>
      <c r="AR9" s="398">
        <v>1.1301132995911199E-2</v>
      </c>
      <c r="AS9" s="398">
        <v>1.0388197610937599E-2</v>
      </c>
    </row>
    <row r="10" spans="1:52" s="398" customFormat="1" x14ac:dyDescent="0.2">
      <c r="A10" s="397" t="s">
        <v>4146</v>
      </c>
      <c r="B10" s="397" t="s">
        <v>4147</v>
      </c>
      <c r="C10" s="397" t="s">
        <v>4148</v>
      </c>
      <c r="E10" s="398">
        <v>7</v>
      </c>
      <c r="F10" s="398">
        <v>8411</v>
      </c>
      <c r="G10" s="398" t="s">
        <v>4418</v>
      </c>
      <c r="H10" s="398" t="s">
        <v>4154</v>
      </c>
      <c r="I10" s="398">
        <v>162.5</v>
      </c>
      <c r="J10" s="398">
        <v>6400</v>
      </c>
      <c r="K10" s="398" t="s">
        <v>341</v>
      </c>
      <c r="O10" s="398">
        <v>7240</v>
      </c>
      <c r="P10" s="398" t="s">
        <v>1082</v>
      </c>
      <c r="Q10" s="398" t="s">
        <v>4050</v>
      </c>
      <c r="R10" s="398">
        <v>1484</v>
      </c>
      <c r="S10" s="398">
        <v>700</v>
      </c>
      <c r="T10" s="399" t="s">
        <v>360</v>
      </c>
      <c r="X10" s="398">
        <v>-2.87109725381015</v>
      </c>
      <c r="Y10" s="398">
        <v>-9.1</v>
      </c>
      <c r="Z10" s="398">
        <v>1040000</v>
      </c>
      <c r="AA10" s="398">
        <v>1038800</v>
      </c>
      <c r="AB10" s="398">
        <v>0.12</v>
      </c>
      <c r="AC10" s="398">
        <v>3.3260050441098401</v>
      </c>
      <c r="AD10" s="398" t="s">
        <v>4145</v>
      </c>
      <c r="AF10" s="398">
        <v>58262</v>
      </c>
      <c r="AG10" s="398">
        <v>3066</v>
      </c>
      <c r="AH10" s="400">
        <v>19</v>
      </c>
      <c r="AI10" s="400">
        <v>10</v>
      </c>
      <c r="AJ10" s="400" t="s">
        <v>4937</v>
      </c>
      <c r="AK10" s="398">
        <v>52.63</v>
      </c>
      <c r="AL10" s="398">
        <v>13</v>
      </c>
      <c r="AP10" s="398">
        <v>0.95044655453543703</v>
      </c>
      <c r="AQ10" s="398">
        <v>0.91576836276344198</v>
      </c>
      <c r="AR10" s="398">
        <v>7.7015996572561097E-3</v>
      </c>
      <c r="AS10" s="398">
        <v>2.1481663343713601E-2</v>
      </c>
    </row>
    <row r="11" spans="1:52" s="133" customFormat="1" x14ac:dyDescent="0.2">
      <c r="A11" s="124" t="s">
        <v>4146</v>
      </c>
      <c r="B11" s="124" t="s">
        <v>4147</v>
      </c>
      <c r="C11" s="124" t="s">
        <v>4148</v>
      </c>
      <c r="D11"/>
      <c r="E11">
        <v>8</v>
      </c>
      <c r="F11">
        <v>9506</v>
      </c>
      <c r="G11" t="s">
        <v>4155</v>
      </c>
      <c r="H11" t="s">
        <v>4156</v>
      </c>
      <c r="I11">
        <v>1028</v>
      </c>
      <c r="J11">
        <v>1000</v>
      </c>
      <c r="K11"/>
      <c r="L11"/>
      <c r="M11"/>
      <c r="N11"/>
      <c r="O11">
        <v>7211</v>
      </c>
      <c r="P11" t="s">
        <v>28</v>
      </c>
      <c r="Q11" t="s">
        <v>4050</v>
      </c>
      <c r="R11">
        <v>413</v>
      </c>
      <c r="S11">
        <v>2500</v>
      </c>
      <c r="T11" t="s">
        <v>341</v>
      </c>
      <c r="U11"/>
      <c r="V11"/>
      <c r="W11"/>
      <c r="X11">
        <v>-2.7314643655075699</v>
      </c>
      <c r="Y11">
        <v>-9.23</v>
      </c>
      <c r="Z11">
        <v>1028000</v>
      </c>
      <c r="AA11">
        <v>1032500</v>
      </c>
      <c r="AB11">
        <v>0.44</v>
      </c>
      <c r="AC11">
        <v>2.87492189731099</v>
      </c>
      <c r="AD11" t="s">
        <v>4145</v>
      </c>
      <c r="AE11"/>
      <c r="AF11">
        <v>52225</v>
      </c>
      <c r="AG11">
        <v>4017</v>
      </c>
      <c r="AH11" s="284">
        <v>13</v>
      </c>
      <c r="AI11" s="284">
        <v>7</v>
      </c>
      <c r="AJ11" s="284" t="s">
        <v>4938</v>
      </c>
      <c r="AK11">
        <v>53.85</v>
      </c>
      <c r="AL11">
        <v>13</v>
      </c>
      <c r="AM11"/>
      <c r="AN11"/>
      <c r="AO11"/>
      <c r="AP11">
        <v>0.86160878124542095</v>
      </c>
      <c r="AQ11">
        <v>0.92846592184309196</v>
      </c>
      <c r="AR11">
        <v>0.254737204109246</v>
      </c>
      <c r="AS11">
        <v>2.14992626345961E-2</v>
      </c>
      <c r="AT11"/>
      <c r="AU11"/>
      <c r="AV11"/>
      <c r="AW11"/>
      <c r="AX11"/>
      <c r="AY11"/>
      <c r="AZ11"/>
    </row>
    <row r="12" spans="1:52" s="398" customFormat="1" ht="17.25" hidden="1" customHeight="1" x14ac:dyDescent="0.2">
      <c r="A12" s="397" t="s">
        <v>4146</v>
      </c>
      <c r="B12" s="397" t="s">
        <v>4147</v>
      </c>
      <c r="C12" s="397" t="s">
        <v>4148</v>
      </c>
      <c r="E12" s="398">
        <v>9</v>
      </c>
      <c r="F12" s="398">
        <v>6301</v>
      </c>
      <c r="G12" s="398" t="s">
        <v>56</v>
      </c>
      <c r="H12" s="398" t="s">
        <v>4045</v>
      </c>
      <c r="I12" s="398">
        <v>2467</v>
      </c>
      <c r="J12" s="398">
        <v>400</v>
      </c>
      <c r="K12" s="398" t="s">
        <v>341</v>
      </c>
      <c r="O12" s="398">
        <v>6371</v>
      </c>
      <c r="P12" s="398" t="s">
        <v>4714</v>
      </c>
      <c r="Q12" s="398" t="s">
        <v>4045</v>
      </c>
      <c r="R12" s="398">
        <v>3420</v>
      </c>
      <c r="S12" s="398">
        <v>300</v>
      </c>
      <c r="T12" s="399" t="s">
        <v>375</v>
      </c>
      <c r="X12" s="398">
        <v>2.3152372500387099</v>
      </c>
      <c r="Y12" s="398">
        <v>4.46</v>
      </c>
      <c r="Z12" s="398">
        <v>986800</v>
      </c>
      <c r="AA12" s="398">
        <v>1026000</v>
      </c>
      <c r="AB12" s="398">
        <v>3.82</v>
      </c>
      <c r="AC12" s="398">
        <v>2.9126202363582001</v>
      </c>
      <c r="AD12" s="398" t="s">
        <v>4145</v>
      </c>
      <c r="AF12" s="398">
        <v>51301</v>
      </c>
      <c r="AG12" s="398">
        <v>3206</v>
      </c>
      <c r="AH12" s="400">
        <v>16</v>
      </c>
      <c r="AI12" s="400">
        <v>8</v>
      </c>
      <c r="AJ12" s="400" t="s">
        <v>4916</v>
      </c>
      <c r="AK12" s="398">
        <v>50</v>
      </c>
      <c r="AL12" s="398">
        <v>13</v>
      </c>
      <c r="AP12" s="398">
        <v>0.84019218358561298</v>
      </c>
      <c r="AQ12" s="398">
        <v>0.92102277596563698</v>
      </c>
      <c r="AR12" s="398">
        <v>9.5492983009553598E-2</v>
      </c>
      <c r="AS12" s="398">
        <v>1.03603502262875E-3</v>
      </c>
    </row>
    <row r="13" spans="1:52" s="398" customFormat="1" ht="17.25" hidden="1" customHeight="1" x14ac:dyDescent="0.2">
      <c r="A13" s="397" t="s">
        <v>4146</v>
      </c>
      <c r="B13" s="397" t="s">
        <v>4147</v>
      </c>
      <c r="C13" s="397" t="s">
        <v>4148</v>
      </c>
      <c r="E13" s="398">
        <v>10</v>
      </c>
      <c r="F13" s="398">
        <v>7182</v>
      </c>
      <c r="G13" s="398" t="s">
        <v>4410</v>
      </c>
      <c r="H13" s="398" t="s">
        <v>4154</v>
      </c>
      <c r="I13" s="398">
        <v>1016</v>
      </c>
      <c r="J13" s="398">
        <v>1000</v>
      </c>
      <c r="K13" s="399" t="s">
        <v>429</v>
      </c>
      <c r="O13" s="398">
        <v>8273</v>
      </c>
      <c r="P13" s="398" t="s">
        <v>4417</v>
      </c>
      <c r="Q13" s="398" t="s">
        <v>4058</v>
      </c>
      <c r="R13" s="398">
        <v>3470</v>
      </c>
      <c r="S13" s="398">
        <v>300</v>
      </c>
      <c r="X13" s="398">
        <v>2.60191585165673</v>
      </c>
      <c r="Y13" s="398">
        <v>11.12</v>
      </c>
      <c r="Z13" s="398">
        <v>1016000</v>
      </c>
      <c r="AA13" s="398">
        <v>1041000</v>
      </c>
      <c r="AB13" s="398">
        <v>2.4</v>
      </c>
      <c r="AC13" s="398">
        <v>2.8558617322679898</v>
      </c>
      <c r="AD13" s="398" t="s">
        <v>4145</v>
      </c>
      <c r="AF13" s="398">
        <v>40904</v>
      </c>
      <c r="AG13" s="398">
        <v>2406</v>
      </c>
      <c r="AH13" s="400">
        <v>17</v>
      </c>
      <c r="AI13" s="400">
        <v>8</v>
      </c>
      <c r="AJ13" s="400" t="s">
        <v>4939</v>
      </c>
      <c r="AK13" s="398">
        <v>47.06</v>
      </c>
      <c r="AL13" s="398">
        <v>12</v>
      </c>
      <c r="AP13" s="398">
        <v>0.87048561819790304</v>
      </c>
      <c r="AQ13" s="398">
        <v>0.92935051770822596</v>
      </c>
      <c r="AR13" s="398">
        <v>0.27690158444410301</v>
      </c>
      <c r="AS13" s="398">
        <v>2.6361094228925901E-2</v>
      </c>
    </row>
    <row r="14" spans="1:52" s="398" customFormat="1" ht="17.25" hidden="1" customHeight="1" x14ac:dyDescent="0.2">
      <c r="A14" s="397" t="s">
        <v>4146</v>
      </c>
      <c r="B14" s="397" t="s">
        <v>4147</v>
      </c>
      <c r="C14" s="397" t="s">
        <v>4148</v>
      </c>
      <c r="E14" s="398">
        <v>11</v>
      </c>
      <c r="F14" s="398">
        <v>7327</v>
      </c>
      <c r="G14" s="398" t="s">
        <v>4862</v>
      </c>
      <c r="H14" s="398" t="s">
        <v>4154</v>
      </c>
      <c r="I14" s="398">
        <v>2738</v>
      </c>
      <c r="J14" s="398">
        <v>400</v>
      </c>
      <c r="K14" s="399" t="s">
        <v>375</v>
      </c>
      <c r="O14" s="398">
        <v>7202</v>
      </c>
      <c r="P14" s="398" t="s">
        <v>1076</v>
      </c>
      <c r="Q14" s="398" t="s">
        <v>4050</v>
      </c>
      <c r="R14" s="398">
        <v>1093</v>
      </c>
      <c r="S14" s="398">
        <v>1000</v>
      </c>
      <c r="T14" s="399" t="s">
        <v>382</v>
      </c>
      <c r="X14" s="398">
        <v>-2.7081976745182401</v>
      </c>
      <c r="Y14" s="398">
        <v>-9.3800000000000008</v>
      </c>
      <c r="Z14" s="398">
        <v>1095200</v>
      </c>
      <c r="AA14" s="398">
        <v>1093000</v>
      </c>
      <c r="AB14" s="398">
        <v>0.2</v>
      </c>
      <c r="AC14" s="398">
        <v>2.8410408393522002</v>
      </c>
      <c r="AD14" s="398" t="s">
        <v>4145</v>
      </c>
      <c r="AF14" s="398">
        <v>40271</v>
      </c>
      <c r="AG14" s="398">
        <v>10068</v>
      </c>
      <c r="AH14" s="400">
        <v>4</v>
      </c>
      <c r="AI14" s="400">
        <v>2</v>
      </c>
      <c r="AJ14" s="400" t="s">
        <v>4940</v>
      </c>
      <c r="AK14" s="398">
        <v>50</v>
      </c>
      <c r="AL14" s="398">
        <v>14</v>
      </c>
      <c r="AP14" s="398">
        <v>0.87007095489084596</v>
      </c>
      <c r="AQ14" s="398">
        <v>0.92707602661868405</v>
      </c>
      <c r="AR14" s="398">
        <v>0.14593623442228501</v>
      </c>
      <c r="AS14" s="398">
        <v>1.6378531922397899E-2</v>
      </c>
    </row>
    <row r="15" spans="1:52" s="133" customFormat="1" x14ac:dyDescent="0.2">
      <c r="A15" s="124" t="s">
        <v>4146</v>
      </c>
      <c r="B15" s="124" t="s">
        <v>4147</v>
      </c>
      <c r="C15" s="124" t="s">
        <v>4148</v>
      </c>
      <c r="D15"/>
      <c r="E15">
        <v>12</v>
      </c>
      <c r="F15">
        <v>4217</v>
      </c>
      <c r="G15" t="s">
        <v>1542</v>
      </c>
      <c r="H15" t="s">
        <v>4057</v>
      </c>
      <c r="I15">
        <v>4595</v>
      </c>
      <c r="J15">
        <v>200</v>
      </c>
      <c r="K15"/>
      <c r="L15"/>
      <c r="M15"/>
      <c r="N15"/>
      <c r="O15">
        <v>6501</v>
      </c>
      <c r="P15" t="s">
        <v>4792</v>
      </c>
      <c r="Q15" t="s">
        <v>4037</v>
      </c>
      <c r="R15">
        <v>4230</v>
      </c>
      <c r="S15">
        <v>200</v>
      </c>
      <c r="T15" t="s">
        <v>341</v>
      </c>
      <c r="U15"/>
      <c r="V15"/>
      <c r="W15"/>
      <c r="X15">
        <v>2.04521161141763</v>
      </c>
      <c r="Y15">
        <v>14.66</v>
      </c>
      <c r="Z15">
        <v>919000</v>
      </c>
      <c r="AA15">
        <v>846000</v>
      </c>
      <c r="AB15">
        <v>7.94</v>
      </c>
      <c r="AC15">
        <v>2.1215652186232199</v>
      </c>
      <c r="AD15" t="s">
        <v>4145</v>
      </c>
      <c r="AE15"/>
      <c r="AF15">
        <v>26501</v>
      </c>
      <c r="AG15">
        <v>1767</v>
      </c>
      <c r="AH15" s="284">
        <v>15</v>
      </c>
      <c r="AI15" s="284">
        <v>10</v>
      </c>
      <c r="AJ15" s="284" t="s">
        <v>4917</v>
      </c>
      <c r="AK15">
        <v>66.67</v>
      </c>
      <c r="AL15">
        <v>13</v>
      </c>
      <c r="AM15"/>
      <c r="AN15"/>
      <c r="AO15"/>
      <c r="AP15">
        <v>0.84854344318893804</v>
      </c>
      <c r="AQ15">
        <v>0.905325439254974</v>
      </c>
      <c r="AR15">
        <v>4.8360578648169499E-2</v>
      </c>
      <c r="AS15">
        <v>3.9942352617667397E-2</v>
      </c>
      <c r="AT15"/>
      <c r="AU15"/>
      <c r="AV15"/>
      <c r="AW15"/>
      <c r="AX15"/>
      <c r="AY15"/>
      <c r="AZ15"/>
    </row>
    <row r="16" spans="1:52" s="398" customFormat="1" x14ac:dyDescent="0.2">
      <c r="A16" s="397" t="s">
        <v>4146</v>
      </c>
      <c r="B16" s="397" t="s">
        <v>4147</v>
      </c>
      <c r="C16" s="397" t="s">
        <v>4148</v>
      </c>
      <c r="E16" s="398">
        <v>13</v>
      </c>
      <c r="F16" s="398">
        <v>7201</v>
      </c>
      <c r="G16" s="398" t="s">
        <v>4135</v>
      </c>
      <c r="H16" s="398" t="s">
        <v>4050</v>
      </c>
      <c r="I16" s="398">
        <v>599.5</v>
      </c>
      <c r="J16" s="398">
        <v>1700</v>
      </c>
      <c r="K16" s="399" t="s">
        <v>414</v>
      </c>
      <c r="O16" s="398">
        <v>8273</v>
      </c>
      <c r="P16" s="398" t="s">
        <v>4417</v>
      </c>
      <c r="Q16" s="398" t="s">
        <v>4058</v>
      </c>
      <c r="R16" s="398">
        <v>3470</v>
      </c>
      <c r="S16" s="398">
        <v>300</v>
      </c>
      <c r="X16" s="398">
        <v>2.1147686872916598</v>
      </c>
      <c r="Y16" s="398">
        <v>5.36</v>
      </c>
      <c r="Z16" s="398">
        <v>1019150</v>
      </c>
      <c r="AA16" s="398">
        <v>1041000</v>
      </c>
      <c r="AB16" s="398">
        <v>2.1</v>
      </c>
      <c r="AC16" s="398">
        <v>2.2973615872356401</v>
      </c>
      <c r="AD16" s="398" t="s">
        <v>4145</v>
      </c>
      <c r="AF16" s="398">
        <v>22955</v>
      </c>
      <c r="AG16" s="398">
        <v>1640</v>
      </c>
      <c r="AH16" s="400">
        <v>14</v>
      </c>
      <c r="AI16" s="400">
        <v>7</v>
      </c>
      <c r="AJ16" s="400" t="s">
        <v>4918</v>
      </c>
      <c r="AK16" s="398">
        <v>50</v>
      </c>
      <c r="AL16" s="398">
        <v>13</v>
      </c>
      <c r="AP16" s="398">
        <v>0.93518193939637595</v>
      </c>
      <c r="AQ16" s="398">
        <v>0.92364857354471297</v>
      </c>
      <c r="AR16" s="398">
        <v>0.49209528032232203</v>
      </c>
      <c r="AS16" s="398">
        <v>8.9342290532445995E-2</v>
      </c>
    </row>
    <row r="17" spans="1:52" s="398" customFormat="1" x14ac:dyDescent="0.2">
      <c r="A17" s="397" t="s">
        <v>4146</v>
      </c>
      <c r="B17" s="397" t="s">
        <v>4147</v>
      </c>
      <c r="C17" s="397" t="s">
        <v>4148</v>
      </c>
      <c r="E17" s="398">
        <v>14</v>
      </c>
      <c r="F17" s="398">
        <v>2001</v>
      </c>
      <c r="G17" s="398" t="s">
        <v>3796</v>
      </c>
      <c r="H17" s="398" t="s">
        <v>4060</v>
      </c>
      <c r="I17" s="398">
        <v>1659</v>
      </c>
      <c r="J17" s="398">
        <v>600</v>
      </c>
      <c r="K17" s="399" t="s">
        <v>375</v>
      </c>
      <c r="O17" s="398">
        <v>8273</v>
      </c>
      <c r="P17" s="398" t="s">
        <v>4417</v>
      </c>
      <c r="Q17" s="398" t="s">
        <v>4058</v>
      </c>
      <c r="R17" s="398">
        <v>3470</v>
      </c>
      <c r="S17" s="398">
        <v>300</v>
      </c>
      <c r="X17" s="398">
        <v>2.6327867970700201</v>
      </c>
      <c r="Y17" s="398">
        <v>11.44</v>
      </c>
      <c r="Z17" s="398">
        <v>995400</v>
      </c>
      <c r="AA17" s="398">
        <v>1041000</v>
      </c>
      <c r="AB17" s="398">
        <v>4.38</v>
      </c>
      <c r="AC17" s="398">
        <v>2.8652760960743202</v>
      </c>
      <c r="AD17" s="398" t="s">
        <v>4145</v>
      </c>
      <c r="AF17" s="398">
        <v>14336</v>
      </c>
      <c r="AG17" s="398">
        <v>843</v>
      </c>
      <c r="AH17" s="400">
        <v>17</v>
      </c>
      <c r="AI17" s="400">
        <v>7</v>
      </c>
      <c r="AJ17" s="400" t="s">
        <v>4941</v>
      </c>
      <c r="AK17" s="398">
        <v>41.18</v>
      </c>
      <c r="AL17" s="398">
        <v>14</v>
      </c>
      <c r="AP17" s="398">
        <v>0.84854594792687399</v>
      </c>
      <c r="AQ17" s="398">
        <v>0.90508507753429301</v>
      </c>
      <c r="AR17" s="398">
        <v>0.18584573293044299</v>
      </c>
      <c r="AS17" s="398">
        <v>6.9486260961727303E-2</v>
      </c>
    </row>
    <row r="18" spans="1:52" s="398" customFormat="1" x14ac:dyDescent="0.2">
      <c r="A18" s="397" t="s">
        <v>4146</v>
      </c>
      <c r="B18" s="397" t="s">
        <v>4147</v>
      </c>
      <c r="C18" s="397" t="s">
        <v>4148</v>
      </c>
      <c r="E18" s="398">
        <v>15</v>
      </c>
      <c r="F18" s="398">
        <v>8086</v>
      </c>
      <c r="G18" s="398" t="s">
        <v>4904</v>
      </c>
      <c r="H18" s="398" t="s">
        <v>4041</v>
      </c>
      <c r="I18" s="398">
        <v>1251</v>
      </c>
      <c r="J18" s="398">
        <v>800</v>
      </c>
      <c r="K18" s="399" t="s">
        <v>375</v>
      </c>
      <c r="O18" s="398">
        <v>9603</v>
      </c>
      <c r="P18" s="398" t="s">
        <v>4769</v>
      </c>
      <c r="Q18" s="398" t="s">
        <v>4047</v>
      </c>
      <c r="R18" s="398">
        <v>2525</v>
      </c>
      <c r="S18" s="398">
        <v>400</v>
      </c>
      <c r="X18" s="398">
        <v>2.83642207944244</v>
      </c>
      <c r="Y18" s="398">
        <v>11.14</v>
      </c>
      <c r="Z18" s="398">
        <v>1000800</v>
      </c>
      <c r="AA18" s="398">
        <v>1010000</v>
      </c>
      <c r="AB18" s="398">
        <v>0.91</v>
      </c>
      <c r="AC18" s="398">
        <v>2.8775987634057798</v>
      </c>
      <c r="AD18" s="398" t="s">
        <v>4145</v>
      </c>
      <c r="AF18" s="398">
        <v>-60052</v>
      </c>
      <c r="AG18" s="398">
        <v>-4003</v>
      </c>
      <c r="AH18" s="400">
        <v>15</v>
      </c>
      <c r="AI18" s="400">
        <v>9</v>
      </c>
      <c r="AJ18" s="400" t="s">
        <v>4942</v>
      </c>
      <c r="AK18" s="398">
        <v>60</v>
      </c>
      <c r="AL18" s="398">
        <v>13</v>
      </c>
      <c r="AP18" s="398">
        <v>0.81045983822036105</v>
      </c>
      <c r="AQ18" s="398">
        <v>0.901044898894789</v>
      </c>
      <c r="AR18" s="398">
        <v>0.19636957477631001</v>
      </c>
      <c r="AS18" s="398">
        <v>4.4911955666524603E-2</v>
      </c>
    </row>
    <row r="19" spans="1:52" x14ac:dyDescent="0.2">
      <c r="A19" s="124" t="s">
        <v>4146</v>
      </c>
      <c r="B19" s="124" t="s">
        <v>4147</v>
      </c>
      <c r="C19" s="124" t="s">
        <v>4148</v>
      </c>
      <c r="D19"/>
      <c r="E19">
        <v>16</v>
      </c>
      <c r="F19">
        <v>9507</v>
      </c>
      <c r="G19" t="s">
        <v>4421</v>
      </c>
      <c r="H19" t="s">
        <v>4156</v>
      </c>
      <c r="I19">
        <v>930</v>
      </c>
      <c r="J19">
        <v>1100</v>
      </c>
      <c r="L19"/>
      <c r="M19"/>
      <c r="N19"/>
      <c r="O19">
        <v>8242</v>
      </c>
      <c r="P19" t="s">
        <v>1166</v>
      </c>
      <c r="Q19" t="s">
        <v>4058</v>
      </c>
      <c r="R19">
        <v>1003</v>
      </c>
      <c r="S19">
        <v>1000</v>
      </c>
      <c r="T19"/>
      <c r="U19"/>
      <c r="V19"/>
      <c r="W19"/>
      <c r="X19">
        <v>-2.2338039083899601</v>
      </c>
      <c r="Y19">
        <v>-7.7</v>
      </c>
      <c r="Z19">
        <v>1023000</v>
      </c>
      <c r="AA19">
        <v>1003000</v>
      </c>
      <c r="AB19">
        <v>1.99</v>
      </c>
      <c r="AC19">
        <v>2.5419020000200101</v>
      </c>
      <c r="AD19" t="s">
        <v>4145</v>
      </c>
      <c r="AE19"/>
      <c r="AF19">
        <v>-78708</v>
      </c>
      <c r="AG19">
        <v>-5622</v>
      </c>
      <c r="AH19" s="284">
        <v>14</v>
      </c>
      <c r="AI19" s="284">
        <v>5</v>
      </c>
      <c r="AJ19" s="284" t="s">
        <v>4919</v>
      </c>
      <c r="AK19">
        <v>35.71</v>
      </c>
      <c r="AL19">
        <v>9</v>
      </c>
      <c r="AM19"/>
      <c r="AN19"/>
      <c r="AO19"/>
      <c r="AP19">
        <v>0.81049765719901901</v>
      </c>
      <c r="AQ19">
        <v>0.93593641804045602</v>
      </c>
      <c r="AR19">
        <v>3.78804605420556E-2</v>
      </c>
      <c r="AS19">
        <v>1.43255441529409E-2</v>
      </c>
    </row>
    <row r="20" spans="1:52" s="398" customFormat="1" x14ac:dyDescent="0.2">
      <c r="A20" s="397" t="s">
        <v>4146</v>
      </c>
      <c r="B20" s="397" t="s">
        <v>4147</v>
      </c>
      <c r="C20" s="397" t="s">
        <v>4148</v>
      </c>
      <c r="E20" s="398">
        <v>17</v>
      </c>
      <c r="F20" s="398">
        <v>3938</v>
      </c>
      <c r="G20" s="398" t="s">
        <v>4886</v>
      </c>
      <c r="H20" s="398" t="s">
        <v>4034</v>
      </c>
      <c r="I20" s="398">
        <v>5360</v>
      </c>
      <c r="J20" s="398">
        <v>200</v>
      </c>
      <c r="O20" s="398">
        <v>8253</v>
      </c>
      <c r="P20" s="398" t="s">
        <v>759</v>
      </c>
      <c r="Q20" s="398" t="s">
        <v>4038</v>
      </c>
      <c r="R20" s="398">
        <v>1776</v>
      </c>
      <c r="S20" s="398">
        <v>600</v>
      </c>
      <c r="T20" s="399" t="s">
        <v>382</v>
      </c>
      <c r="U20" s="399">
        <v>0.05</v>
      </c>
      <c r="X20" s="398">
        <v>1.9047564807594799</v>
      </c>
      <c r="Y20" s="398">
        <v>8.32</v>
      </c>
      <c r="Z20" s="398">
        <v>1072000</v>
      </c>
      <c r="AA20" s="398">
        <v>1065600</v>
      </c>
      <c r="AB20" s="398">
        <v>0.6</v>
      </c>
      <c r="AC20" s="398">
        <v>1.98512968385709</v>
      </c>
      <c r="AD20" s="398" t="s">
        <v>4145</v>
      </c>
      <c r="AF20" s="398">
        <v>-125095</v>
      </c>
      <c r="AG20" s="398">
        <v>-8935</v>
      </c>
      <c r="AH20" s="400">
        <v>14</v>
      </c>
      <c r="AI20" s="400">
        <v>6</v>
      </c>
      <c r="AJ20" s="400" t="s">
        <v>4920</v>
      </c>
      <c r="AK20" s="398">
        <v>42.86</v>
      </c>
      <c r="AL20" s="398">
        <v>12</v>
      </c>
      <c r="AP20" s="398">
        <v>0.85432919699557697</v>
      </c>
      <c r="AQ20" s="398">
        <v>0.913857078650812</v>
      </c>
      <c r="AR20" s="398">
        <v>2.4866416508975198E-3</v>
      </c>
      <c r="AS20" s="398">
        <v>9.6023525699063403E-2</v>
      </c>
    </row>
    <row r="21" spans="1:52" s="133" customFormat="1" x14ac:dyDescent="0.2">
      <c r="A21" s="124" t="s">
        <v>4146</v>
      </c>
      <c r="B21" s="124" t="s">
        <v>4147</v>
      </c>
      <c r="C21" s="124" t="s">
        <v>4148</v>
      </c>
      <c r="D21"/>
      <c r="E21">
        <v>18</v>
      </c>
      <c r="F21">
        <v>3938</v>
      </c>
      <c r="G21" t="s">
        <v>4886</v>
      </c>
      <c r="H21" t="s">
        <v>4034</v>
      </c>
      <c r="I21">
        <v>5360</v>
      </c>
      <c r="J21">
        <v>200</v>
      </c>
      <c r="K21"/>
      <c r="L21"/>
      <c r="M21"/>
      <c r="N21"/>
      <c r="O21">
        <v>6952</v>
      </c>
      <c r="P21" t="s">
        <v>597</v>
      </c>
      <c r="Q21" t="s">
        <v>4037</v>
      </c>
      <c r="R21">
        <v>2049</v>
      </c>
      <c r="S21">
        <v>500</v>
      </c>
      <c r="T21"/>
      <c r="U21" s="188">
        <v>0.05</v>
      </c>
      <c r="V21"/>
      <c r="W21"/>
      <c r="X21">
        <v>2.1114850021877598</v>
      </c>
      <c r="Y21">
        <v>8.27</v>
      </c>
      <c r="Z21">
        <v>1072000</v>
      </c>
      <c r="AA21">
        <v>1024500</v>
      </c>
      <c r="AB21">
        <v>4.43</v>
      </c>
      <c r="AC21">
        <v>2.1742770288397302</v>
      </c>
      <c r="AD21" t="s">
        <v>4145</v>
      </c>
      <c r="AE21"/>
      <c r="AF21">
        <v>-196304</v>
      </c>
      <c r="AG21">
        <v>-10332</v>
      </c>
      <c r="AH21" s="284">
        <v>19</v>
      </c>
      <c r="AI21" s="284">
        <v>10</v>
      </c>
      <c r="AJ21" s="284" t="s">
        <v>4921</v>
      </c>
      <c r="AK21">
        <v>52.63</v>
      </c>
      <c r="AL21">
        <v>12</v>
      </c>
      <c r="AM21"/>
      <c r="AN21"/>
      <c r="AO21"/>
      <c r="AP21">
        <v>0.83580157108429598</v>
      </c>
      <c r="AQ21">
        <v>0.95225642615400596</v>
      </c>
      <c r="AR21">
        <v>2.5417786829742401E-2</v>
      </c>
      <c r="AS21">
        <v>7.2040418358525593E-2</v>
      </c>
      <c r="AT21"/>
      <c r="AU21"/>
      <c r="AV21"/>
      <c r="AW21"/>
      <c r="AX21"/>
      <c r="AY21"/>
      <c r="AZ21"/>
    </row>
    <row r="22" spans="1:52" s="133" customFormat="1" x14ac:dyDescent="0.2">
      <c r="A22" s="124" t="s">
        <v>4146</v>
      </c>
      <c r="B22" s="124" t="s">
        <v>4147</v>
      </c>
      <c r="C22" s="124" t="s">
        <v>4148</v>
      </c>
      <c r="D22"/>
      <c r="E22">
        <v>19</v>
      </c>
      <c r="F22">
        <v>7211</v>
      </c>
      <c r="G22" t="s">
        <v>28</v>
      </c>
      <c r="H22" t="s">
        <v>4050</v>
      </c>
      <c r="I22">
        <v>413</v>
      </c>
      <c r="J22">
        <v>2500</v>
      </c>
      <c r="K22" t="s">
        <v>341</v>
      </c>
      <c r="L22"/>
      <c r="M22"/>
      <c r="N22"/>
      <c r="O22">
        <v>9474</v>
      </c>
      <c r="P22" t="s">
        <v>4821</v>
      </c>
      <c r="Q22" t="s">
        <v>4034</v>
      </c>
      <c r="R22">
        <v>1488</v>
      </c>
      <c r="S22">
        <v>700</v>
      </c>
      <c r="T22"/>
      <c r="U22"/>
      <c r="V22"/>
      <c r="W22"/>
      <c r="X22">
        <v>2.5850152278673302</v>
      </c>
      <c r="Y22">
        <v>7.4</v>
      </c>
      <c r="Z22">
        <v>1032500</v>
      </c>
      <c r="AA22">
        <v>1041600</v>
      </c>
      <c r="AB22">
        <v>0.87</v>
      </c>
      <c r="AC22">
        <v>4.4296249684472402</v>
      </c>
      <c r="AD22" t="s">
        <v>4145</v>
      </c>
      <c r="AE22"/>
      <c r="AF22">
        <v>-200822</v>
      </c>
      <c r="AG22">
        <v>-14344</v>
      </c>
      <c r="AH22" s="284">
        <v>14</v>
      </c>
      <c r="AI22" s="284">
        <v>6</v>
      </c>
      <c r="AJ22" s="284" t="s">
        <v>4943</v>
      </c>
      <c r="AK22">
        <v>42.86</v>
      </c>
      <c r="AL22">
        <v>10</v>
      </c>
      <c r="AM22"/>
      <c r="AN22"/>
      <c r="AO22"/>
      <c r="AP22">
        <v>0.90283829599839704</v>
      </c>
      <c r="AQ22">
        <v>0.91431735589999996</v>
      </c>
      <c r="AR22">
        <v>9.84200188785503E-2</v>
      </c>
      <c r="AS22">
        <v>8.5029983991655803E-3</v>
      </c>
      <c r="AT22"/>
      <c r="AU22"/>
      <c r="AV22"/>
      <c r="AW22"/>
      <c r="AX22"/>
      <c r="AY22"/>
      <c r="AZ22"/>
    </row>
    <row r="23" spans="1:52" s="398" customFormat="1" ht="13.5" customHeight="1" x14ac:dyDescent="0.2">
      <c r="A23" s="397" t="s">
        <v>4146</v>
      </c>
      <c r="B23" s="397" t="s">
        <v>4147</v>
      </c>
      <c r="C23" s="397" t="s">
        <v>4148</v>
      </c>
      <c r="E23" s="398">
        <v>20</v>
      </c>
      <c r="F23" s="398">
        <v>2001</v>
      </c>
      <c r="G23" s="398" t="s">
        <v>3796</v>
      </c>
      <c r="H23" s="398" t="s">
        <v>4060</v>
      </c>
      <c r="I23" s="398">
        <v>1659</v>
      </c>
      <c r="J23" s="398">
        <v>600</v>
      </c>
      <c r="K23" s="399" t="s">
        <v>375</v>
      </c>
      <c r="O23" s="398">
        <v>7201</v>
      </c>
      <c r="P23" s="398" t="s">
        <v>4135</v>
      </c>
      <c r="Q23" s="398" t="s">
        <v>4050</v>
      </c>
      <c r="R23" s="398">
        <v>599.5</v>
      </c>
      <c r="S23" s="398">
        <v>1700</v>
      </c>
      <c r="T23" s="399" t="s">
        <v>414</v>
      </c>
      <c r="X23" s="398">
        <v>2.1607856024651699</v>
      </c>
      <c r="Y23" s="398">
        <v>6.45</v>
      </c>
      <c r="Z23" s="398">
        <v>995400</v>
      </c>
      <c r="AA23" s="398">
        <v>1019150</v>
      </c>
      <c r="AB23" s="398">
        <v>2.39</v>
      </c>
      <c r="AC23" s="398">
        <v>2.2614031950240001</v>
      </c>
      <c r="AD23" s="398" t="s">
        <v>4145</v>
      </c>
      <c r="AF23" s="398">
        <v>-208971</v>
      </c>
      <c r="AG23" s="398">
        <v>-10998</v>
      </c>
      <c r="AH23" s="400">
        <v>19</v>
      </c>
      <c r="AI23" s="400">
        <v>7</v>
      </c>
      <c r="AJ23" s="400" t="s">
        <v>4922</v>
      </c>
      <c r="AK23" s="398">
        <v>36.840000000000003</v>
      </c>
      <c r="AL23" s="398">
        <v>14</v>
      </c>
      <c r="AP23" s="398">
        <v>0.89705354534492099</v>
      </c>
      <c r="AQ23" s="398">
        <v>0.91477934842354303</v>
      </c>
      <c r="AR23" s="398">
        <v>9.8532545113365292E-3</v>
      </c>
      <c r="AS23" s="398">
        <v>2.05114341412648E-2</v>
      </c>
    </row>
    <row r="24" spans="1:52" x14ac:dyDescent="0.2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52" x14ac:dyDescent="0.2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52" x14ac:dyDescent="0.2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52" x14ac:dyDescent="0.2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52" x14ac:dyDescent="0.2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52" x14ac:dyDescent="0.2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52" x14ac:dyDescent="0.2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52" x14ac:dyDescent="0.2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52" x14ac:dyDescent="0.2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 x14ac:dyDescent="0.2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 x14ac:dyDescent="0.2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 x14ac:dyDescent="0.2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 x14ac:dyDescent="0.2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 x14ac:dyDescent="0.2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 x14ac:dyDescent="0.2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 x14ac:dyDescent="0.2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 x14ac:dyDescent="0.2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 x14ac:dyDescent="0.2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 x14ac:dyDescent="0.2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 x14ac:dyDescent="0.2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 x14ac:dyDescent="0.2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 x14ac:dyDescent="0.2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autoFilter ref="A1:AY1"/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tabSelected="1" zoomScale="85" zoomScaleNormal="85" workbookViewId="0">
      <selection activeCell="W26" sqref="W26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91" t="s">
        <v>4961</v>
      </c>
      <c r="C1" s="189">
        <v>4217</v>
      </c>
      <c r="D1" s="190" t="s">
        <v>4962</v>
      </c>
      <c r="E1" s="188"/>
      <c r="F1" s="188"/>
      <c r="G1" s="188"/>
      <c r="H1" s="192" t="s">
        <v>4963</v>
      </c>
      <c r="I1" s="136">
        <v>6501</v>
      </c>
      <c r="J1" s="137" t="s">
        <v>4964</v>
      </c>
      <c r="N1" s="173"/>
      <c r="O1" s="193">
        <v>12</v>
      </c>
      <c r="P1" s="135" t="s">
        <v>4973</v>
      </c>
      <c r="Q1" s="194">
        <v>20</v>
      </c>
      <c r="R1" s="135"/>
      <c r="T1" s="173"/>
      <c r="U1" s="135" t="s">
        <v>4924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5" t="s">
        <v>4965</v>
      </c>
      <c r="X2" s="174">
        <v>2.04521161141763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6" t="s">
        <v>4966</v>
      </c>
      <c r="X3" s="174">
        <v>14.66</v>
      </c>
    </row>
    <row r="4" spans="1:24" x14ac:dyDescent="0.2">
      <c r="A4" s="204" t="s">
        <v>1463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6" t="s">
        <v>4967</v>
      </c>
      <c r="X4" s="174">
        <v>7.94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5" t="s">
        <v>4968</v>
      </c>
      <c r="X5" s="174">
        <v>26501</v>
      </c>
    </row>
    <row r="6" spans="1:24" ht="15" customHeight="1" x14ac:dyDescent="0.2">
      <c r="A6" s="204" t="s">
        <v>1294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7" t="s">
        <v>4969</v>
      </c>
      <c r="X6" s="174">
        <v>0.84854344318893804</v>
      </c>
    </row>
    <row r="7" spans="1:24" x14ac:dyDescent="0.2">
      <c r="A7" s="205">
        <v>1.0827686555246332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7" t="s">
        <v>4970</v>
      </c>
      <c r="X7" s="174">
        <v>0.905325439254974</v>
      </c>
    </row>
    <row r="8" spans="1:24" x14ac:dyDescent="0.2">
      <c r="A8" s="204" t="s">
        <v>1295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5" t="s">
        <v>4971</v>
      </c>
      <c r="X8" s="174">
        <v>4.8360578648169499E-2</v>
      </c>
    </row>
    <row r="9" spans="1:24" x14ac:dyDescent="0.2">
      <c r="A9" s="205">
        <v>0.33440540028911481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5" t="s">
        <v>4972</v>
      </c>
      <c r="X9" s="174">
        <v>3.9942352617667397E-2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726</v>
      </c>
      <c r="B41" s="106" t="s">
        <v>4957</v>
      </c>
      <c r="C41" s="106" t="s">
        <v>4958</v>
      </c>
      <c r="D41" s="106" t="s">
        <v>4959</v>
      </c>
      <c r="E41" s="106" t="s">
        <v>4960</v>
      </c>
      <c r="F41" s="106" t="s">
        <v>727</v>
      </c>
      <c r="G41" s="106" t="s">
        <v>728</v>
      </c>
      <c r="H41" s="106" t="s">
        <v>729</v>
      </c>
      <c r="I41" s="106" t="s">
        <v>730</v>
      </c>
      <c r="J41" s="106" t="s">
        <v>731</v>
      </c>
      <c r="L41" s="106" t="s">
        <v>198</v>
      </c>
      <c r="M41" s="106" t="s">
        <v>199</v>
      </c>
      <c r="N41" s="106" t="s">
        <v>200</v>
      </c>
      <c r="O41" s="106" t="s">
        <v>201</v>
      </c>
    </row>
    <row r="42" spans="1:20" x14ac:dyDescent="0.2">
      <c r="A42" s="14">
        <v>43861</v>
      </c>
      <c r="B42">
        <v>4595</v>
      </c>
      <c r="C42">
        <v>4595</v>
      </c>
      <c r="D42">
        <v>4269</v>
      </c>
      <c r="E42">
        <v>4230</v>
      </c>
      <c r="F42">
        <v>1.0862884160756501</v>
      </c>
      <c r="G42">
        <v>0.92706703637625398</v>
      </c>
      <c r="H42">
        <v>7.7850809574189606E-2</v>
      </c>
      <c r="I42">
        <v>2.04521161141763</v>
      </c>
      <c r="J42">
        <v>14.66</v>
      </c>
      <c r="L42">
        <v>1.0049178459504435</v>
      </c>
      <c r="M42">
        <v>0.84921622680206443</v>
      </c>
      <c r="N42">
        <v>1.0827686555246332</v>
      </c>
      <c r="O42">
        <v>0.77136541722787477</v>
      </c>
    </row>
    <row r="43" spans="1:20" x14ac:dyDescent="0.2">
      <c r="A43" s="14">
        <v>43860</v>
      </c>
      <c r="B43">
        <v>4595</v>
      </c>
      <c r="C43">
        <v>4590</v>
      </c>
      <c r="D43">
        <v>4350</v>
      </c>
      <c r="E43">
        <v>4230</v>
      </c>
      <c r="F43">
        <v>1.08510638297872</v>
      </c>
      <c r="G43">
        <v>0.92448083124067604</v>
      </c>
      <c r="H43">
        <v>7.5710871543361702E-2</v>
      </c>
      <c r="I43">
        <v>2.1215652186232199</v>
      </c>
      <c r="J43">
        <v>14.8</v>
      </c>
      <c r="L43">
        <v>1.0001917027840377</v>
      </c>
      <c r="M43">
        <v>0.84876995969731439</v>
      </c>
      <c r="N43">
        <v>1.0759025743273996</v>
      </c>
      <c r="O43">
        <v>0.77305908815395263</v>
      </c>
    </row>
    <row r="44" spans="1:20" x14ac:dyDescent="0.2">
      <c r="A44" s="14">
        <v>43859</v>
      </c>
      <c r="B44">
        <v>4595</v>
      </c>
      <c r="C44">
        <v>4595</v>
      </c>
      <c r="D44">
        <v>4377</v>
      </c>
      <c r="E44">
        <v>4399</v>
      </c>
      <c r="F44">
        <v>1.0445555808138201</v>
      </c>
      <c r="G44">
        <v>0.92181171434863796</v>
      </c>
      <c r="H44">
        <v>7.3497408197502806E-2</v>
      </c>
      <c r="I44">
        <v>1.6700434678641201</v>
      </c>
      <c r="J44">
        <v>11.75</v>
      </c>
      <c r="L44">
        <v>0.99530912254614079</v>
      </c>
      <c r="M44">
        <v>0.84831430615113512</v>
      </c>
      <c r="N44">
        <v>1.0688065307436436</v>
      </c>
      <c r="O44">
        <v>0.77481689795363229</v>
      </c>
    </row>
    <row r="45" spans="1:20" x14ac:dyDescent="0.2">
      <c r="A45" s="14">
        <v>43858</v>
      </c>
      <c r="B45">
        <v>4595</v>
      </c>
      <c r="C45">
        <v>4595</v>
      </c>
      <c r="D45">
        <v>4373</v>
      </c>
      <c r="E45">
        <v>4378</v>
      </c>
      <c r="F45">
        <v>1.04956601187756</v>
      </c>
      <c r="G45">
        <v>0.91961285548725102</v>
      </c>
      <c r="H45">
        <v>7.2248630966024505E-2</v>
      </c>
      <c r="I45">
        <v>1.7986936866863099</v>
      </c>
      <c r="J45">
        <v>12.38</v>
      </c>
      <c r="L45">
        <v>0.99186148645327554</v>
      </c>
      <c r="M45">
        <v>0.84736422452122651</v>
      </c>
      <c r="N45">
        <v>1.0641101174193</v>
      </c>
      <c r="O45">
        <v>0.77511559355520199</v>
      </c>
    </row>
    <row r="46" spans="1:20" x14ac:dyDescent="0.2">
      <c r="A46" s="14">
        <v>43857</v>
      </c>
      <c r="B46">
        <v>4595</v>
      </c>
      <c r="C46">
        <v>4595</v>
      </c>
      <c r="D46">
        <v>4450</v>
      </c>
      <c r="E46">
        <v>4443</v>
      </c>
      <c r="F46">
        <v>1.0342111186135401</v>
      </c>
      <c r="G46">
        <v>0.91728447657701195</v>
      </c>
      <c r="H46">
        <v>7.0822906442917402E-2</v>
      </c>
      <c r="I46">
        <v>1.6509720923523299</v>
      </c>
      <c r="J46">
        <v>11.31</v>
      </c>
      <c r="L46">
        <v>0.9881073830199294</v>
      </c>
      <c r="M46">
        <v>0.84646157013409451</v>
      </c>
      <c r="N46">
        <v>1.0589302894628467</v>
      </c>
      <c r="O46">
        <v>0.77563866369117718</v>
      </c>
    </row>
    <row r="47" spans="1:20" x14ac:dyDescent="0.2">
      <c r="A47" s="14">
        <v>43854</v>
      </c>
      <c r="B47">
        <v>4595</v>
      </c>
      <c r="C47">
        <v>4595</v>
      </c>
      <c r="D47">
        <v>4500</v>
      </c>
      <c r="E47">
        <v>4529</v>
      </c>
      <c r="F47">
        <v>1.01457275336718</v>
      </c>
      <c r="G47">
        <v>0.91505076879040703</v>
      </c>
      <c r="H47">
        <v>6.9733374439249193E-2</v>
      </c>
      <c r="I47">
        <v>1.42717866985605</v>
      </c>
      <c r="J47">
        <v>9.81</v>
      </c>
      <c r="L47">
        <v>0.98478414322965624</v>
      </c>
      <c r="M47">
        <v>0.84531739435115782</v>
      </c>
      <c r="N47">
        <v>1.0545175176689054</v>
      </c>
      <c r="O47">
        <v>0.77558401991190862</v>
      </c>
    </row>
    <row r="48" spans="1:20" x14ac:dyDescent="0.2">
      <c r="A48" s="14">
        <v>43853</v>
      </c>
      <c r="B48">
        <v>4590</v>
      </c>
      <c r="C48">
        <v>4595</v>
      </c>
      <c r="D48">
        <v>4531</v>
      </c>
      <c r="E48">
        <v>4484</v>
      </c>
      <c r="F48">
        <v>1.02475468331846</v>
      </c>
      <c r="G48">
        <v>0.91307933504072902</v>
      </c>
      <c r="H48">
        <v>6.8977868105637496E-2</v>
      </c>
      <c r="I48">
        <v>1.61900260684643</v>
      </c>
      <c r="J48">
        <v>10.9</v>
      </c>
      <c r="L48">
        <v>0.98205720314636658</v>
      </c>
      <c r="M48">
        <v>0.84410146693509147</v>
      </c>
      <c r="N48">
        <v>1.051035071252004</v>
      </c>
      <c r="O48">
        <v>0.77512359882945403</v>
      </c>
    </row>
    <row r="49" spans="1:15" x14ac:dyDescent="0.2">
      <c r="A49" s="14">
        <v>43852</v>
      </c>
      <c r="B49">
        <v>4590</v>
      </c>
      <c r="C49">
        <v>4590</v>
      </c>
      <c r="D49">
        <v>4542</v>
      </c>
      <c r="E49">
        <v>4535</v>
      </c>
      <c r="F49">
        <v>1.0121278941565599</v>
      </c>
      <c r="G49">
        <v>0.91109876302651005</v>
      </c>
      <c r="H49">
        <v>6.7866496864831399E-2</v>
      </c>
      <c r="I49">
        <v>1.4886451459439201</v>
      </c>
      <c r="J49">
        <v>9.98</v>
      </c>
      <c r="L49">
        <v>0.97896525989134142</v>
      </c>
      <c r="M49">
        <v>0.84323226616167868</v>
      </c>
      <c r="N49">
        <v>1.0468317567561729</v>
      </c>
      <c r="O49">
        <v>0.7753657692968472</v>
      </c>
    </row>
    <row r="50" spans="1:15" x14ac:dyDescent="0.2">
      <c r="A50" s="14">
        <v>43851</v>
      </c>
      <c r="B50">
        <v>4595</v>
      </c>
      <c r="C50">
        <v>4590</v>
      </c>
      <c r="D50">
        <v>4582</v>
      </c>
      <c r="E50">
        <v>4592</v>
      </c>
      <c r="F50">
        <v>0.99956445993031295</v>
      </c>
      <c r="G50">
        <v>0.90902249434709104</v>
      </c>
      <c r="H50">
        <v>6.7121830546489805E-2</v>
      </c>
      <c r="I50">
        <v>1.34891979026869</v>
      </c>
      <c r="J50">
        <v>9.06</v>
      </c>
      <c r="L50">
        <v>0.97614432489358083</v>
      </c>
      <c r="M50">
        <v>0.84190066380060125</v>
      </c>
      <c r="N50">
        <v>1.0432661554400706</v>
      </c>
      <c r="O50">
        <v>0.77477883325411145</v>
      </c>
    </row>
    <row r="51" spans="1:15" x14ac:dyDescent="0.2">
      <c r="A51" s="14">
        <v>43850</v>
      </c>
      <c r="B51">
        <v>4595</v>
      </c>
      <c r="C51">
        <v>4595</v>
      </c>
      <c r="D51">
        <v>4567</v>
      </c>
      <c r="E51">
        <v>4592</v>
      </c>
      <c r="F51">
        <v>1.0006533101045201</v>
      </c>
      <c r="G51">
        <v>0.90718079421664199</v>
      </c>
      <c r="H51">
        <v>6.6504401581225794E-2</v>
      </c>
      <c r="I51">
        <v>1.4055087131898001</v>
      </c>
      <c r="J51">
        <v>9.34</v>
      </c>
      <c r="L51">
        <v>0.97368519579786783</v>
      </c>
      <c r="M51">
        <v>0.84067639263541616</v>
      </c>
      <c r="N51">
        <v>1.0401895973790936</v>
      </c>
      <c r="O51">
        <v>0.77417199105419043</v>
      </c>
    </row>
    <row r="52" spans="1:15" x14ac:dyDescent="0.2">
      <c r="A52" s="14">
        <v>43847</v>
      </c>
      <c r="B52">
        <v>4590</v>
      </c>
      <c r="C52">
        <v>4590</v>
      </c>
      <c r="D52">
        <v>4553</v>
      </c>
      <c r="E52">
        <v>4538</v>
      </c>
      <c r="F52">
        <v>1.0114587924195599</v>
      </c>
      <c r="G52">
        <v>0.90523001895176403</v>
      </c>
      <c r="H52">
        <v>6.5876828033211807E-2</v>
      </c>
      <c r="I52">
        <v>1.6125362534797101</v>
      </c>
      <c r="J52">
        <v>10.5</v>
      </c>
      <c r="L52">
        <v>0.97110684698497585</v>
      </c>
      <c r="M52">
        <v>0.83935319091855221</v>
      </c>
      <c r="N52">
        <v>1.0369836750181876</v>
      </c>
      <c r="O52">
        <v>0.77347636288534038</v>
      </c>
    </row>
    <row r="53" spans="1:15" x14ac:dyDescent="0.2">
      <c r="A53" s="14">
        <v>43846</v>
      </c>
      <c r="B53">
        <v>4595</v>
      </c>
      <c r="C53">
        <v>4590</v>
      </c>
      <c r="D53">
        <v>4520</v>
      </c>
      <c r="E53">
        <v>4544</v>
      </c>
      <c r="F53">
        <v>1.01012323943661</v>
      </c>
      <c r="G53">
        <v>0.90305604515878601</v>
      </c>
      <c r="H53">
        <v>6.5020114768032003E-2</v>
      </c>
      <c r="I53">
        <v>1.6466780266354399</v>
      </c>
      <c r="J53">
        <v>10.6</v>
      </c>
      <c r="L53">
        <v>0.96807615992681806</v>
      </c>
      <c r="M53">
        <v>0.83803593039075397</v>
      </c>
      <c r="N53">
        <v>1.03309627469485</v>
      </c>
      <c r="O53">
        <v>0.77301581562272204</v>
      </c>
    </row>
    <row r="54" spans="1:15" x14ac:dyDescent="0.2">
      <c r="A54" s="14">
        <v>43845</v>
      </c>
      <c r="B54">
        <v>4595</v>
      </c>
      <c r="C54">
        <v>4595</v>
      </c>
      <c r="D54">
        <v>4593</v>
      </c>
      <c r="E54">
        <v>4518</v>
      </c>
      <c r="F54">
        <v>1.0170429393536899</v>
      </c>
      <c r="G54">
        <v>0.90103064621556594</v>
      </c>
      <c r="H54">
        <v>6.4011511349294906E-2</v>
      </c>
      <c r="I54">
        <v>1.81236609935796</v>
      </c>
      <c r="J54">
        <v>11.41</v>
      </c>
      <c r="L54">
        <v>0.96504215756486089</v>
      </c>
      <c r="M54">
        <v>0.837019134866271</v>
      </c>
      <c r="N54">
        <v>1.0290536689141558</v>
      </c>
      <c r="O54">
        <v>0.77300762351697616</v>
      </c>
    </row>
    <row r="55" spans="1:15" x14ac:dyDescent="0.2">
      <c r="A55" s="14">
        <v>43844</v>
      </c>
      <c r="B55">
        <v>4590</v>
      </c>
      <c r="C55">
        <v>4595</v>
      </c>
      <c r="D55">
        <v>4561</v>
      </c>
      <c r="E55">
        <v>4587</v>
      </c>
      <c r="F55">
        <v>1.00174405929801</v>
      </c>
      <c r="G55">
        <v>0.89878618685198197</v>
      </c>
      <c r="H55">
        <v>6.2844936707305205E-2</v>
      </c>
      <c r="I55">
        <v>1.6382842889245099</v>
      </c>
      <c r="J55">
        <v>10.28</v>
      </c>
      <c r="L55">
        <v>0.96163112355928715</v>
      </c>
      <c r="M55">
        <v>0.8359412501446768</v>
      </c>
      <c r="N55">
        <v>1.0244760602665923</v>
      </c>
      <c r="O55">
        <v>0.77309631343737162</v>
      </c>
    </row>
    <row r="56" spans="1:15" x14ac:dyDescent="0.2">
      <c r="A56" s="14">
        <v>43840</v>
      </c>
      <c r="B56">
        <v>4590</v>
      </c>
      <c r="C56">
        <v>4590</v>
      </c>
      <c r="D56">
        <v>4628</v>
      </c>
      <c r="E56">
        <v>4564</v>
      </c>
      <c r="F56">
        <v>1.00569675723049</v>
      </c>
      <c r="G56">
        <v>0.89659794213034605</v>
      </c>
      <c r="H56">
        <v>6.2074428994990397E-2</v>
      </c>
      <c r="I56">
        <v>1.7575484280162601</v>
      </c>
      <c r="J56">
        <v>10.85</v>
      </c>
      <c r="L56">
        <v>0.95867237112533643</v>
      </c>
      <c r="M56">
        <v>0.83452351313535567</v>
      </c>
      <c r="N56">
        <v>1.0207468001203268</v>
      </c>
      <c r="O56">
        <v>0.77244908414036528</v>
      </c>
    </row>
    <row r="57" spans="1:15" x14ac:dyDescent="0.2">
      <c r="A57" s="14">
        <v>43839</v>
      </c>
      <c r="B57">
        <v>4595</v>
      </c>
      <c r="C57">
        <v>4590</v>
      </c>
      <c r="D57">
        <v>4640</v>
      </c>
      <c r="E57">
        <v>4638</v>
      </c>
      <c r="F57">
        <v>0.98965071151358297</v>
      </c>
      <c r="G57">
        <v>0.89419204515076001</v>
      </c>
      <c r="H57">
        <v>6.1291197541365097E-2</v>
      </c>
      <c r="I57">
        <v>1.55746127000371</v>
      </c>
      <c r="J57">
        <v>9.65</v>
      </c>
      <c r="L57">
        <v>0.95548324269212515</v>
      </c>
      <c r="M57">
        <v>0.83290084760939487</v>
      </c>
      <c r="N57">
        <v>1.0167744402334902</v>
      </c>
      <c r="O57">
        <v>0.77160965006802984</v>
      </c>
    </row>
    <row r="58" spans="1:15" x14ac:dyDescent="0.2">
      <c r="A58" s="14">
        <v>43838</v>
      </c>
      <c r="B58">
        <v>4595</v>
      </c>
      <c r="C58">
        <v>4595</v>
      </c>
      <c r="D58">
        <v>4571</v>
      </c>
      <c r="E58">
        <v>4584</v>
      </c>
      <c r="F58">
        <v>1.0023996509598601</v>
      </c>
      <c r="G58">
        <v>0.89193621327008998</v>
      </c>
      <c r="H58">
        <v>6.0848196549974698E-2</v>
      </c>
      <c r="I58">
        <v>1.8153937824442501</v>
      </c>
      <c r="J58">
        <v>11.02</v>
      </c>
      <c r="L58">
        <v>0.95278440982006463</v>
      </c>
      <c r="M58">
        <v>0.83108801672011534</v>
      </c>
      <c r="N58">
        <v>1.0136326063700394</v>
      </c>
      <c r="O58">
        <v>0.77023982017014059</v>
      </c>
    </row>
    <row r="59" spans="1:15" x14ac:dyDescent="0.2">
      <c r="A59" s="14">
        <v>43837</v>
      </c>
      <c r="B59">
        <v>4585</v>
      </c>
      <c r="C59">
        <v>4595</v>
      </c>
      <c r="D59">
        <v>4598</v>
      </c>
      <c r="E59">
        <v>4667</v>
      </c>
      <c r="F59">
        <v>0.984572530533533</v>
      </c>
      <c r="G59">
        <v>0.88946570154167803</v>
      </c>
      <c r="H59">
        <v>6.0069578602267998E-2</v>
      </c>
      <c r="I59">
        <v>1.58327777894988</v>
      </c>
      <c r="J59">
        <v>9.66</v>
      </c>
      <c r="L59">
        <v>0.94953528014394606</v>
      </c>
      <c r="M59">
        <v>0.82939612293941001</v>
      </c>
      <c r="N59">
        <v>1.0096048587462141</v>
      </c>
      <c r="O59">
        <v>0.76932654433714198</v>
      </c>
    </row>
    <row r="60" spans="1:15" x14ac:dyDescent="0.2">
      <c r="A60" s="14">
        <v>43836</v>
      </c>
      <c r="B60">
        <v>4575</v>
      </c>
      <c r="C60">
        <v>4585</v>
      </c>
      <c r="D60">
        <v>4638</v>
      </c>
      <c r="E60">
        <v>4621</v>
      </c>
      <c r="F60">
        <v>0.992209478467864</v>
      </c>
      <c r="G60">
        <v>0.88749253934594696</v>
      </c>
      <c r="H60">
        <v>5.9339204444936303E-2</v>
      </c>
      <c r="I60">
        <v>1.7647176112562899</v>
      </c>
      <c r="J60">
        <v>10.55</v>
      </c>
      <c r="L60">
        <v>0.94683174379088331</v>
      </c>
      <c r="M60">
        <v>0.82815333490101062</v>
      </c>
      <c r="N60">
        <v>1.0061709482358197</v>
      </c>
      <c r="O60">
        <v>0.76881413045607438</v>
      </c>
    </row>
    <row r="61" spans="1:15" x14ac:dyDescent="0.2">
      <c r="A61" s="14">
        <v>43829</v>
      </c>
      <c r="B61">
        <v>4575</v>
      </c>
      <c r="C61">
        <v>4575</v>
      </c>
      <c r="D61">
        <v>4606</v>
      </c>
      <c r="E61">
        <v>4626</v>
      </c>
      <c r="F61">
        <v>0.98897535667963599</v>
      </c>
      <c r="G61">
        <v>0.88571122870966901</v>
      </c>
      <c r="H61">
        <v>5.8162542846587201E-2</v>
      </c>
      <c r="I61">
        <v>1.77544039369706</v>
      </c>
      <c r="J61">
        <v>10.44</v>
      </c>
      <c r="L61">
        <v>0.94387377155625618</v>
      </c>
      <c r="M61">
        <v>0.82754868586308183</v>
      </c>
      <c r="N61">
        <v>1.0020363144028435</v>
      </c>
      <c r="O61">
        <v>0.76938614301649455</v>
      </c>
    </row>
    <row r="62" spans="1:15" x14ac:dyDescent="0.2">
      <c r="A62" s="14">
        <v>43826</v>
      </c>
      <c r="B62">
        <v>4580</v>
      </c>
      <c r="C62">
        <v>4575</v>
      </c>
      <c r="D62">
        <v>4623</v>
      </c>
      <c r="E62">
        <v>4610</v>
      </c>
      <c r="F62">
        <v>0.99240780911062898</v>
      </c>
      <c r="G62">
        <v>0.88416590332142397</v>
      </c>
      <c r="H62">
        <v>5.6924882908954699E-2</v>
      </c>
      <c r="I62">
        <v>1.9014866655470499</v>
      </c>
      <c r="J62">
        <v>10.91</v>
      </c>
      <c r="L62">
        <v>0.94109078623037867</v>
      </c>
      <c r="M62">
        <v>0.82724102041246927</v>
      </c>
      <c r="N62">
        <v>0.99801566913933337</v>
      </c>
      <c r="O62">
        <v>0.77031613750351458</v>
      </c>
    </row>
    <row r="63" spans="1:15" x14ac:dyDescent="0.2">
      <c r="A63" s="14">
        <v>43825</v>
      </c>
      <c r="B63">
        <v>4575</v>
      </c>
      <c r="C63">
        <v>4580</v>
      </c>
      <c r="D63">
        <v>4599</v>
      </c>
      <c r="E63">
        <v>4596</v>
      </c>
      <c r="F63">
        <v>0.99651871192341102</v>
      </c>
      <c r="G63">
        <v>0.88267651310937201</v>
      </c>
      <c r="H63">
        <v>5.5517262011410301E-2</v>
      </c>
      <c r="I63">
        <v>2.050573005395</v>
      </c>
      <c r="J63">
        <v>11.42</v>
      </c>
      <c r="L63">
        <v>0.93819377512078228</v>
      </c>
      <c r="M63">
        <v>0.82715925109796173</v>
      </c>
      <c r="N63">
        <v>0.99371103713219266</v>
      </c>
      <c r="O63">
        <v>0.77164198908655135</v>
      </c>
    </row>
    <row r="64" spans="1:15" x14ac:dyDescent="0.2">
      <c r="A64" s="14">
        <v>43824</v>
      </c>
      <c r="B64">
        <v>4580</v>
      </c>
      <c r="C64">
        <v>4575</v>
      </c>
      <c r="D64">
        <v>4601</v>
      </c>
      <c r="E64">
        <v>4610</v>
      </c>
      <c r="F64">
        <v>0.99240780911062898</v>
      </c>
      <c r="G64">
        <v>0.88124980373497797</v>
      </c>
      <c r="H64">
        <v>5.39254475181166E-2</v>
      </c>
      <c r="I64">
        <v>2.0613274528376602</v>
      </c>
      <c r="J64">
        <v>11.2</v>
      </c>
      <c r="L64">
        <v>0.93517525125309453</v>
      </c>
      <c r="M64">
        <v>0.8273243562168614</v>
      </c>
      <c r="N64">
        <v>0.98910069877121121</v>
      </c>
      <c r="O64">
        <v>0.77339890869874472</v>
      </c>
    </row>
    <row r="65" spans="1:15" x14ac:dyDescent="0.2">
      <c r="A65" s="14">
        <v>43823</v>
      </c>
      <c r="B65">
        <v>4580</v>
      </c>
      <c r="C65">
        <v>4580</v>
      </c>
      <c r="D65">
        <v>4602</v>
      </c>
      <c r="E65">
        <v>4614</v>
      </c>
      <c r="F65">
        <v>0.99263112267013398</v>
      </c>
      <c r="G65">
        <v>0.88028091893301097</v>
      </c>
      <c r="H65">
        <v>5.2554941539116801E-2</v>
      </c>
      <c r="I65">
        <v>2.1377666960869899</v>
      </c>
      <c r="J65">
        <v>11.32</v>
      </c>
      <c r="L65">
        <v>0.93283586047212774</v>
      </c>
      <c r="M65">
        <v>0.8277259773938942</v>
      </c>
      <c r="N65">
        <v>0.98539080201124452</v>
      </c>
      <c r="O65">
        <v>0.77517103585477742</v>
      </c>
    </row>
    <row r="66" spans="1:15" x14ac:dyDescent="0.2">
      <c r="A66" s="14">
        <v>43822</v>
      </c>
      <c r="B66">
        <v>4575</v>
      </c>
      <c r="C66">
        <v>4585</v>
      </c>
      <c r="D66">
        <v>4646</v>
      </c>
      <c r="E66">
        <v>4628</v>
      </c>
      <c r="F66">
        <v>0.990708729472774</v>
      </c>
      <c r="G66">
        <v>0.87919796257705096</v>
      </c>
      <c r="H66">
        <v>5.1043784503292999E-2</v>
      </c>
      <c r="I66">
        <v>2.1846100946634999</v>
      </c>
      <c r="J66">
        <v>11.26</v>
      </c>
      <c r="L66">
        <v>0.93024174708034391</v>
      </c>
      <c r="M66">
        <v>0.82815417807375802</v>
      </c>
      <c r="N66">
        <v>0.98128553158363696</v>
      </c>
      <c r="O66">
        <v>0.77711039357046496</v>
      </c>
    </row>
    <row r="67" spans="1:15" x14ac:dyDescent="0.2">
      <c r="A67" s="14">
        <v>43819</v>
      </c>
      <c r="B67">
        <v>4560</v>
      </c>
      <c r="C67">
        <v>4570</v>
      </c>
      <c r="D67">
        <v>4680</v>
      </c>
      <c r="E67">
        <v>4676</v>
      </c>
      <c r="F67">
        <v>0.97733105218135097</v>
      </c>
      <c r="G67">
        <v>0.87839966648661405</v>
      </c>
      <c r="H67">
        <v>4.9745242886753999E-2</v>
      </c>
      <c r="I67">
        <v>1.98876073275902</v>
      </c>
      <c r="J67">
        <v>10.119999999999999</v>
      </c>
      <c r="L67">
        <v>0.92814490937336802</v>
      </c>
      <c r="M67">
        <v>0.82865442359986008</v>
      </c>
      <c r="N67">
        <v>0.97789015226012199</v>
      </c>
      <c r="O67">
        <v>0.77890918071310611</v>
      </c>
    </row>
    <row r="68" spans="1:15" x14ac:dyDescent="0.2">
      <c r="A68" s="14">
        <v>43818</v>
      </c>
      <c r="B68">
        <v>4580</v>
      </c>
      <c r="C68">
        <v>4560</v>
      </c>
      <c r="D68">
        <v>4501</v>
      </c>
      <c r="E68">
        <v>4670</v>
      </c>
      <c r="F68">
        <v>0.97644539614560999</v>
      </c>
      <c r="G68">
        <v>0.87756662014376097</v>
      </c>
      <c r="H68">
        <v>4.8591293780476497E-2</v>
      </c>
      <c r="I68">
        <v>2.0349072500221701</v>
      </c>
      <c r="J68">
        <v>10.130000000000001</v>
      </c>
      <c r="L68">
        <v>0.92615791392423752</v>
      </c>
      <c r="M68">
        <v>0.82897532636328441</v>
      </c>
      <c r="N68">
        <v>0.97474920770471396</v>
      </c>
      <c r="O68">
        <v>0.78038403258280797</v>
      </c>
    </row>
    <row r="69" spans="1:15" x14ac:dyDescent="0.2">
      <c r="A69" s="14">
        <v>43817</v>
      </c>
      <c r="B69">
        <v>4080</v>
      </c>
      <c r="C69">
        <v>4080</v>
      </c>
      <c r="D69">
        <v>4417</v>
      </c>
      <c r="E69">
        <v>4465</v>
      </c>
      <c r="F69">
        <v>0.91377379619260901</v>
      </c>
      <c r="G69">
        <v>0.87683552390281105</v>
      </c>
      <c r="H69">
        <v>4.7498285812990801E-2</v>
      </c>
      <c r="I69">
        <v>0.77767590256266905</v>
      </c>
      <c r="J69">
        <v>4.04</v>
      </c>
      <c r="L69">
        <v>0.92433380971580181</v>
      </c>
      <c r="M69">
        <v>0.82933723808982029</v>
      </c>
      <c r="N69">
        <v>0.97183209552879268</v>
      </c>
      <c r="O69">
        <v>0.78183895227682942</v>
      </c>
    </row>
    <row r="70" spans="1:15" x14ac:dyDescent="0.2">
      <c r="A70" s="14">
        <v>43816</v>
      </c>
      <c r="B70">
        <v>4045</v>
      </c>
      <c r="C70">
        <v>4080</v>
      </c>
      <c r="D70">
        <v>4345</v>
      </c>
      <c r="E70">
        <v>4329</v>
      </c>
      <c r="F70">
        <v>0.94248094248094205</v>
      </c>
      <c r="G70">
        <v>0.87671874542663197</v>
      </c>
      <c r="H70">
        <v>4.74180252498567E-2</v>
      </c>
      <c r="I70">
        <v>1.3868607287585999</v>
      </c>
      <c r="J70">
        <v>6.98</v>
      </c>
      <c r="L70">
        <v>0.92413677067648869</v>
      </c>
      <c r="M70">
        <v>0.82930072017677525</v>
      </c>
      <c r="N70">
        <v>0.97155479592634542</v>
      </c>
      <c r="O70">
        <v>0.78188269492691853</v>
      </c>
    </row>
    <row r="71" spans="1:15" x14ac:dyDescent="0.2">
      <c r="A71" s="14">
        <v>43815</v>
      </c>
      <c r="B71">
        <v>4050</v>
      </c>
      <c r="C71">
        <v>4050</v>
      </c>
      <c r="D71">
        <v>4268</v>
      </c>
      <c r="E71">
        <v>4318</v>
      </c>
      <c r="F71">
        <v>0.93793422880963395</v>
      </c>
      <c r="G71">
        <v>0.87637050107052905</v>
      </c>
      <c r="H71">
        <v>4.7028084974758702E-2</v>
      </c>
      <c r="I71">
        <v>1.3090843008416699</v>
      </c>
      <c r="J71">
        <v>6.56</v>
      </c>
      <c r="L71">
        <v>0.92339858604528779</v>
      </c>
      <c r="M71">
        <v>0.82934241609577031</v>
      </c>
      <c r="N71">
        <v>0.97042667102004643</v>
      </c>
      <c r="O71">
        <v>0.78231433112101167</v>
      </c>
    </row>
    <row r="72" spans="1:15" x14ac:dyDescent="0.2">
      <c r="A72" s="14">
        <v>43812</v>
      </c>
      <c r="B72">
        <v>4090</v>
      </c>
      <c r="C72">
        <v>4075</v>
      </c>
      <c r="D72">
        <v>4265</v>
      </c>
      <c r="E72">
        <v>4295</v>
      </c>
      <c r="F72">
        <v>0.94877764842840495</v>
      </c>
      <c r="G72">
        <v>0.87624620547517496</v>
      </c>
      <c r="H72">
        <v>4.6877284810896501E-2</v>
      </c>
      <c r="I72">
        <v>1.54726203204434</v>
      </c>
      <c r="J72">
        <v>7.64</v>
      </c>
      <c r="L72">
        <v>0.92312349028607144</v>
      </c>
      <c r="M72">
        <v>0.82936892066427848</v>
      </c>
      <c r="N72">
        <v>0.97000077509696792</v>
      </c>
      <c r="O72">
        <v>0.78249163585338199</v>
      </c>
    </row>
    <row r="73" spans="1:15" x14ac:dyDescent="0.2">
      <c r="A73" s="14">
        <v>43811</v>
      </c>
      <c r="B73">
        <v>4085</v>
      </c>
      <c r="C73">
        <v>4065</v>
      </c>
      <c r="D73">
        <v>4215</v>
      </c>
      <c r="E73">
        <v>4190</v>
      </c>
      <c r="F73">
        <v>0.97016706443914003</v>
      </c>
      <c r="G73">
        <v>0.87566543389906004</v>
      </c>
      <c r="H73">
        <v>4.6240580732797201E-2</v>
      </c>
      <c r="I73">
        <v>2.0436947166853399</v>
      </c>
      <c r="J73">
        <v>9.74</v>
      </c>
      <c r="L73">
        <v>0.92190601463185728</v>
      </c>
      <c r="M73">
        <v>0.8294248531662628</v>
      </c>
      <c r="N73">
        <v>0.96814659536465442</v>
      </c>
      <c r="O73">
        <v>0.78318427243346567</v>
      </c>
    </row>
    <row r="74" spans="1:15" x14ac:dyDescent="0.2">
      <c r="A74" s="14">
        <v>43810</v>
      </c>
      <c r="B74">
        <v>4070</v>
      </c>
      <c r="C74">
        <v>4075</v>
      </c>
      <c r="D74">
        <v>4280</v>
      </c>
      <c r="E74">
        <v>4197</v>
      </c>
      <c r="F74">
        <v>0.97093161782225401</v>
      </c>
      <c r="G74">
        <v>0.87472987303987204</v>
      </c>
      <c r="H74">
        <v>4.5012637538283801E-2</v>
      </c>
      <c r="I74">
        <v>2.1372163473104702</v>
      </c>
      <c r="J74">
        <v>9.91</v>
      </c>
      <c r="L74">
        <v>0.91974251057815581</v>
      </c>
      <c r="M74">
        <v>0.82971723550158827</v>
      </c>
      <c r="N74">
        <v>0.96475514811643959</v>
      </c>
      <c r="O74">
        <v>0.7847045979633045</v>
      </c>
    </row>
    <row r="75" spans="1:15" x14ac:dyDescent="0.2">
      <c r="A75" s="14">
        <v>43809</v>
      </c>
      <c r="B75">
        <v>4080</v>
      </c>
      <c r="C75">
        <v>4075</v>
      </c>
      <c r="D75">
        <v>4309</v>
      </c>
      <c r="E75">
        <v>4306</v>
      </c>
      <c r="F75">
        <v>0.94635392475615399</v>
      </c>
      <c r="G75">
        <v>0.87382394639902605</v>
      </c>
      <c r="H75">
        <v>4.3732895158913099E-2</v>
      </c>
      <c r="I75">
        <v>1.65847648763188</v>
      </c>
      <c r="J75">
        <v>7.66</v>
      </c>
      <c r="L75">
        <v>0.91755684155793915</v>
      </c>
      <c r="M75">
        <v>0.83009105124011295</v>
      </c>
      <c r="N75">
        <v>0.96128973671685225</v>
      </c>
      <c r="O75">
        <v>0.78635815608119985</v>
      </c>
    </row>
    <row r="76" spans="1:15" x14ac:dyDescent="0.2">
      <c r="A76" s="14">
        <v>43808</v>
      </c>
      <c r="B76">
        <v>4090</v>
      </c>
      <c r="C76">
        <v>4095</v>
      </c>
      <c r="D76">
        <v>4250</v>
      </c>
      <c r="E76">
        <v>4292</v>
      </c>
      <c r="F76">
        <v>0.95410065237651398</v>
      </c>
      <c r="G76">
        <v>0.873062959580585</v>
      </c>
      <c r="H76">
        <v>4.2953822570727301E-2</v>
      </c>
      <c r="I76">
        <v>1.88662354002355</v>
      </c>
      <c r="J76">
        <v>8.49</v>
      </c>
      <c r="L76">
        <v>0.91601678215131233</v>
      </c>
      <c r="M76">
        <v>0.83010913700985767</v>
      </c>
      <c r="N76">
        <v>0.95897060472203965</v>
      </c>
      <c r="O76">
        <v>0.78715531443913034</v>
      </c>
    </row>
    <row r="77" spans="1:15" x14ac:dyDescent="0.2">
      <c r="A77" s="14">
        <v>43805</v>
      </c>
      <c r="B77">
        <v>4075</v>
      </c>
      <c r="C77">
        <v>4080</v>
      </c>
      <c r="D77">
        <v>4226</v>
      </c>
      <c r="E77">
        <v>4219</v>
      </c>
      <c r="F77">
        <v>0.96705380421900899</v>
      </c>
      <c r="G77">
        <v>0.87222172654072405</v>
      </c>
      <c r="H77">
        <v>4.1964931885487597E-2</v>
      </c>
      <c r="I77">
        <v>2.2597934374600999</v>
      </c>
      <c r="J77">
        <v>9.81</v>
      </c>
      <c r="L77">
        <v>0.91418665842621161</v>
      </c>
      <c r="M77">
        <v>0.8302567946552365</v>
      </c>
      <c r="N77">
        <v>0.95615159031169927</v>
      </c>
      <c r="O77">
        <v>0.78829186276974883</v>
      </c>
    </row>
    <row r="78" spans="1:15" x14ac:dyDescent="0.2">
      <c r="A78" s="14">
        <v>43804</v>
      </c>
      <c r="B78">
        <v>4080</v>
      </c>
      <c r="C78">
        <v>4075</v>
      </c>
      <c r="D78">
        <v>4238</v>
      </c>
      <c r="E78">
        <v>4253</v>
      </c>
      <c r="F78">
        <v>0.95814719021866901</v>
      </c>
      <c r="G78">
        <v>0.87137279954415003</v>
      </c>
      <c r="H78">
        <v>4.06617091101312E-2</v>
      </c>
      <c r="I78">
        <v>2.1340566487132202</v>
      </c>
      <c r="J78">
        <v>9.06</v>
      </c>
      <c r="L78">
        <v>0.91203450865428126</v>
      </c>
      <c r="M78">
        <v>0.83071109043401881</v>
      </c>
      <c r="N78">
        <v>0.95269621776441249</v>
      </c>
      <c r="O78">
        <v>0.79004938132388758</v>
      </c>
    </row>
    <row r="79" spans="1:15" x14ac:dyDescent="0.2">
      <c r="A79" s="14">
        <v>43803</v>
      </c>
      <c r="B79">
        <v>4050</v>
      </c>
      <c r="C79">
        <v>4070</v>
      </c>
      <c r="D79">
        <v>4211</v>
      </c>
      <c r="E79">
        <v>4236</v>
      </c>
      <c r="F79">
        <v>0.960812086874409</v>
      </c>
      <c r="G79">
        <v>0.86952856656937705</v>
      </c>
      <c r="H79">
        <v>3.9812041546360602E-2</v>
      </c>
      <c r="I79">
        <v>2.2928620778900299</v>
      </c>
      <c r="J79">
        <v>9.5</v>
      </c>
      <c r="L79">
        <v>0.90934060811573769</v>
      </c>
      <c r="M79">
        <v>0.8297165250230164</v>
      </c>
      <c r="N79">
        <v>0.94915264966209822</v>
      </c>
      <c r="O79">
        <v>0.78990448347665587</v>
      </c>
    </row>
    <row r="80" spans="1:15" x14ac:dyDescent="0.2">
      <c r="A80" s="14">
        <v>43802</v>
      </c>
      <c r="B80">
        <v>3960</v>
      </c>
      <c r="C80">
        <v>4070</v>
      </c>
      <c r="D80">
        <v>4214</v>
      </c>
      <c r="E80">
        <v>4252</v>
      </c>
      <c r="F80">
        <v>0.95719661335841899</v>
      </c>
      <c r="G80">
        <v>0.86767319851449998</v>
      </c>
      <c r="H80">
        <v>3.8742825179355497E-2</v>
      </c>
      <c r="I80">
        <v>2.31070951665194</v>
      </c>
      <c r="J80">
        <v>9.35</v>
      </c>
      <c r="L80">
        <v>0.90641602369385543</v>
      </c>
      <c r="M80">
        <v>0.82893037333514452</v>
      </c>
      <c r="N80">
        <v>0.945158848873211</v>
      </c>
      <c r="O80">
        <v>0.79018754815578895</v>
      </c>
    </row>
    <row r="81" spans="1:15" x14ac:dyDescent="0.2">
      <c r="A81" s="14">
        <v>43801</v>
      </c>
      <c r="B81">
        <v>3940</v>
      </c>
      <c r="C81">
        <v>4015</v>
      </c>
      <c r="D81">
        <v>4294</v>
      </c>
      <c r="E81">
        <v>4309</v>
      </c>
      <c r="F81">
        <v>0.93177071246228804</v>
      </c>
      <c r="G81">
        <v>0.86575274906360999</v>
      </c>
      <c r="H81">
        <v>3.7816364817810498E-2</v>
      </c>
      <c r="I81">
        <v>1.7457511772148</v>
      </c>
      <c r="J81">
        <v>7.09</v>
      </c>
      <c r="L81">
        <v>0.90356911388142047</v>
      </c>
      <c r="M81">
        <v>0.82793638424579952</v>
      </c>
      <c r="N81">
        <v>0.94138547869923095</v>
      </c>
      <c r="O81">
        <v>0.79012001942798904</v>
      </c>
    </row>
    <row r="82" spans="1:15" x14ac:dyDescent="0.2">
      <c r="A82" s="14">
        <v>43798</v>
      </c>
      <c r="B82">
        <v>3950</v>
      </c>
      <c r="C82">
        <v>3940</v>
      </c>
      <c r="D82">
        <v>4340</v>
      </c>
      <c r="E82">
        <v>4300</v>
      </c>
      <c r="F82">
        <v>0.916279069767441</v>
      </c>
      <c r="G82">
        <v>0.86438025547483999</v>
      </c>
      <c r="H82">
        <v>3.7259302800870503E-2</v>
      </c>
      <c r="I82">
        <v>1.39290889499382</v>
      </c>
      <c r="J82">
        <v>5.66</v>
      </c>
      <c r="L82">
        <v>0.90163955827571052</v>
      </c>
      <c r="M82">
        <v>0.82712095267396946</v>
      </c>
      <c r="N82">
        <v>0.93889886107658094</v>
      </c>
      <c r="O82">
        <v>0.78986164987309904</v>
      </c>
    </row>
    <row r="83" spans="1:15" x14ac:dyDescent="0.2">
      <c r="A83" s="14">
        <v>43797</v>
      </c>
      <c r="B83">
        <v>3960</v>
      </c>
      <c r="C83">
        <v>3945</v>
      </c>
      <c r="D83">
        <v>4297</v>
      </c>
      <c r="E83">
        <v>4346</v>
      </c>
      <c r="F83">
        <v>0.90773124712379105</v>
      </c>
      <c r="G83">
        <v>0.86313158965984904</v>
      </c>
      <c r="H83">
        <v>3.7067848632103502E-2</v>
      </c>
      <c r="I83">
        <v>1.20318980220815</v>
      </c>
      <c r="J83">
        <v>4.91</v>
      </c>
      <c r="L83">
        <v>0.90019943829195259</v>
      </c>
      <c r="M83">
        <v>0.82606374102774549</v>
      </c>
      <c r="N83">
        <v>0.93726728692405603</v>
      </c>
      <c r="O83">
        <v>0.78899589239564205</v>
      </c>
    </row>
    <row r="84" spans="1:15" x14ac:dyDescent="0.2">
      <c r="A84" s="14">
        <v>43796</v>
      </c>
      <c r="B84">
        <v>4040</v>
      </c>
      <c r="C84">
        <v>3955</v>
      </c>
      <c r="D84">
        <v>4209</v>
      </c>
      <c r="E84">
        <v>4268</v>
      </c>
      <c r="F84">
        <v>0.92666354264292405</v>
      </c>
      <c r="G84">
        <v>0.86165757360998396</v>
      </c>
      <c r="H84">
        <v>3.7460989118028198E-2</v>
      </c>
      <c r="I84">
        <v>1.73529772073356</v>
      </c>
      <c r="J84">
        <v>7.02</v>
      </c>
      <c r="L84">
        <v>0.89911856272801216</v>
      </c>
      <c r="M84">
        <v>0.82419658449195576</v>
      </c>
      <c r="N84">
        <v>0.93657955184604036</v>
      </c>
      <c r="O84">
        <v>0.78673559537392757</v>
      </c>
    </row>
    <row r="85" spans="1:15" x14ac:dyDescent="0.2">
      <c r="A85" s="14">
        <v>43795</v>
      </c>
      <c r="B85">
        <v>3885</v>
      </c>
      <c r="C85">
        <v>4000</v>
      </c>
      <c r="D85">
        <v>4250</v>
      </c>
      <c r="E85">
        <v>4165</v>
      </c>
      <c r="F85">
        <v>0.96038415366146401</v>
      </c>
      <c r="G85">
        <v>0.86011011291022899</v>
      </c>
      <c r="H85">
        <v>3.7139470953748699E-2</v>
      </c>
      <c r="I85">
        <v>2.6999318562213901</v>
      </c>
      <c r="J85">
        <v>10.44</v>
      </c>
      <c r="L85">
        <v>0.89724958386397768</v>
      </c>
      <c r="M85">
        <v>0.82297064195648029</v>
      </c>
      <c r="N85">
        <v>0.93438905481772638</v>
      </c>
      <c r="O85">
        <v>0.78583117100273159</v>
      </c>
    </row>
    <row r="86" spans="1:15" x14ac:dyDescent="0.2">
      <c r="A86" s="14">
        <v>43794</v>
      </c>
      <c r="B86">
        <v>3490</v>
      </c>
      <c r="C86">
        <v>3465</v>
      </c>
      <c r="D86">
        <v>4122</v>
      </c>
      <c r="E86">
        <v>4128</v>
      </c>
      <c r="F86">
        <v>0.83938953488372003</v>
      </c>
      <c r="G86">
        <v>0.85810121218394597</v>
      </c>
      <c r="H86">
        <v>3.5708536705048199E-2</v>
      </c>
      <c r="I86">
        <v>-0.52401131569136095</v>
      </c>
      <c r="J86">
        <v>-2.23</v>
      </c>
      <c r="L86">
        <v>0.89380974888899423</v>
      </c>
      <c r="M86">
        <v>0.82239267547889772</v>
      </c>
      <c r="N86">
        <v>0.92951828559404237</v>
      </c>
      <c r="O86">
        <v>0.78668413877384957</v>
      </c>
    </row>
    <row r="87" spans="1:15" x14ac:dyDescent="0.2">
      <c r="A87" s="14">
        <v>43791</v>
      </c>
      <c r="B87">
        <v>3455</v>
      </c>
      <c r="C87">
        <v>3500</v>
      </c>
      <c r="D87">
        <v>4087</v>
      </c>
      <c r="E87">
        <v>4092</v>
      </c>
      <c r="F87">
        <v>0.85532746823069405</v>
      </c>
      <c r="G87">
        <v>0.857421904020085</v>
      </c>
      <c r="H87">
        <v>3.6533130073196002E-2</v>
      </c>
      <c r="I87">
        <v>-5.7329765754951398E-2</v>
      </c>
      <c r="J87">
        <v>-0.24</v>
      </c>
      <c r="L87">
        <v>0.89395503409328103</v>
      </c>
      <c r="M87">
        <v>0.82088877394688897</v>
      </c>
      <c r="N87">
        <v>0.93048816416647706</v>
      </c>
      <c r="O87">
        <v>0.78435564387369294</v>
      </c>
    </row>
    <row r="88" spans="1:15" x14ac:dyDescent="0.2">
      <c r="A88" s="14">
        <v>43790</v>
      </c>
      <c r="B88">
        <v>3410</v>
      </c>
      <c r="C88">
        <v>3465</v>
      </c>
      <c r="D88">
        <v>4098</v>
      </c>
      <c r="E88">
        <v>4078</v>
      </c>
      <c r="F88">
        <v>0.84968121628249105</v>
      </c>
      <c r="G88">
        <v>0.85637836251927701</v>
      </c>
      <c r="H88">
        <v>3.7677915152092602E-2</v>
      </c>
      <c r="I88">
        <v>-0.17774726148599601</v>
      </c>
      <c r="J88">
        <v>-0.79</v>
      </c>
      <c r="L88">
        <v>0.89405627767136964</v>
      </c>
      <c r="M88">
        <v>0.81870044736718439</v>
      </c>
      <c r="N88">
        <v>0.93173419282346226</v>
      </c>
      <c r="O88">
        <v>0.78102253221509177</v>
      </c>
    </row>
    <row r="89" spans="1:15" x14ac:dyDescent="0.2">
      <c r="A89" s="14">
        <v>43789</v>
      </c>
      <c r="B89">
        <v>3380</v>
      </c>
      <c r="C89">
        <v>3410</v>
      </c>
      <c r="D89">
        <v>4065</v>
      </c>
      <c r="E89">
        <v>4090</v>
      </c>
      <c r="F89">
        <v>0.83374083129584298</v>
      </c>
      <c r="G89">
        <v>0.85531992026586301</v>
      </c>
      <c r="H89">
        <v>3.8944891521211701E-2</v>
      </c>
      <c r="I89">
        <v>-0.55409292790729903</v>
      </c>
      <c r="J89">
        <v>-2.59</v>
      </c>
      <c r="L89">
        <v>0.89426481178707473</v>
      </c>
      <c r="M89">
        <v>0.81637502874465129</v>
      </c>
      <c r="N89">
        <v>0.93320970330828645</v>
      </c>
      <c r="O89">
        <v>0.77743013722343957</v>
      </c>
    </row>
    <row r="90" spans="1:15" x14ac:dyDescent="0.2">
      <c r="A90" s="14">
        <v>43788</v>
      </c>
      <c r="B90">
        <v>3400</v>
      </c>
      <c r="C90">
        <v>3400</v>
      </c>
      <c r="D90">
        <v>4100</v>
      </c>
      <c r="E90">
        <v>4093</v>
      </c>
      <c r="F90">
        <v>0.83068653799169301</v>
      </c>
      <c r="G90">
        <v>0.85431155705210104</v>
      </c>
      <c r="H90">
        <v>4.0440902883725802E-2</v>
      </c>
      <c r="I90">
        <v>-0.58418624154694199</v>
      </c>
      <c r="J90">
        <v>-2.84</v>
      </c>
      <c r="L90">
        <v>0.89475245993582686</v>
      </c>
      <c r="M90">
        <v>0.81387065416837523</v>
      </c>
      <c r="N90">
        <v>0.93519336281955268</v>
      </c>
      <c r="O90">
        <v>0.77342975128464941</v>
      </c>
    </row>
    <row r="91" spans="1:15" x14ac:dyDescent="0.2">
      <c r="A91" s="14">
        <v>43787</v>
      </c>
      <c r="B91">
        <v>3385</v>
      </c>
      <c r="C91">
        <v>3400</v>
      </c>
      <c r="D91">
        <v>4117</v>
      </c>
      <c r="E91">
        <v>4115</v>
      </c>
      <c r="F91">
        <v>0.826245443499392</v>
      </c>
      <c r="G91">
        <v>0.85378403941760805</v>
      </c>
      <c r="H91">
        <v>4.0999807239035298E-2</v>
      </c>
      <c r="I91">
        <v>-0.67167622905302504</v>
      </c>
      <c r="J91">
        <v>-3.33</v>
      </c>
      <c r="L91">
        <v>0.89478384665664334</v>
      </c>
      <c r="M91">
        <v>0.81278423217857276</v>
      </c>
      <c r="N91">
        <v>0.93578365389567864</v>
      </c>
      <c r="O91">
        <v>0.77178442493953747</v>
      </c>
    </row>
    <row r="92" spans="1:15" x14ac:dyDescent="0.2">
      <c r="A92" s="14">
        <v>43784</v>
      </c>
      <c r="B92">
        <v>3335</v>
      </c>
      <c r="C92">
        <v>3400</v>
      </c>
      <c r="D92">
        <v>4107</v>
      </c>
      <c r="E92">
        <v>4141</v>
      </c>
      <c r="F92">
        <v>0.82105771552764995</v>
      </c>
      <c r="G92">
        <v>0.85269622292442504</v>
      </c>
      <c r="H92">
        <v>4.2760561044098901E-2</v>
      </c>
      <c r="I92">
        <v>-0.739899258200719</v>
      </c>
      <c r="J92">
        <v>-3.85</v>
      </c>
      <c r="L92">
        <v>0.89545678396852391</v>
      </c>
      <c r="M92">
        <v>0.80993566188032617</v>
      </c>
      <c r="N92">
        <v>0.93821734501262288</v>
      </c>
      <c r="O92">
        <v>0.7671751008362272</v>
      </c>
    </row>
    <row r="93" spans="1:15" x14ac:dyDescent="0.2">
      <c r="A93" s="14">
        <v>43783</v>
      </c>
      <c r="B93">
        <v>3315</v>
      </c>
      <c r="C93">
        <v>3335</v>
      </c>
      <c r="D93">
        <v>4133</v>
      </c>
      <c r="E93">
        <v>4112</v>
      </c>
      <c r="F93">
        <v>0.81104085603112797</v>
      </c>
      <c r="G93">
        <v>0.85177309314602101</v>
      </c>
      <c r="H93">
        <v>4.4158113104456803E-2</v>
      </c>
      <c r="I93">
        <v>-0.92241797149575899</v>
      </c>
      <c r="J93">
        <v>-5.0199999999999996</v>
      </c>
      <c r="L93">
        <v>0.89593120625047784</v>
      </c>
      <c r="M93">
        <v>0.80761498004156418</v>
      </c>
      <c r="N93">
        <v>0.94008931935493467</v>
      </c>
      <c r="O93">
        <v>0.76345686693710735</v>
      </c>
    </row>
    <row r="94" spans="1:15" x14ac:dyDescent="0.2">
      <c r="A94" s="14">
        <v>43782</v>
      </c>
      <c r="B94">
        <v>3375</v>
      </c>
      <c r="C94">
        <v>3340</v>
      </c>
      <c r="D94">
        <v>4204</v>
      </c>
      <c r="E94">
        <v>4165</v>
      </c>
      <c r="F94">
        <v>0.80192076830732295</v>
      </c>
      <c r="G94">
        <v>0.85086020516461602</v>
      </c>
      <c r="H94">
        <v>4.5672484746396402E-2</v>
      </c>
      <c r="I94">
        <v>-1.07152998416962</v>
      </c>
      <c r="J94">
        <v>-6.1</v>
      </c>
      <c r="L94">
        <v>0.89653268991101243</v>
      </c>
      <c r="M94">
        <v>0.80518772041821962</v>
      </c>
      <c r="N94">
        <v>0.94220517465740883</v>
      </c>
      <c r="O94">
        <v>0.75951523567182322</v>
      </c>
    </row>
    <row r="95" spans="1:15" x14ac:dyDescent="0.2">
      <c r="A95" s="14">
        <v>43781</v>
      </c>
      <c r="B95">
        <v>3425</v>
      </c>
      <c r="C95">
        <v>3400</v>
      </c>
      <c r="D95">
        <v>4244</v>
      </c>
      <c r="E95">
        <v>4230</v>
      </c>
      <c r="F95">
        <v>0.80378250591016498</v>
      </c>
      <c r="G95">
        <v>0.85009437425853296</v>
      </c>
      <c r="H95">
        <v>4.6950349367495002E-2</v>
      </c>
      <c r="I95">
        <v>-0.98640093145782703</v>
      </c>
      <c r="J95">
        <v>-5.76</v>
      </c>
      <c r="L95">
        <v>0.89704472362602794</v>
      </c>
      <c r="M95">
        <v>0.80314402489103798</v>
      </c>
      <c r="N95">
        <v>0.94399507299352292</v>
      </c>
      <c r="O95">
        <v>0.756193675523543</v>
      </c>
    </row>
    <row r="96" spans="1:15" x14ac:dyDescent="0.2">
      <c r="A96" s="14">
        <v>43780</v>
      </c>
      <c r="B96">
        <v>3360</v>
      </c>
      <c r="C96">
        <v>3390</v>
      </c>
      <c r="D96">
        <v>4280</v>
      </c>
      <c r="E96">
        <v>4281</v>
      </c>
      <c r="F96">
        <v>0.79187105816397996</v>
      </c>
      <c r="G96">
        <v>0.84932827941710198</v>
      </c>
      <c r="H96">
        <v>4.8153136650235399E-2</v>
      </c>
      <c r="I96">
        <v>-1.1932186613401099</v>
      </c>
      <c r="J96">
        <v>-7.26</v>
      </c>
      <c r="L96">
        <v>0.89748141606733733</v>
      </c>
      <c r="M96">
        <v>0.80117514276686663</v>
      </c>
      <c r="N96">
        <v>0.9456345527175728</v>
      </c>
      <c r="O96">
        <v>0.75302200611663117</v>
      </c>
    </row>
    <row r="97" spans="1:15" x14ac:dyDescent="0.2">
      <c r="A97" s="14">
        <v>43777</v>
      </c>
      <c r="B97">
        <v>3480</v>
      </c>
      <c r="C97">
        <v>3385</v>
      </c>
      <c r="D97">
        <v>4270</v>
      </c>
      <c r="E97">
        <v>4265</v>
      </c>
      <c r="F97">
        <v>0.79366940211019898</v>
      </c>
      <c r="G97">
        <v>0.848782615346099</v>
      </c>
      <c r="H97">
        <v>4.9025123134690998E-2</v>
      </c>
      <c r="I97">
        <v>-1.1241830659860299</v>
      </c>
      <c r="J97">
        <v>-6.94</v>
      </c>
      <c r="L97">
        <v>0.89780773848078999</v>
      </c>
      <c r="M97">
        <v>0.79975749221140802</v>
      </c>
      <c r="N97">
        <v>0.94683286161548097</v>
      </c>
      <c r="O97">
        <v>0.75073236907671703</v>
      </c>
    </row>
    <row r="98" spans="1:15" x14ac:dyDescent="0.2">
      <c r="A98" s="14">
        <v>43776</v>
      </c>
      <c r="B98">
        <v>3490</v>
      </c>
      <c r="C98">
        <v>3475</v>
      </c>
      <c r="D98">
        <v>4150</v>
      </c>
      <c r="E98">
        <v>4197</v>
      </c>
      <c r="F98">
        <v>0.82797236121038797</v>
      </c>
      <c r="G98">
        <v>0.84830167899373099</v>
      </c>
      <c r="H98">
        <v>4.9735206616697399E-2</v>
      </c>
      <c r="I98">
        <v>-0.40875104712077598</v>
      </c>
      <c r="J98">
        <v>-2.46</v>
      </c>
      <c r="L98">
        <v>0.89803688561042838</v>
      </c>
      <c r="M98">
        <v>0.7985664723770336</v>
      </c>
      <c r="N98">
        <v>0.94777209222712577</v>
      </c>
      <c r="O98">
        <v>0.74883126576033621</v>
      </c>
    </row>
    <row r="99" spans="1:15" x14ac:dyDescent="0.2">
      <c r="A99" s="14">
        <v>43775</v>
      </c>
      <c r="B99">
        <v>3545</v>
      </c>
      <c r="C99">
        <v>3490</v>
      </c>
      <c r="D99">
        <v>4116</v>
      </c>
      <c r="E99">
        <v>4136</v>
      </c>
      <c r="F99">
        <v>0.84381044487427403</v>
      </c>
      <c r="G99">
        <v>0.84736203910827101</v>
      </c>
      <c r="H99">
        <v>5.0765456398364002E-2</v>
      </c>
      <c r="I99">
        <v>-6.99608451488479E-2</v>
      </c>
      <c r="J99">
        <v>-0.42</v>
      </c>
      <c r="L99">
        <v>0.89812749550663507</v>
      </c>
      <c r="M99">
        <v>0.79659658270990696</v>
      </c>
      <c r="N99">
        <v>0.948892951904999</v>
      </c>
      <c r="O99">
        <v>0.74583112631154302</v>
      </c>
    </row>
    <row r="100" spans="1:15" x14ac:dyDescent="0.2">
      <c r="A100" s="14">
        <v>43774</v>
      </c>
      <c r="B100">
        <v>3590</v>
      </c>
      <c r="C100">
        <v>3560</v>
      </c>
      <c r="D100">
        <v>4120</v>
      </c>
      <c r="E100">
        <v>4051</v>
      </c>
      <c r="F100">
        <v>0.87879535917057505</v>
      </c>
      <c r="G100">
        <v>0.84612781692454098</v>
      </c>
      <c r="H100">
        <v>5.1948272364233897E-2</v>
      </c>
      <c r="I100">
        <v>0.62884752002888999</v>
      </c>
      <c r="J100">
        <v>3.72</v>
      </c>
      <c r="L100">
        <v>0.89807608928877491</v>
      </c>
      <c r="M100">
        <v>0.79417954456030704</v>
      </c>
      <c r="N100">
        <v>0.95002436165300874</v>
      </c>
      <c r="O100">
        <v>0.74223127219607321</v>
      </c>
    </row>
    <row r="101" spans="1:15" x14ac:dyDescent="0.2">
      <c r="A101" s="14">
        <v>43770</v>
      </c>
      <c r="B101">
        <v>3580</v>
      </c>
      <c r="C101">
        <v>3600</v>
      </c>
      <c r="D101">
        <v>4045</v>
      </c>
      <c r="E101">
        <v>4104</v>
      </c>
      <c r="F101">
        <v>0.87719298245613997</v>
      </c>
      <c r="G101">
        <v>0.84435684864943705</v>
      </c>
      <c r="H101">
        <v>5.3056620307623398E-2</v>
      </c>
      <c r="I101">
        <v>0.61888853108844899</v>
      </c>
      <c r="J101">
        <v>3.74</v>
      </c>
      <c r="L101">
        <v>0.89741346895706042</v>
      </c>
      <c r="M101">
        <v>0.79130022834181368</v>
      </c>
      <c r="N101">
        <v>0.95047008926468379</v>
      </c>
      <c r="O101">
        <v>0.73824360803419031</v>
      </c>
    </row>
    <row r="102" spans="1:15" x14ac:dyDescent="0.2">
      <c r="A102" s="14">
        <v>43769</v>
      </c>
      <c r="B102">
        <v>3575</v>
      </c>
      <c r="C102">
        <v>3585</v>
      </c>
      <c r="D102">
        <v>4000</v>
      </c>
      <c r="E102">
        <v>4069</v>
      </c>
      <c r="F102">
        <v>0.88105185549275</v>
      </c>
      <c r="G102">
        <v>0.84250613325753199</v>
      </c>
      <c r="H102">
        <v>5.4285589194091599E-2</v>
      </c>
      <c r="I102">
        <v>0.71005441420930604</v>
      </c>
      <c r="J102">
        <v>4.37</v>
      </c>
      <c r="L102">
        <v>0.89679172245162353</v>
      </c>
      <c r="M102">
        <v>0.78822054406344044</v>
      </c>
      <c r="N102">
        <v>0.95107731164571518</v>
      </c>
      <c r="O102">
        <v>0.73393495486934879</v>
      </c>
    </row>
    <row r="103" spans="1:15" x14ac:dyDescent="0.2">
      <c r="A103" s="14">
        <v>43768</v>
      </c>
      <c r="B103">
        <v>3570</v>
      </c>
      <c r="C103">
        <v>3560</v>
      </c>
      <c r="D103">
        <v>4300</v>
      </c>
      <c r="E103">
        <v>4284</v>
      </c>
      <c r="F103">
        <v>0.83099906629318399</v>
      </c>
      <c r="G103">
        <v>0.84043751974102798</v>
      </c>
      <c r="H103">
        <v>5.5714547196223797E-2</v>
      </c>
      <c r="I103">
        <v>-0.16940734373382099</v>
      </c>
      <c r="J103">
        <v>-1.1399999999999999</v>
      </c>
      <c r="L103">
        <v>0.8961520669372518</v>
      </c>
      <c r="M103">
        <v>0.78472297254480416</v>
      </c>
      <c r="N103">
        <v>0.95186661413347562</v>
      </c>
      <c r="O103">
        <v>0.72900842534858035</v>
      </c>
    </row>
    <row r="104" spans="1:15" x14ac:dyDescent="0.2">
      <c r="A104" s="14">
        <v>43767</v>
      </c>
      <c r="B104">
        <v>3450</v>
      </c>
      <c r="C104">
        <v>3560</v>
      </c>
      <c r="D104">
        <v>4214</v>
      </c>
      <c r="E104">
        <v>4285</v>
      </c>
      <c r="F104">
        <v>0.83080513418903101</v>
      </c>
      <c r="G104">
        <v>0.83884790039333001</v>
      </c>
      <c r="H104">
        <v>5.7629052580526099E-2</v>
      </c>
      <c r="I104">
        <v>-0.139560965245102</v>
      </c>
      <c r="J104">
        <v>-0.97</v>
      </c>
      <c r="L104">
        <v>0.8964769529738561</v>
      </c>
      <c r="M104">
        <v>0.78121884781280393</v>
      </c>
      <c r="N104">
        <v>0.95410600555438219</v>
      </c>
      <c r="O104">
        <v>0.72358979523227784</v>
      </c>
    </row>
    <row r="105" spans="1:15" x14ac:dyDescent="0.2">
      <c r="A105" s="14">
        <v>43766</v>
      </c>
      <c r="B105">
        <v>3570</v>
      </c>
      <c r="C105">
        <v>3515</v>
      </c>
      <c r="D105">
        <v>4187</v>
      </c>
      <c r="E105">
        <v>4194</v>
      </c>
      <c r="F105">
        <v>0.83810205054840203</v>
      </c>
      <c r="G105">
        <v>0.837374523271459</v>
      </c>
      <c r="H105">
        <v>5.92068402076463E-2</v>
      </c>
      <c r="I105">
        <v>1.2287892317709E-2</v>
      </c>
      <c r="J105">
        <v>0.09</v>
      </c>
      <c r="L105">
        <v>0.89658136347910533</v>
      </c>
      <c r="M105">
        <v>0.77816768306381268</v>
      </c>
      <c r="N105">
        <v>0.95578820368675155</v>
      </c>
      <c r="O105">
        <v>0.71896084285616646</v>
      </c>
    </row>
    <row r="106" spans="1:15" x14ac:dyDescent="0.2">
      <c r="A106" s="14">
        <v>43763</v>
      </c>
      <c r="B106">
        <v>3580</v>
      </c>
      <c r="C106">
        <v>3580</v>
      </c>
      <c r="D106">
        <v>4210</v>
      </c>
      <c r="E106">
        <v>4189</v>
      </c>
      <c r="F106">
        <v>0.85461924086894203</v>
      </c>
      <c r="G106">
        <v>0.83571812439884696</v>
      </c>
      <c r="H106">
        <v>6.0877503326886698E-2</v>
      </c>
      <c r="I106">
        <v>0.31047785203351302</v>
      </c>
      <c r="J106">
        <v>2.21</v>
      </c>
      <c r="L106">
        <v>0.89659562772573365</v>
      </c>
      <c r="M106">
        <v>0.77484062107196028</v>
      </c>
      <c r="N106">
        <v>0.95747313105262033</v>
      </c>
      <c r="O106">
        <v>0.71396311774507359</v>
      </c>
    </row>
    <row r="107" spans="1:15" x14ac:dyDescent="0.2">
      <c r="A107" s="14">
        <v>43762</v>
      </c>
      <c r="B107">
        <v>3565</v>
      </c>
      <c r="C107">
        <v>3555</v>
      </c>
      <c r="D107">
        <v>4200</v>
      </c>
      <c r="E107">
        <v>4200</v>
      </c>
      <c r="F107">
        <v>0.84642857142857097</v>
      </c>
      <c r="G107">
        <v>0.83370449615129005</v>
      </c>
      <c r="H107">
        <v>6.2689699891438494E-2</v>
      </c>
      <c r="I107">
        <v>0.20296915281642</v>
      </c>
      <c r="J107">
        <v>1.5</v>
      </c>
      <c r="L107">
        <v>0.89639419604272852</v>
      </c>
      <c r="M107">
        <v>0.77101479625985159</v>
      </c>
      <c r="N107">
        <v>0.95908389593416699</v>
      </c>
      <c r="O107">
        <v>0.70832509636841312</v>
      </c>
    </row>
    <row r="108" spans="1:15" x14ac:dyDescent="0.2">
      <c r="A108" s="14">
        <v>43761</v>
      </c>
      <c r="B108">
        <v>3510</v>
      </c>
      <c r="C108">
        <v>3570</v>
      </c>
      <c r="D108">
        <v>4145</v>
      </c>
      <c r="E108">
        <v>4169</v>
      </c>
      <c r="F108">
        <v>0.85632046054209598</v>
      </c>
      <c r="G108">
        <v>0.83180994652421003</v>
      </c>
      <c r="H108">
        <v>6.44002736155386E-2</v>
      </c>
      <c r="I108">
        <v>0.38059642672033001</v>
      </c>
      <c r="J108">
        <v>2.86</v>
      </c>
      <c r="L108">
        <v>0.8962102201397486</v>
      </c>
      <c r="M108">
        <v>0.76740967290867146</v>
      </c>
      <c r="N108">
        <v>0.96061049375528729</v>
      </c>
      <c r="O108">
        <v>0.70300939929313278</v>
      </c>
    </row>
    <row r="109" spans="1:15" x14ac:dyDescent="0.2">
      <c r="A109" s="14">
        <v>43759</v>
      </c>
      <c r="B109">
        <v>3525</v>
      </c>
      <c r="C109">
        <v>3540</v>
      </c>
      <c r="D109">
        <v>4128</v>
      </c>
      <c r="E109">
        <v>4129</v>
      </c>
      <c r="F109">
        <v>0.85735044805037497</v>
      </c>
      <c r="G109">
        <v>0.82986232761225698</v>
      </c>
      <c r="H109">
        <v>6.5822634389767903E-2</v>
      </c>
      <c r="I109">
        <v>0.41760893791256298</v>
      </c>
      <c r="J109">
        <v>3.21</v>
      </c>
      <c r="L109">
        <v>0.89568496200202485</v>
      </c>
      <c r="M109">
        <v>0.7640396932224891</v>
      </c>
      <c r="N109">
        <v>0.96150759639179273</v>
      </c>
      <c r="O109">
        <v>0.69821705883272123</v>
      </c>
    </row>
    <row r="110" spans="1:15" x14ac:dyDescent="0.2">
      <c r="A110" s="14">
        <v>43756</v>
      </c>
      <c r="B110">
        <v>3520</v>
      </c>
      <c r="C110">
        <v>3520</v>
      </c>
      <c r="D110">
        <v>4199</v>
      </c>
      <c r="E110">
        <v>4135</v>
      </c>
      <c r="F110">
        <v>0.85126964933494498</v>
      </c>
      <c r="G110">
        <v>0.82814833482325401</v>
      </c>
      <c r="H110">
        <v>6.6751669584786399E-2</v>
      </c>
      <c r="I110">
        <v>0.346378070473921</v>
      </c>
      <c r="J110">
        <v>2.72</v>
      </c>
      <c r="L110">
        <v>0.89490000440804041</v>
      </c>
      <c r="M110">
        <v>0.76139666523846761</v>
      </c>
      <c r="N110">
        <v>0.96165167399282681</v>
      </c>
      <c r="O110">
        <v>0.69464499565368121</v>
      </c>
    </row>
    <row r="111" spans="1:15" x14ac:dyDescent="0.2">
      <c r="A111" s="14">
        <v>43755</v>
      </c>
      <c r="B111">
        <v>3555</v>
      </c>
      <c r="C111">
        <v>3540</v>
      </c>
      <c r="D111">
        <v>4100</v>
      </c>
      <c r="E111">
        <v>4184</v>
      </c>
      <c r="F111">
        <v>0.84608030592734196</v>
      </c>
      <c r="G111">
        <v>0.82667736716824003</v>
      </c>
      <c r="H111">
        <v>6.74379801973298E-2</v>
      </c>
      <c r="I111">
        <v>0.28771530081901397</v>
      </c>
      <c r="J111">
        <v>2.29</v>
      </c>
      <c r="L111">
        <v>0.89411534736556986</v>
      </c>
      <c r="M111">
        <v>0.7592393869709102</v>
      </c>
      <c r="N111">
        <v>0.96155332756289957</v>
      </c>
      <c r="O111">
        <v>0.69180140677358049</v>
      </c>
    </row>
    <row r="112" spans="1:15" x14ac:dyDescent="0.2">
      <c r="A112" s="14">
        <v>43754</v>
      </c>
      <c r="B112">
        <v>3580</v>
      </c>
      <c r="C112">
        <v>3570</v>
      </c>
      <c r="D112">
        <v>4155</v>
      </c>
      <c r="E112">
        <v>4156</v>
      </c>
      <c r="F112">
        <v>0.85899903753609197</v>
      </c>
      <c r="G112">
        <v>0.82529441884402899</v>
      </c>
      <c r="H112">
        <v>6.8086291269260094E-2</v>
      </c>
      <c r="I112">
        <v>0.49502797205932902</v>
      </c>
      <c r="J112">
        <v>3.92</v>
      </c>
      <c r="L112">
        <v>0.89338071011328912</v>
      </c>
      <c r="M112">
        <v>0.75720812757476885</v>
      </c>
      <c r="N112">
        <v>0.96146700138254915</v>
      </c>
      <c r="O112">
        <v>0.68912183630550883</v>
      </c>
    </row>
    <row r="113" spans="1:15" x14ac:dyDescent="0.2">
      <c r="A113" s="14">
        <v>43753</v>
      </c>
      <c r="B113">
        <v>3525</v>
      </c>
      <c r="C113">
        <v>3530</v>
      </c>
      <c r="D113">
        <v>4072</v>
      </c>
      <c r="E113">
        <v>4109</v>
      </c>
      <c r="F113">
        <v>0.85908980287174497</v>
      </c>
      <c r="G113">
        <v>0.82379743022127705</v>
      </c>
      <c r="H113">
        <v>6.85613910497892E-2</v>
      </c>
      <c r="I113">
        <v>0.514755784707428</v>
      </c>
      <c r="J113">
        <v>4.1100000000000003</v>
      </c>
      <c r="L113">
        <v>0.89235882127106625</v>
      </c>
      <c r="M113">
        <v>0.75523603917148785</v>
      </c>
      <c r="N113">
        <v>0.96092021232085545</v>
      </c>
      <c r="O113">
        <v>0.68667464812169865</v>
      </c>
    </row>
    <row r="114" spans="1:15" x14ac:dyDescent="0.2">
      <c r="A114" s="14">
        <v>43749</v>
      </c>
      <c r="B114">
        <v>3540</v>
      </c>
      <c r="C114">
        <v>3520</v>
      </c>
      <c r="D114">
        <v>3968</v>
      </c>
      <c r="E114">
        <v>4002</v>
      </c>
      <c r="F114">
        <v>0.87956021989005495</v>
      </c>
      <c r="G114">
        <v>0.82231643771521101</v>
      </c>
      <c r="H114">
        <v>6.8981417318526E-2</v>
      </c>
      <c r="I114">
        <v>0.82984352018336405</v>
      </c>
      <c r="J114">
        <v>6.51</v>
      </c>
      <c r="L114">
        <v>0.89129785503373704</v>
      </c>
      <c r="M114">
        <v>0.75333502039668498</v>
      </c>
      <c r="N114">
        <v>0.96027927235226307</v>
      </c>
      <c r="O114">
        <v>0.68435360307815896</v>
      </c>
    </row>
    <row r="115" spans="1:15" x14ac:dyDescent="0.2">
      <c r="A115" s="14">
        <v>43748</v>
      </c>
      <c r="B115">
        <v>3580</v>
      </c>
      <c r="C115">
        <v>3565</v>
      </c>
      <c r="D115">
        <v>3954</v>
      </c>
      <c r="E115">
        <v>3931</v>
      </c>
      <c r="F115">
        <v>0.90689392012210601</v>
      </c>
      <c r="G115">
        <v>0.82052566095030599</v>
      </c>
      <c r="H115">
        <v>6.9215052484067702E-2</v>
      </c>
      <c r="I115">
        <v>1.2478248021509599</v>
      </c>
      <c r="J115">
        <v>9.52</v>
      </c>
      <c r="L115">
        <v>0.88974071343437366</v>
      </c>
      <c r="M115">
        <v>0.75131060846623832</v>
      </c>
      <c r="N115">
        <v>0.95895576591844134</v>
      </c>
      <c r="O115">
        <v>0.68209555598217064</v>
      </c>
    </row>
    <row r="116" spans="1:15" x14ac:dyDescent="0.2">
      <c r="A116" s="14">
        <v>43747</v>
      </c>
      <c r="B116">
        <v>3555</v>
      </c>
      <c r="C116">
        <v>3580</v>
      </c>
      <c r="D116">
        <v>3959</v>
      </c>
      <c r="E116">
        <v>3969</v>
      </c>
      <c r="F116">
        <v>0.90199042579994904</v>
      </c>
      <c r="G116">
        <v>0.81837529220594196</v>
      </c>
      <c r="H116">
        <v>6.9003323288335305E-2</v>
      </c>
      <c r="I116">
        <v>1.21175516785786</v>
      </c>
      <c r="J116">
        <v>9.27</v>
      </c>
      <c r="L116">
        <v>0.88737861549427732</v>
      </c>
      <c r="M116">
        <v>0.7493719689176066</v>
      </c>
      <c r="N116">
        <v>0.95638193878261257</v>
      </c>
      <c r="O116">
        <v>0.68036864562927135</v>
      </c>
    </row>
    <row r="117" spans="1:15" x14ac:dyDescent="0.2">
      <c r="A117" s="14">
        <v>43746</v>
      </c>
      <c r="B117">
        <v>3550</v>
      </c>
      <c r="C117">
        <v>3580</v>
      </c>
      <c r="D117">
        <v>4025</v>
      </c>
      <c r="E117">
        <v>4012</v>
      </c>
      <c r="F117">
        <v>0.89232303090727805</v>
      </c>
      <c r="G117">
        <v>0.81625639383339499</v>
      </c>
      <c r="H117">
        <v>6.8842971515069601E-2</v>
      </c>
      <c r="I117">
        <v>1.1049296013788701</v>
      </c>
      <c r="J117">
        <v>8.52</v>
      </c>
      <c r="L117">
        <v>0.88509936534846456</v>
      </c>
      <c r="M117">
        <v>0.74741342231832542</v>
      </c>
      <c r="N117">
        <v>0.95394233686353425</v>
      </c>
      <c r="O117">
        <v>0.67857045080325573</v>
      </c>
    </row>
    <row r="118" spans="1:15" x14ac:dyDescent="0.2">
      <c r="A118" s="14">
        <v>43745</v>
      </c>
      <c r="B118">
        <v>3510</v>
      </c>
      <c r="C118">
        <v>3545</v>
      </c>
      <c r="D118">
        <v>4027</v>
      </c>
      <c r="E118">
        <v>4006</v>
      </c>
      <c r="F118">
        <v>0.88492261607588596</v>
      </c>
      <c r="G118">
        <v>0.81439488483882605</v>
      </c>
      <c r="H118">
        <v>6.8648257322040801E-2</v>
      </c>
      <c r="I118">
        <v>1.02737831939713</v>
      </c>
      <c r="J118">
        <v>7.97</v>
      </c>
      <c r="L118">
        <v>0.88304314216086688</v>
      </c>
      <c r="M118">
        <v>0.74574662751678522</v>
      </c>
      <c r="N118">
        <v>0.95169139948290771</v>
      </c>
      <c r="O118">
        <v>0.67709837019474439</v>
      </c>
    </row>
    <row r="119" spans="1:15" x14ac:dyDescent="0.2">
      <c r="A119" s="14">
        <v>43742</v>
      </c>
      <c r="B119">
        <v>3505</v>
      </c>
      <c r="C119">
        <v>3530</v>
      </c>
      <c r="D119">
        <v>4022</v>
      </c>
      <c r="E119">
        <v>4013</v>
      </c>
      <c r="F119">
        <v>0.87964116620981803</v>
      </c>
      <c r="G119">
        <v>0.81261892864186702</v>
      </c>
      <c r="H119">
        <v>6.8523517286092905E-2</v>
      </c>
      <c r="I119">
        <v>0.97809102950926097</v>
      </c>
      <c r="J119">
        <v>7.62</v>
      </c>
      <c r="L119">
        <v>0.88114244592795998</v>
      </c>
      <c r="M119">
        <v>0.74409541135577406</v>
      </c>
      <c r="N119">
        <v>0.94966596321405283</v>
      </c>
      <c r="O119">
        <v>0.67557189406968121</v>
      </c>
    </row>
    <row r="120" spans="1:15" x14ac:dyDescent="0.2">
      <c r="A120" s="14">
        <v>43741</v>
      </c>
      <c r="B120">
        <v>3465</v>
      </c>
      <c r="C120">
        <v>3505</v>
      </c>
      <c r="D120">
        <v>3976</v>
      </c>
      <c r="E120">
        <v>4006</v>
      </c>
      <c r="F120">
        <v>0.87493759360958501</v>
      </c>
      <c r="G120">
        <v>0.810923150114502</v>
      </c>
      <c r="H120">
        <v>6.8417555311752198E-2</v>
      </c>
      <c r="I120">
        <v>0.93564353773522202</v>
      </c>
      <c r="J120">
        <v>7.32</v>
      </c>
      <c r="L120">
        <v>0.8793407054262542</v>
      </c>
      <c r="M120">
        <v>0.7425055948027498</v>
      </c>
      <c r="N120">
        <v>0.9477582607380064</v>
      </c>
      <c r="O120">
        <v>0.6740880394909976</v>
      </c>
    </row>
    <row r="121" spans="1:15" x14ac:dyDescent="0.2">
      <c r="A121" s="14">
        <v>43740</v>
      </c>
      <c r="B121">
        <v>3480</v>
      </c>
      <c r="C121">
        <v>3530</v>
      </c>
      <c r="D121">
        <v>4035</v>
      </c>
      <c r="E121">
        <v>4073</v>
      </c>
      <c r="F121">
        <v>0.86668303461821705</v>
      </c>
      <c r="G121">
        <v>0.80924483113853396</v>
      </c>
      <c r="H121">
        <v>6.8370522914674201E-2</v>
      </c>
      <c r="I121">
        <v>0.84010186014469002</v>
      </c>
      <c r="J121">
        <v>6.63</v>
      </c>
      <c r="L121">
        <v>0.87761535405320812</v>
      </c>
      <c r="M121">
        <v>0.7408743082238598</v>
      </c>
      <c r="N121">
        <v>0.94598587696788239</v>
      </c>
      <c r="O121">
        <v>0.67250378530918553</v>
      </c>
    </row>
    <row r="122" spans="1:15" x14ac:dyDescent="0.2">
      <c r="A122" s="14">
        <v>43739</v>
      </c>
      <c r="B122">
        <v>3550</v>
      </c>
      <c r="C122">
        <v>3570</v>
      </c>
      <c r="D122">
        <v>4063</v>
      </c>
      <c r="E122">
        <v>4119</v>
      </c>
      <c r="F122">
        <v>0.86671522214129604</v>
      </c>
      <c r="G122">
        <v>0.80787821245081204</v>
      </c>
      <c r="H122">
        <v>6.8232997957598296E-2</v>
      </c>
      <c r="I122">
        <v>0.86229553810674198</v>
      </c>
      <c r="J122">
        <v>6.79</v>
      </c>
      <c r="L122">
        <v>0.87611121040841033</v>
      </c>
      <c r="M122">
        <v>0.73964521449321374</v>
      </c>
      <c r="N122">
        <v>0.94434420836600863</v>
      </c>
      <c r="O122">
        <v>0.67141221653561545</v>
      </c>
    </row>
    <row r="123" spans="1:15" x14ac:dyDescent="0.2">
      <c r="A123" s="14">
        <v>43738</v>
      </c>
      <c r="B123">
        <v>3475</v>
      </c>
      <c r="C123">
        <v>3525</v>
      </c>
      <c r="D123">
        <v>4032</v>
      </c>
      <c r="E123">
        <v>4023</v>
      </c>
      <c r="F123">
        <v>0.87621178225204999</v>
      </c>
      <c r="G123">
        <v>0.80653867615559505</v>
      </c>
      <c r="H123">
        <v>6.8050685847358197E-2</v>
      </c>
      <c r="I123">
        <v>1.02384135044187</v>
      </c>
      <c r="J123">
        <v>7.95</v>
      </c>
      <c r="L123">
        <v>0.87458936200295323</v>
      </c>
      <c r="M123">
        <v>0.73848799030823686</v>
      </c>
      <c r="N123">
        <v>0.94264004785031141</v>
      </c>
      <c r="O123">
        <v>0.67043730446087868</v>
      </c>
    </row>
    <row r="124" spans="1:15" x14ac:dyDescent="0.2">
      <c r="A124" s="14">
        <v>43735</v>
      </c>
      <c r="B124">
        <v>3535</v>
      </c>
      <c r="C124">
        <v>3495</v>
      </c>
      <c r="D124">
        <v>4090</v>
      </c>
      <c r="E124">
        <v>4081</v>
      </c>
      <c r="F124">
        <v>0.85640774320019597</v>
      </c>
      <c r="G124">
        <v>0.80490941646310399</v>
      </c>
      <c r="H124">
        <v>6.7825487290850098E-2</v>
      </c>
      <c r="I124">
        <v>0.75927691483079096</v>
      </c>
      <c r="J124">
        <v>6.01</v>
      </c>
      <c r="L124">
        <v>0.87273490375395413</v>
      </c>
      <c r="M124">
        <v>0.73708392917225385</v>
      </c>
      <c r="N124">
        <v>0.94056039104480416</v>
      </c>
      <c r="O124">
        <v>0.66925844188140382</v>
      </c>
    </row>
    <row r="125" spans="1:15" x14ac:dyDescent="0.2">
      <c r="A125" s="14">
        <v>43734</v>
      </c>
      <c r="B125">
        <v>3520</v>
      </c>
      <c r="C125">
        <v>3525</v>
      </c>
      <c r="D125">
        <v>4150</v>
      </c>
      <c r="E125">
        <v>4092</v>
      </c>
      <c r="F125">
        <v>0.86143695014662702</v>
      </c>
      <c r="G125">
        <v>0.80380095686407804</v>
      </c>
      <c r="H125">
        <v>6.7653910570993805E-2</v>
      </c>
      <c r="I125">
        <v>0.85192404690439105</v>
      </c>
      <c r="J125">
        <v>6.69</v>
      </c>
      <c r="L125">
        <v>0.87145486743507183</v>
      </c>
      <c r="M125">
        <v>0.73614704629308425</v>
      </c>
      <c r="N125">
        <v>0.93910877800606563</v>
      </c>
      <c r="O125">
        <v>0.66849313572209046</v>
      </c>
    </row>
    <row r="126" spans="1:15" x14ac:dyDescent="0.2">
      <c r="A126" s="14">
        <v>43733</v>
      </c>
      <c r="B126">
        <v>3455</v>
      </c>
      <c r="C126">
        <v>3490</v>
      </c>
      <c r="D126">
        <v>4066</v>
      </c>
      <c r="E126">
        <v>4085</v>
      </c>
      <c r="F126">
        <v>0.85434516523867798</v>
      </c>
      <c r="G126">
        <v>0.80286156470800996</v>
      </c>
      <c r="H126">
        <v>6.7335487520680207E-2</v>
      </c>
      <c r="I126">
        <v>0.76458346744509698</v>
      </c>
      <c r="J126">
        <v>6.03</v>
      </c>
      <c r="L126">
        <v>0.87019705222869015</v>
      </c>
      <c r="M126">
        <v>0.73552607718732976</v>
      </c>
      <c r="N126">
        <v>0.93753253974937034</v>
      </c>
      <c r="O126">
        <v>0.66819058966664957</v>
      </c>
    </row>
    <row r="127" spans="1:15" x14ac:dyDescent="0.2">
      <c r="A127" s="14">
        <v>43732</v>
      </c>
      <c r="B127">
        <v>3440</v>
      </c>
      <c r="C127">
        <v>3470</v>
      </c>
      <c r="D127">
        <v>4030</v>
      </c>
      <c r="E127">
        <v>4090</v>
      </c>
      <c r="F127">
        <v>0.84841075794621001</v>
      </c>
      <c r="G127">
        <v>0.80196854145219598</v>
      </c>
      <c r="H127">
        <v>6.7090461871530199E-2</v>
      </c>
      <c r="I127">
        <v>0.69223277345958401</v>
      </c>
      <c r="J127">
        <v>5.47</v>
      </c>
      <c r="L127">
        <v>0.86905900332372621</v>
      </c>
      <c r="M127">
        <v>0.73487807958066576</v>
      </c>
      <c r="N127">
        <v>0.93614946519525644</v>
      </c>
      <c r="O127">
        <v>0.66778761770913553</v>
      </c>
    </row>
    <row r="128" spans="1:15" x14ac:dyDescent="0.2">
      <c r="A128" s="14">
        <v>43728</v>
      </c>
      <c r="B128">
        <v>3460</v>
      </c>
      <c r="C128">
        <v>3420</v>
      </c>
      <c r="D128">
        <v>4062</v>
      </c>
      <c r="E128">
        <v>3985</v>
      </c>
      <c r="F128">
        <v>0.85821831869510601</v>
      </c>
      <c r="G128">
        <v>0.80119567838592298</v>
      </c>
      <c r="H128">
        <v>6.6884561806657306E-2</v>
      </c>
      <c r="I128">
        <v>0.85255309699147697</v>
      </c>
      <c r="J128">
        <v>6.64</v>
      </c>
      <c r="L128">
        <v>0.86808024019258023</v>
      </c>
      <c r="M128">
        <v>0.73431111657926573</v>
      </c>
      <c r="N128">
        <v>0.93496480199923759</v>
      </c>
      <c r="O128">
        <v>0.66742655477260837</v>
      </c>
    </row>
    <row r="129" spans="1:15" x14ac:dyDescent="0.2">
      <c r="A129" s="14">
        <v>43727</v>
      </c>
      <c r="B129">
        <v>3440</v>
      </c>
      <c r="C129">
        <v>3450</v>
      </c>
      <c r="D129">
        <v>4082</v>
      </c>
      <c r="E129">
        <v>4065</v>
      </c>
      <c r="F129">
        <v>0.84870848708487001</v>
      </c>
      <c r="G129">
        <v>0.80031333334089905</v>
      </c>
      <c r="H129">
        <v>6.6562217101099996E-2</v>
      </c>
      <c r="I129">
        <v>0.72706643275516802</v>
      </c>
      <c r="J129">
        <v>5.7</v>
      </c>
      <c r="L129">
        <v>0.86687555044199904</v>
      </c>
      <c r="M129">
        <v>0.73375111623979905</v>
      </c>
      <c r="N129">
        <v>0.93343776754309904</v>
      </c>
      <c r="O129">
        <v>0.66718889913869905</v>
      </c>
    </row>
    <row r="130" spans="1:15" x14ac:dyDescent="0.2">
      <c r="A130" s="14">
        <v>43726</v>
      </c>
      <c r="B130">
        <v>3430</v>
      </c>
      <c r="C130">
        <v>3415</v>
      </c>
      <c r="D130">
        <v>4105</v>
      </c>
      <c r="E130">
        <v>4077</v>
      </c>
      <c r="F130">
        <v>0.83762570517537405</v>
      </c>
      <c r="G130">
        <v>0.79956610667208305</v>
      </c>
      <c r="H130">
        <v>6.6328893973710404E-2</v>
      </c>
      <c r="I130">
        <v>0.57380119316290001</v>
      </c>
      <c r="J130">
        <v>4.54</v>
      </c>
      <c r="L130">
        <v>0.8658950006457935</v>
      </c>
      <c r="M130">
        <v>0.73323721269837261</v>
      </c>
      <c r="N130">
        <v>0.93222389461950383</v>
      </c>
      <c r="O130">
        <v>0.66690831872466227</v>
      </c>
    </row>
    <row r="131" spans="1:15" x14ac:dyDescent="0.2">
      <c r="A131" s="14">
        <v>43725</v>
      </c>
      <c r="B131">
        <v>3385</v>
      </c>
      <c r="C131">
        <v>3405</v>
      </c>
      <c r="D131">
        <v>4074</v>
      </c>
      <c r="E131">
        <v>4126</v>
      </c>
      <c r="F131">
        <v>0.825254483761512</v>
      </c>
      <c r="G131">
        <v>0.79890961056328802</v>
      </c>
      <c r="H131">
        <v>6.6192471381269297E-2</v>
      </c>
      <c r="I131">
        <v>0.39800407279669803</v>
      </c>
      <c r="J131">
        <v>3.19</v>
      </c>
      <c r="L131">
        <v>0.86510208194455729</v>
      </c>
      <c r="M131">
        <v>0.73271713918201875</v>
      </c>
      <c r="N131">
        <v>0.93129455332582656</v>
      </c>
      <c r="O131">
        <v>0.66652466780074948</v>
      </c>
    </row>
    <row r="132" spans="1:15" x14ac:dyDescent="0.2">
      <c r="A132" s="14">
        <v>43721</v>
      </c>
      <c r="B132">
        <v>3410</v>
      </c>
      <c r="C132">
        <v>3400</v>
      </c>
      <c r="D132">
        <v>4165</v>
      </c>
      <c r="E132">
        <v>4144</v>
      </c>
      <c r="F132">
        <v>0.82046332046332004</v>
      </c>
      <c r="G132">
        <v>0.79848080606259897</v>
      </c>
      <c r="H132">
        <v>6.6124551350850103E-2</v>
      </c>
      <c r="I132" s="15">
        <v>0.33244103667461899</v>
      </c>
      <c r="J132">
        <v>2.68</v>
      </c>
      <c r="L132">
        <v>0.86460535741344913</v>
      </c>
      <c r="M132">
        <v>0.73235625471174881</v>
      </c>
      <c r="N132">
        <v>0.93072990876429917</v>
      </c>
      <c r="O132">
        <v>0.66623170336089876</v>
      </c>
    </row>
    <row r="133" spans="1:15" x14ac:dyDescent="0.2">
      <c r="A133" s="14">
        <v>43720</v>
      </c>
      <c r="B133">
        <v>3430</v>
      </c>
      <c r="C133">
        <v>3400</v>
      </c>
      <c r="D133">
        <v>4140</v>
      </c>
      <c r="E133">
        <v>4161</v>
      </c>
      <c r="F133">
        <v>0.81711127132900696</v>
      </c>
      <c r="G133">
        <v>0.79788453645359103</v>
      </c>
      <c r="H133">
        <v>6.6125267877477398E-2</v>
      </c>
      <c r="I133" s="15">
        <v>0.29076229847629398</v>
      </c>
      <c r="J133">
        <v>2.35</v>
      </c>
      <c r="L133">
        <v>0.86400980433106844</v>
      </c>
      <c r="M133">
        <v>0.73175926857611362</v>
      </c>
      <c r="N133">
        <v>0.93013507220854585</v>
      </c>
      <c r="O133">
        <v>0.66563400069863621</v>
      </c>
    </row>
    <row r="134" spans="1:15" x14ac:dyDescent="0.2">
      <c r="A134" s="14">
        <v>43719</v>
      </c>
      <c r="B134">
        <v>3400</v>
      </c>
      <c r="C134">
        <v>3430</v>
      </c>
      <c r="D134">
        <v>4007</v>
      </c>
      <c r="E134">
        <v>4100</v>
      </c>
      <c r="F134">
        <v>0.83658536585365795</v>
      </c>
      <c r="G134">
        <v>0.79723747912299103</v>
      </c>
      <c r="H134">
        <v>6.6171383606291795E-2</v>
      </c>
      <c r="I134">
        <v>0.59463599801358502</v>
      </c>
      <c r="J134">
        <v>4.7</v>
      </c>
      <c r="L134">
        <v>0.86340886272928286</v>
      </c>
      <c r="M134">
        <v>0.73106609551669921</v>
      </c>
      <c r="N134">
        <v>0.92958024633557468</v>
      </c>
      <c r="O134">
        <v>0.66489471191040739</v>
      </c>
    </row>
    <row r="135" spans="1:15" x14ac:dyDescent="0.2">
      <c r="A135" s="14">
        <v>43718</v>
      </c>
      <c r="B135">
        <v>3485</v>
      </c>
      <c r="C135">
        <v>3425</v>
      </c>
      <c r="D135">
        <v>3980</v>
      </c>
      <c r="E135">
        <v>3989</v>
      </c>
      <c r="F135">
        <v>0.858611180747054</v>
      </c>
      <c r="G135">
        <v>0.79672514322041099</v>
      </c>
      <c r="H135">
        <v>6.6013312717578695E-2</v>
      </c>
      <c r="I135">
        <v>0.93747813855981998</v>
      </c>
      <c r="J135">
        <v>7.21</v>
      </c>
      <c r="L135">
        <v>0.8627384559379897</v>
      </c>
      <c r="M135">
        <v>0.73071183050283228</v>
      </c>
      <c r="N135">
        <v>0.92875176865556841</v>
      </c>
      <c r="O135">
        <v>0.66469851778525357</v>
      </c>
    </row>
    <row r="136" spans="1:15" x14ac:dyDescent="0.2">
      <c r="A136" s="14">
        <v>43717</v>
      </c>
      <c r="B136">
        <v>3475</v>
      </c>
      <c r="C136">
        <v>3460</v>
      </c>
      <c r="D136">
        <v>3919</v>
      </c>
      <c r="E136">
        <v>3963</v>
      </c>
      <c r="F136">
        <v>0.87307595256119097</v>
      </c>
      <c r="G136">
        <v>0.79614391849497101</v>
      </c>
      <c r="H136">
        <v>6.56568115814124E-2</v>
      </c>
      <c r="I136">
        <v>1.1717296684567999</v>
      </c>
      <c r="J136">
        <v>8.81</v>
      </c>
      <c r="L136">
        <v>0.86180073007638347</v>
      </c>
      <c r="M136">
        <v>0.73048710691355856</v>
      </c>
      <c r="N136">
        <v>0.92745754165779581</v>
      </c>
      <c r="O136">
        <v>0.66483029533214621</v>
      </c>
    </row>
    <row r="137" spans="1:15" x14ac:dyDescent="0.2">
      <c r="A137" s="14">
        <v>43714</v>
      </c>
      <c r="B137">
        <v>3450</v>
      </c>
      <c r="C137">
        <v>3455</v>
      </c>
      <c r="D137">
        <v>3922</v>
      </c>
      <c r="E137">
        <v>3923</v>
      </c>
      <c r="F137">
        <v>0.88070354320672894</v>
      </c>
      <c r="G137">
        <v>0.79541334387880802</v>
      </c>
      <c r="H137">
        <v>6.5099189169173302E-2</v>
      </c>
      <c r="I137">
        <v>1.31015762894184</v>
      </c>
      <c r="J137">
        <v>9.68</v>
      </c>
      <c r="L137">
        <v>0.86051253304798137</v>
      </c>
      <c r="M137">
        <v>0.73031415470963468</v>
      </c>
      <c r="N137">
        <v>0.9256117222171546</v>
      </c>
      <c r="O137">
        <v>0.66521496554046144</v>
      </c>
    </row>
    <row r="138" spans="1:15" x14ac:dyDescent="0.2">
      <c r="A138" s="14">
        <v>43713</v>
      </c>
      <c r="B138">
        <v>3435</v>
      </c>
      <c r="C138">
        <v>3470</v>
      </c>
      <c r="D138">
        <v>3774</v>
      </c>
      <c r="E138">
        <v>3901</v>
      </c>
      <c r="F138">
        <v>0.88951550884388597</v>
      </c>
      <c r="G138">
        <v>0.79428272637684305</v>
      </c>
      <c r="H138">
        <v>6.4340012010542999E-2</v>
      </c>
      <c r="I138">
        <v>1.48014865852741</v>
      </c>
      <c r="J138">
        <v>10.71</v>
      </c>
      <c r="L138">
        <v>0.85862273838738601</v>
      </c>
      <c r="M138">
        <v>0.72994271436630009</v>
      </c>
      <c r="N138">
        <v>0.92296275039792908</v>
      </c>
      <c r="O138">
        <v>0.66560270235575703</v>
      </c>
    </row>
    <row r="139" spans="1:15" x14ac:dyDescent="0.2">
      <c r="A139" s="14">
        <v>43712</v>
      </c>
      <c r="B139">
        <v>3400</v>
      </c>
      <c r="C139">
        <v>3415</v>
      </c>
      <c r="D139">
        <v>3718</v>
      </c>
      <c r="E139">
        <v>3713</v>
      </c>
      <c r="F139">
        <v>0.91974144896310195</v>
      </c>
      <c r="G139">
        <v>0.79300589780083797</v>
      </c>
      <c r="H139">
        <v>6.3380492418324205E-2</v>
      </c>
      <c r="I139">
        <v>1.99959871447169</v>
      </c>
      <c r="J139">
        <v>13.78</v>
      </c>
      <c r="L139">
        <v>0.85638639021916219</v>
      </c>
      <c r="M139">
        <v>0.72962540538251375</v>
      </c>
      <c r="N139">
        <v>0.9197668826374864</v>
      </c>
      <c r="O139">
        <v>0.66624491296418953</v>
      </c>
    </row>
    <row r="140" spans="1:15" x14ac:dyDescent="0.2">
      <c r="A140" s="14">
        <v>43711</v>
      </c>
      <c r="B140">
        <v>3385</v>
      </c>
      <c r="C140">
        <v>3395</v>
      </c>
      <c r="D140">
        <v>3658</v>
      </c>
      <c r="E140">
        <v>3725</v>
      </c>
      <c r="F140">
        <v>0.91140939597315396</v>
      </c>
      <c r="G140">
        <v>0.79150538269651205</v>
      </c>
      <c r="H140">
        <v>6.1671419429392901E-2</v>
      </c>
      <c r="I140">
        <v>1.94423955838926</v>
      </c>
      <c r="J140">
        <v>13.16</v>
      </c>
      <c r="L140">
        <v>0.85317680212590497</v>
      </c>
      <c r="M140">
        <v>0.72983396326711913</v>
      </c>
      <c r="N140">
        <v>0.91484822155529788</v>
      </c>
      <c r="O140">
        <v>0.66816254383772622</v>
      </c>
    </row>
    <row r="141" spans="1:15" x14ac:dyDescent="0.2">
      <c r="A141" s="14">
        <v>43710</v>
      </c>
      <c r="B141">
        <v>3315</v>
      </c>
      <c r="C141">
        <v>3405</v>
      </c>
      <c r="D141">
        <v>3628</v>
      </c>
      <c r="E141">
        <v>3658</v>
      </c>
      <c r="F141">
        <v>0.93083652268999395</v>
      </c>
      <c r="G141">
        <v>0.790116309625705</v>
      </c>
      <c r="H141">
        <v>6.0108550791835101E-2</v>
      </c>
      <c r="I141">
        <v>2.34110141087287</v>
      </c>
      <c r="J141">
        <v>15.12</v>
      </c>
      <c r="L141">
        <v>0.85022486041754008</v>
      </c>
      <c r="M141">
        <v>0.73000775883386992</v>
      </c>
      <c r="N141">
        <v>0.91033341120937517</v>
      </c>
      <c r="O141">
        <v>0.66989920804203484</v>
      </c>
    </row>
    <row r="142" spans="1:15" x14ac:dyDescent="0.2">
      <c r="A142" s="14">
        <v>43707</v>
      </c>
      <c r="B142">
        <v>3275</v>
      </c>
      <c r="C142">
        <v>3320</v>
      </c>
      <c r="D142">
        <v>3640</v>
      </c>
      <c r="E142">
        <v>3629</v>
      </c>
      <c r="F142">
        <v>0.91485257646734597</v>
      </c>
      <c r="G142">
        <v>0.78827572656040901</v>
      </c>
      <c r="H142">
        <v>5.7842169751587701E-2</v>
      </c>
      <c r="I142">
        <v>2.1883143466183999</v>
      </c>
      <c r="J142">
        <v>13.84</v>
      </c>
      <c r="L142">
        <v>0.84611789631199674</v>
      </c>
      <c r="M142">
        <v>0.73043355680882127</v>
      </c>
      <c r="N142">
        <v>0.90396006606358437</v>
      </c>
      <c r="O142">
        <v>0.67259138705723365</v>
      </c>
    </row>
    <row r="143" spans="1:15" x14ac:dyDescent="0.2">
      <c r="A143" s="14">
        <v>43706</v>
      </c>
      <c r="B143">
        <v>3245</v>
      </c>
      <c r="C143">
        <v>3245</v>
      </c>
      <c r="D143">
        <v>3565</v>
      </c>
      <c r="E143">
        <v>3521</v>
      </c>
      <c r="F143">
        <v>0.92161317807441001</v>
      </c>
      <c r="G143">
        <v>0.78653794325353599</v>
      </c>
      <c r="H143">
        <v>5.5939809159163502E-2</v>
      </c>
      <c r="I143">
        <v>2.4146531218322398</v>
      </c>
      <c r="J143">
        <v>14.66</v>
      </c>
      <c r="L143">
        <v>0.84247775241269951</v>
      </c>
      <c r="M143">
        <v>0.73059813409437246</v>
      </c>
      <c r="N143">
        <v>0.89841756157186303</v>
      </c>
      <c r="O143">
        <v>0.67465832493520894</v>
      </c>
    </row>
    <row r="144" spans="1:15" x14ac:dyDescent="0.2">
      <c r="A144" s="14">
        <v>43705</v>
      </c>
      <c r="B144">
        <v>3260</v>
      </c>
      <c r="C144">
        <v>3230</v>
      </c>
      <c r="D144">
        <v>3556</v>
      </c>
      <c r="E144">
        <v>3569</v>
      </c>
      <c r="F144">
        <v>0.90501541047912504</v>
      </c>
      <c r="G144">
        <v>0.78467023632383404</v>
      </c>
      <c r="H144">
        <v>5.3692054379773001E-2</v>
      </c>
      <c r="I144">
        <v>2.2413963396533298</v>
      </c>
      <c r="J144">
        <v>13.3</v>
      </c>
      <c r="L144">
        <v>0.83836229070360702</v>
      </c>
      <c r="M144">
        <v>0.73097818194406106</v>
      </c>
      <c r="N144">
        <v>0.89205434508338</v>
      </c>
      <c r="O144">
        <v>0.67728612756428808</v>
      </c>
    </row>
    <row r="145" spans="1:15" x14ac:dyDescent="0.2">
      <c r="A145" s="14">
        <v>43704</v>
      </c>
      <c r="B145">
        <v>3275</v>
      </c>
      <c r="C145">
        <v>3265</v>
      </c>
      <c r="D145">
        <v>3566</v>
      </c>
      <c r="E145">
        <v>3563</v>
      </c>
      <c r="F145">
        <v>0.91636261577322398</v>
      </c>
      <c r="G145">
        <v>0.78299731993154897</v>
      </c>
      <c r="H145">
        <v>5.1838999983405798E-2</v>
      </c>
      <c r="I145">
        <v>2.5726826498266999</v>
      </c>
      <c r="J145">
        <v>14.55</v>
      </c>
      <c r="L145">
        <v>0.83483631991495477</v>
      </c>
      <c r="M145">
        <v>0.73115831994814318</v>
      </c>
      <c r="N145">
        <v>0.88667531989836057</v>
      </c>
      <c r="O145">
        <v>0.67931931996473738</v>
      </c>
    </row>
    <row r="146" spans="1:15" x14ac:dyDescent="0.2">
      <c r="A146" s="14">
        <v>43703</v>
      </c>
      <c r="B146">
        <v>3260</v>
      </c>
      <c r="C146">
        <v>3265</v>
      </c>
      <c r="D146">
        <v>3537</v>
      </c>
      <c r="E146">
        <v>3516</v>
      </c>
      <c r="F146">
        <v>0.92861205915813405</v>
      </c>
      <c r="G146">
        <v>0.78123801677690097</v>
      </c>
      <c r="H146">
        <v>4.9467796287549701E-2</v>
      </c>
      <c r="I146">
        <v>2.9791915840472698</v>
      </c>
      <c r="J146">
        <v>15.87</v>
      </c>
      <c r="L146">
        <v>0.83070581306445068</v>
      </c>
      <c r="M146">
        <v>0.73177022048935125</v>
      </c>
      <c r="N146">
        <v>0.8801736093520004</v>
      </c>
      <c r="O146">
        <v>0.68230242420180154</v>
      </c>
    </row>
    <row r="147" spans="1:15" x14ac:dyDescent="0.2">
      <c r="A147" s="14">
        <v>43700</v>
      </c>
      <c r="B147">
        <v>3285</v>
      </c>
      <c r="C147">
        <v>3295</v>
      </c>
      <c r="D147">
        <v>3640</v>
      </c>
      <c r="E147">
        <v>3640</v>
      </c>
      <c r="F147">
        <v>0.90521978021978</v>
      </c>
      <c r="G147">
        <v>0.77927273691465504</v>
      </c>
      <c r="H147">
        <v>4.6407030065083198E-2</v>
      </c>
      <c r="I147">
        <v>2.7139647404389202</v>
      </c>
      <c r="J147">
        <v>13.91</v>
      </c>
      <c r="L147">
        <v>0.82567976697973822</v>
      </c>
      <c r="M147">
        <v>0.73286570684957186</v>
      </c>
      <c r="N147">
        <v>0.87208679704482139</v>
      </c>
      <c r="O147">
        <v>0.68645867678448869</v>
      </c>
    </row>
    <row r="148" spans="1:15" x14ac:dyDescent="0.2">
      <c r="A148" s="14">
        <v>43699</v>
      </c>
      <c r="B148">
        <v>3295</v>
      </c>
      <c r="C148">
        <v>3285</v>
      </c>
      <c r="D148">
        <v>3658</v>
      </c>
      <c r="E148">
        <v>3650</v>
      </c>
      <c r="F148">
        <v>0.9</v>
      </c>
      <c r="G148">
        <v>0.77774728398920201</v>
      </c>
      <c r="H148">
        <v>4.4063117894593301E-2</v>
      </c>
      <c r="I148">
        <v>2.7744908179953902</v>
      </c>
      <c r="J148">
        <v>13.58</v>
      </c>
      <c r="L148">
        <v>0.82181040188379528</v>
      </c>
      <c r="M148">
        <v>0.73368416609460874</v>
      </c>
      <c r="N148">
        <v>0.86587351977838867</v>
      </c>
      <c r="O148">
        <v>0.68962104820001535</v>
      </c>
    </row>
    <row r="149" spans="1:15" x14ac:dyDescent="0.2">
      <c r="A149" s="14">
        <v>43698</v>
      </c>
      <c r="B149">
        <v>3255</v>
      </c>
      <c r="C149">
        <v>3295</v>
      </c>
      <c r="D149">
        <v>3646</v>
      </c>
      <c r="E149">
        <v>3649</v>
      </c>
      <c r="F149">
        <v>0.90298711975883805</v>
      </c>
      <c r="G149">
        <v>0.77602273726674698</v>
      </c>
      <c r="H149">
        <v>4.1713041852931003E-2</v>
      </c>
      <c r="I149">
        <v>3.04375746414593</v>
      </c>
      <c r="J149">
        <v>14.06</v>
      </c>
      <c r="L149">
        <v>0.81773577911967799</v>
      </c>
      <c r="M149">
        <v>0.73430969541381597</v>
      </c>
      <c r="N149">
        <v>0.859448820972609</v>
      </c>
      <c r="O149">
        <v>0.69259665356088496</v>
      </c>
    </row>
    <row r="150" spans="1:15" x14ac:dyDescent="0.2">
      <c r="A150" s="14">
        <v>43697</v>
      </c>
      <c r="B150">
        <v>3275</v>
      </c>
      <c r="C150">
        <v>3285</v>
      </c>
      <c r="D150">
        <v>3680</v>
      </c>
      <c r="E150">
        <v>3694</v>
      </c>
      <c r="F150">
        <v>0.88927991337303702</v>
      </c>
      <c r="G150">
        <v>0.77464523845120403</v>
      </c>
      <c r="H150">
        <v>3.9122966511388399E-2</v>
      </c>
      <c r="I150">
        <v>2.93011203249281</v>
      </c>
      <c r="J150">
        <v>12.89</v>
      </c>
      <c r="L150">
        <v>0.81376820496259239</v>
      </c>
      <c r="M150">
        <v>0.73552227193981567</v>
      </c>
      <c r="N150">
        <v>0.85289117147398086</v>
      </c>
      <c r="O150">
        <v>0.69639930542842721</v>
      </c>
    </row>
    <row r="151" spans="1:15" x14ac:dyDescent="0.2">
      <c r="A151" s="14">
        <v>43696</v>
      </c>
      <c r="B151">
        <v>3290</v>
      </c>
      <c r="C151">
        <v>3270</v>
      </c>
      <c r="D151">
        <v>3682</v>
      </c>
      <c r="E151">
        <v>3670</v>
      </c>
      <c r="F151">
        <v>0.89100817438692004</v>
      </c>
      <c r="G151">
        <v>0.77324904013345497</v>
      </c>
      <c r="H151">
        <v>3.68069883178722E-2</v>
      </c>
      <c r="I151">
        <v>3.1993689143071098</v>
      </c>
      <c r="J151">
        <v>13.22</v>
      </c>
      <c r="L151">
        <v>0.81005602845132718</v>
      </c>
      <c r="M151">
        <v>0.73644205181558275</v>
      </c>
      <c r="N151">
        <v>0.84686301676919939</v>
      </c>
      <c r="O151">
        <v>0.69963506349771054</v>
      </c>
    </row>
    <row r="152" spans="1:15" x14ac:dyDescent="0.2">
      <c r="A152" s="14">
        <v>43693</v>
      </c>
      <c r="B152">
        <v>3200</v>
      </c>
      <c r="C152">
        <v>3310</v>
      </c>
      <c r="D152">
        <v>3640</v>
      </c>
      <c r="E152">
        <v>3664</v>
      </c>
      <c r="F152">
        <v>0.90338427947598199</v>
      </c>
      <c r="G152">
        <v>0.77107903580033099</v>
      </c>
      <c r="H152">
        <v>3.4527361866635201E-2</v>
      </c>
      <c r="I152">
        <v>3.8318955322069099</v>
      </c>
      <c r="J152">
        <v>14.65</v>
      </c>
      <c r="L152">
        <v>0.80560639766696618</v>
      </c>
      <c r="M152">
        <v>0.73655167393369581</v>
      </c>
      <c r="N152">
        <v>0.84013375953360137</v>
      </c>
      <c r="O152">
        <v>0.70202431206706062</v>
      </c>
    </row>
    <row r="153" spans="1:15" x14ac:dyDescent="0.2">
      <c r="A153" s="14">
        <v>43692</v>
      </c>
      <c r="B153">
        <v>2980</v>
      </c>
      <c r="C153">
        <v>2985</v>
      </c>
      <c r="D153">
        <v>3610</v>
      </c>
      <c r="E153">
        <v>3641</v>
      </c>
      <c r="F153">
        <v>0.81982971711068298</v>
      </c>
      <c r="G153">
        <v>0.76865684642986898</v>
      </c>
      <c r="H153">
        <v>3.1390446115443199E-2</v>
      </c>
      <c r="I153">
        <v>1.6302052698651801</v>
      </c>
      <c r="J153">
        <v>6.24</v>
      </c>
      <c r="L153">
        <v>0.80004729254531215</v>
      </c>
      <c r="M153">
        <v>0.73726640031442581</v>
      </c>
      <c r="N153">
        <v>0.83143773866075543</v>
      </c>
      <c r="O153">
        <v>0.70587595419898252</v>
      </c>
    </row>
    <row r="154" spans="1:15" x14ac:dyDescent="0.2">
      <c r="A154" s="14">
        <v>43691</v>
      </c>
      <c r="B154">
        <v>3015</v>
      </c>
      <c r="C154">
        <v>3050</v>
      </c>
      <c r="D154">
        <v>3720</v>
      </c>
      <c r="E154">
        <v>3712</v>
      </c>
      <c r="F154">
        <v>0.82165948275862</v>
      </c>
      <c r="G154">
        <v>0.76736292822018903</v>
      </c>
      <c r="H154">
        <v>3.1254210749317897E-2</v>
      </c>
      <c r="I154">
        <v>1.7372556604909899</v>
      </c>
      <c r="J154">
        <v>6.61</v>
      </c>
      <c r="L154">
        <v>0.79861713896950692</v>
      </c>
      <c r="M154">
        <v>0.73610871747087114</v>
      </c>
      <c r="N154">
        <v>0.82987134971882481</v>
      </c>
      <c r="O154">
        <v>0.70485450672155325</v>
      </c>
    </row>
    <row r="155" spans="1:15" x14ac:dyDescent="0.2">
      <c r="A155" s="14">
        <v>43690</v>
      </c>
      <c r="B155">
        <v>3030</v>
      </c>
      <c r="C155">
        <v>2990</v>
      </c>
      <c r="D155">
        <v>3700</v>
      </c>
      <c r="E155">
        <v>3677</v>
      </c>
      <c r="F155">
        <v>0.813162904541746</v>
      </c>
      <c r="G155">
        <v>0.76606453292195298</v>
      </c>
      <c r="H155">
        <v>3.0993230764993499E-2</v>
      </c>
      <c r="I155">
        <v>1.5196341413038199</v>
      </c>
      <c r="J155">
        <v>5.79</v>
      </c>
      <c r="L155">
        <v>0.79705776368694647</v>
      </c>
      <c r="M155">
        <v>0.73507130215695948</v>
      </c>
      <c r="N155">
        <v>0.82805099445193997</v>
      </c>
      <c r="O155">
        <v>0.70407807139196599</v>
      </c>
    </row>
    <row r="156" spans="1:15" x14ac:dyDescent="0.2">
      <c r="A156" s="14">
        <v>43686</v>
      </c>
      <c r="B156">
        <v>3045</v>
      </c>
      <c r="C156">
        <v>3070</v>
      </c>
      <c r="D156">
        <v>3698</v>
      </c>
      <c r="E156">
        <v>3704</v>
      </c>
      <c r="F156">
        <v>0.82883369330453505</v>
      </c>
      <c r="G156">
        <v>0.76471511448458496</v>
      </c>
      <c r="H156">
        <v>3.1116207352418199E-2</v>
      </c>
      <c r="I156">
        <v>2.0606167742022898</v>
      </c>
      <c r="J156">
        <v>7.74</v>
      </c>
      <c r="L156">
        <v>0.79583132183700311</v>
      </c>
      <c r="M156">
        <v>0.7335989071321668</v>
      </c>
      <c r="N156">
        <v>0.82694752918942138</v>
      </c>
      <c r="O156">
        <v>0.70248269977974853</v>
      </c>
    </row>
    <row r="157" spans="1:15" x14ac:dyDescent="0.2">
      <c r="A157" s="14">
        <v>43685</v>
      </c>
      <c r="B157">
        <v>2969</v>
      </c>
      <c r="C157">
        <v>3010</v>
      </c>
      <c r="D157">
        <v>3665</v>
      </c>
      <c r="E157">
        <v>3659</v>
      </c>
      <c r="F157">
        <v>0.822629133643071</v>
      </c>
      <c r="G157">
        <v>0.76304093733128098</v>
      </c>
      <c r="H157">
        <v>3.0999015417930799E-2</v>
      </c>
      <c r="I157">
        <v>1.92226093340122</v>
      </c>
      <c r="J157">
        <v>7.24</v>
      </c>
      <c r="L157">
        <v>0.7940399527492118</v>
      </c>
      <c r="M157">
        <v>0.73204192191335016</v>
      </c>
      <c r="N157">
        <v>0.82503896816714262</v>
      </c>
      <c r="O157">
        <v>0.70104290649541934</v>
      </c>
    </row>
    <row r="158" spans="1:15" x14ac:dyDescent="0.2">
      <c r="A158" s="14">
        <v>43684</v>
      </c>
      <c r="B158">
        <v>2957</v>
      </c>
      <c r="C158">
        <v>2940</v>
      </c>
      <c r="D158">
        <v>3668</v>
      </c>
      <c r="E158">
        <v>3688</v>
      </c>
      <c r="F158">
        <v>0.79718004338394799</v>
      </c>
      <c r="G158">
        <v>0.76148155789171501</v>
      </c>
      <c r="H158">
        <v>3.0903735923771599E-2</v>
      </c>
      <c r="I158">
        <v>1.1551511306039901</v>
      </c>
      <c r="J158">
        <v>4.4800000000000004</v>
      </c>
      <c r="L158">
        <v>0.79238529381548661</v>
      </c>
      <c r="M158">
        <v>0.73057782196794341</v>
      </c>
      <c r="N158">
        <v>0.82328902973925822</v>
      </c>
      <c r="O158">
        <v>0.69967408604417181</v>
      </c>
    </row>
    <row r="159" spans="1:15" x14ac:dyDescent="0.2">
      <c r="A159" s="14">
        <v>43683</v>
      </c>
      <c r="B159">
        <v>2950</v>
      </c>
      <c r="C159">
        <v>2966</v>
      </c>
      <c r="D159">
        <v>3595</v>
      </c>
      <c r="E159">
        <v>3659</v>
      </c>
      <c r="F159">
        <v>0.81060399016124596</v>
      </c>
      <c r="G159">
        <v>0.76041747012675998</v>
      </c>
      <c r="H159">
        <v>3.1029939991237501E-2</v>
      </c>
      <c r="I159">
        <v>1.6173579468299799</v>
      </c>
      <c r="J159">
        <v>6.19</v>
      </c>
      <c r="L159">
        <v>0.79144741011799746</v>
      </c>
      <c r="M159">
        <v>0.72938753013552249</v>
      </c>
      <c r="N159">
        <v>0.82247735010923495</v>
      </c>
      <c r="O159">
        <v>0.698357590144285</v>
      </c>
    </row>
    <row r="160" spans="1:15" x14ac:dyDescent="0.2">
      <c r="A160" s="14">
        <v>43682</v>
      </c>
      <c r="B160">
        <v>3000</v>
      </c>
      <c r="C160">
        <v>3000</v>
      </c>
      <c r="D160">
        <v>3787</v>
      </c>
      <c r="E160">
        <v>3705</v>
      </c>
      <c r="F160">
        <v>0.80971659919028305</v>
      </c>
      <c r="G160">
        <v>0.75914847295552401</v>
      </c>
      <c r="H160">
        <v>3.0897415015963901E-2</v>
      </c>
      <c r="I160">
        <v>1.6366458556041501</v>
      </c>
      <c r="J160">
        <v>6.25</v>
      </c>
      <c r="L160">
        <v>0.79004588797148789</v>
      </c>
      <c r="M160">
        <v>0.72825105793956013</v>
      </c>
      <c r="N160">
        <v>0.82094330298745177</v>
      </c>
      <c r="O160">
        <v>0.69735364292359625</v>
      </c>
    </row>
    <row r="161" spans="1:15" x14ac:dyDescent="0.2">
      <c r="A161" s="14">
        <v>43679</v>
      </c>
      <c r="B161">
        <v>2990</v>
      </c>
      <c r="C161">
        <v>3015</v>
      </c>
      <c r="D161">
        <v>3810</v>
      </c>
      <c r="E161">
        <v>3824</v>
      </c>
      <c r="F161">
        <v>0.78844142259414196</v>
      </c>
      <c r="G161">
        <v>0.75787606115679595</v>
      </c>
      <c r="H161">
        <v>3.07534005579456E-2</v>
      </c>
      <c r="I161">
        <v>0.99388558282373096</v>
      </c>
      <c r="J161">
        <v>3.88</v>
      </c>
      <c r="L161">
        <v>0.78862946171474158</v>
      </c>
      <c r="M161">
        <v>0.72712266059885033</v>
      </c>
      <c r="N161">
        <v>0.8193828622726872</v>
      </c>
      <c r="O161">
        <v>0.69636926004090471</v>
      </c>
    </row>
    <row r="162" spans="1:15" x14ac:dyDescent="0.2">
      <c r="A162" s="14">
        <v>43678</v>
      </c>
      <c r="B162">
        <v>2976</v>
      </c>
      <c r="C162">
        <v>3015</v>
      </c>
      <c r="D162">
        <v>3902</v>
      </c>
      <c r="E162">
        <v>3880</v>
      </c>
      <c r="F162">
        <v>0.777061855670103</v>
      </c>
      <c r="G162">
        <v>0.75662105576878602</v>
      </c>
      <c r="H162">
        <v>3.1394348377820798E-2</v>
      </c>
      <c r="I162">
        <v>0.65109807839674005</v>
      </c>
      <c r="J162">
        <v>2.63</v>
      </c>
      <c r="L162">
        <v>0.78801540414660687</v>
      </c>
      <c r="M162">
        <v>0.72522670739096518</v>
      </c>
      <c r="N162">
        <v>0.8194097525244276</v>
      </c>
      <c r="O162">
        <v>0.69383235901314444</v>
      </c>
    </row>
    <row r="163" spans="1:15" x14ac:dyDescent="0.2">
      <c r="A163" s="14">
        <v>43677</v>
      </c>
      <c r="B163">
        <v>2963</v>
      </c>
      <c r="C163">
        <v>2998</v>
      </c>
      <c r="D163">
        <v>3870</v>
      </c>
      <c r="E163">
        <v>3892</v>
      </c>
      <c r="F163">
        <v>0.770298047276464</v>
      </c>
      <c r="G163">
        <v>0.75530249961934803</v>
      </c>
      <c r="H163">
        <v>3.2563109631477599E-2</v>
      </c>
      <c r="I163">
        <v>0.46050723738682398</v>
      </c>
      <c r="J163">
        <v>1.95</v>
      </c>
      <c r="L163">
        <v>0.7878656092508256</v>
      </c>
      <c r="M163">
        <v>0.72273938998787046</v>
      </c>
      <c r="N163">
        <v>0.82042871888230318</v>
      </c>
      <c r="O163">
        <v>0.69017628035639289</v>
      </c>
    </row>
    <row r="164" spans="1:15" x14ac:dyDescent="0.2">
      <c r="A164" s="14">
        <v>43676</v>
      </c>
      <c r="B164">
        <v>2985</v>
      </c>
      <c r="C164">
        <v>2990</v>
      </c>
      <c r="D164">
        <v>3890</v>
      </c>
      <c r="E164">
        <v>3944</v>
      </c>
      <c r="F164">
        <v>0.75811359026369096</v>
      </c>
      <c r="G164">
        <v>0.75406504027868304</v>
      </c>
      <c r="H164">
        <v>3.37129050024376E-2</v>
      </c>
      <c r="I164">
        <v>0.120089027768906</v>
      </c>
      <c r="J164">
        <v>0.53</v>
      </c>
      <c r="L164">
        <v>0.78777794528112066</v>
      </c>
      <c r="M164">
        <v>0.72035213527624542</v>
      </c>
      <c r="N164">
        <v>0.82149085028355828</v>
      </c>
      <c r="O164">
        <v>0.6866392302738078</v>
      </c>
    </row>
    <row r="165" spans="1:15" x14ac:dyDescent="0.2">
      <c r="A165" s="14">
        <v>43675</v>
      </c>
      <c r="B165">
        <v>2910</v>
      </c>
      <c r="C165">
        <v>3030</v>
      </c>
      <c r="D165">
        <v>3885</v>
      </c>
      <c r="E165">
        <v>3830</v>
      </c>
      <c r="F165">
        <v>0.79112271540469903</v>
      </c>
      <c r="G165">
        <v>0.75286458534448297</v>
      </c>
      <c r="H165">
        <v>3.5120942067675798E-2</v>
      </c>
      <c r="I165">
        <v>1.0893252802414899</v>
      </c>
      <c r="J165">
        <v>4.84</v>
      </c>
      <c r="L165">
        <v>0.78798552741215877</v>
      </c>
      <c r="M165">
        <v>0.71774364327680718</v>
      </c>
      <c r="N165">
        <v>0.82310646947983457</v>
      </c>
      <c r="O165">
        <v>0.68262270120913138</v>
      </c>
    </row>
    <row r="166" spans="1:15" x14ac:dyDescent="0.2">
      <c r="A166" s="14">
        <v>43672</v>
      </c>
      <c r="B166">
        <v>2984</v>
      </c>
      <c r="C166">
        <v>2928</v>
      </c>
      <c r="D166">
        <v>3960</v>
      </c>
      <c r="E166">
        <v>3932</v>
      </c>
      <c r="F166">
        <v>0.74465920651068096</v>
      </c>
      <c r="G166">
        <v>0.75142390821606597</v>
      </c>
      <c r="H166">
        <v>3.5732843286688298E-2</v>
      </c>
      <c r="I166">
        <v>-0.189313278294437</v>
      </c>
      <c r="J166">
        <v>-0.91</v>
      </c>
      <c r="L166">
        <v>0.78715675150275422</v>
      </c>
      <c r="M166">
        <v>0.71569106492937773</v>
      </c>
      <c r="N166">
        <v>0.82288959478944257</v>
      </c>
      <c r="O166">
        <v>0.67995822164268938</v>
      </c>
    </row>
    <row r="167" spans="1:15" x14ac:dyDescent="0.2">
      <c r="A167" s="14">
        <v>43671</v>
      </c>
      <c r="B167">
        <v>2986</v>
      </c>
      <c r="C167">
        <v>2990</v>
      </c>
      <c r="D167">
        <v>4035</v>
      </c>
      <c r="E167">
        <v>3977</v>
      </c>
      <c r="F167">
        <v>0.751822982147347</v>
      </c>
      <c r="G167">
        <v>0.75040175706358403</v>
      </c>
      <c r="H167">
        <v>3.6986211823464697E-2</v>
      </c>
      <c r="I167">
        <v>3.84258082592095E-2</v>
      </c>
      <c r="J167">
        <v>0.19</v>
      </c>
      <c r="L167">
        <v>0.78738796888704876</v>
      </c>
      <c r="M167">
        <v>0.7134155452401193</v>
      </c>
      <c r="N167">
        <v>0.82437418071051338</v>
      </c>
      <c r="O167">
        <v>0.67642933341665468</v>
      </c>
    </row>
    <row r="168" spans="1:15" x14ac:dyDescent="0.2">
      <c r="A168" s="14">
        <v>43670</v>
      </c>
      <c r="B168">
        <v>2990</v>
      </c>
      <c r="C168">
        <v>3000</v>
      </c>
      <c r="D168">
        <v>4077</v>
      </c>
      <c r="E168">
        <v>4040</v>
      </c>
      <c r="F168">
        <v>0.74257425742574201</v>
      </c>
      <c r="G168">
        <v>0.74936886694396498</v>
      </c>
      <c r="H168">
        <v>3.7999890977446903E-2</v>
      </c>
      <c r="I168">
        <v>-0.17880602663454501</v>
      </c>
      <c r="J168">
        <v>-0.92</v>
      </c>
      <c r="L168">
        <v>0.78736875792141192</v>
      </c>
      <c r="M168">
        <v>0.71136897596651805</v>
      </c>
      <c r="N168">
        <v>0.82536864889885875</v>
      </c>
      <c r="O168">
        <v>0.67336908498907122</v>
      </c>
    </row>
    <row r="169" spans="1:15" x14ac:dyDescent="0.2">
      <c r="A169" s="14">
        <v>43669</v>
      </c>
      <c r="B169">
        <v>2971</v>
      </c>
      <c r="C169">
        <v>2969</v>
      </c>
      <c r="D169">
        <v>3975</v>
      </c>
      <c r="E169">
        <v>3988</v>
      </c>
      <c r="F169">
        <v>0.74448345035105301</v>
      </c>
      <c r="G169">
        <v>0.74852756613358995</v>
      </c>
      <c r="H169">
        <v>3.8830407894424802E-2</v>
      </c>
      <c r="I169">
        <v>-0.104148166394046</v>
      </c>
      <c r="J169">
        <v>-0.54</v>
      </c>
      <c r="L169">
        <v>0.78735797402801477</v>
      </c>
      <c r="M169">
        <v>0.70969715823916513</v>
      </c>
      <c r="N169">
        <v>0.8261883819224396</v>
      </c>
      <c r="O169">
        <v>0.6708667503447403</v>
      </c>
    </row>
    <row r="170" spans="1:15" x14ac:dyDescent="0.2">
      <c r="A170" s="14">
        <v>43668</v>
      </c>
      <c r="B170">
        <v>2967</v>
      </c>
      <c r="C170">
        <v>2945</v>
      </c>
      <c r="D170">
        <v>3950</v>
      </c>
      <c r="E170">
        <v>3946</v>
      </c>
      <c r="F170">
        <v>0.74632539280283805</v>
      </c>
      <c r="G170">
        <v>0.747720599440857</v>
      </c>
      <c r="H170">
        <v>3.9528672615189803E-2</v>
      </c>
      <c r="I170">
        <v>-3.5296066012678103E-2</v>
      </c>
      <c r="J170">
        <v>-0.19</v>
      </c>
      <c r="L170">
        <v>0.78724927205604678</v>
      </c>
      <c r="M170">
        <v>0.70819192682566723</v>
      </c>
      <c r="N170">
        <v>0.82677794467123666</v>
      </c>
      <c r="O170">
        <v>0.66866325421047734</v>
      </c>
    </row>
    <row r="171" spans="1:15" x14ac:dyDescent="0.2">
      <c r="A171" s="14">
        <v>43665</v>
      </c>
      <c r="B171">
        <v>2950</v>
      </c>
      <c r="C171">
        <v>2976</v>
      </c>
      <c r="D171">
        <v>3848</v>
      </c>
      <c r="E171">
        <v>3963</v>
      </c>
      <c r="F171">
        <v>0.75094625283875804</v>
      </c>
      <c r="G171">
        <v>0.74722455043054004</v>
      </c>
      <c r="H171">
        <v>3.9775732832845301E-2</v>
      </c>
      <c r="I171">
        <v>9.3567161260305703E-2</v>
      </c>
      <c r="J171">
        <v>0.5</v>
      </c>
      <c r="L171">
        <v>0.78700028326338534</v>
      </c>
      <c r="M171">
        <v>0.70744881759769473</v>
      </c>
      <c r="N171">
        <v>0.82677601609623064</v>
      </c>
      <c r="O171">
        <v>0.66767308476484943</v>
      </c>
    </row>
    <row r="172" spans="1:15" x14ac:dyDescent="0.2">
      <c r="A172" s="14">
        <v>43664</v>
      </c>
      <c r="B172">
        <v>2992</v>
      </c>
      <c r="C172">
        <v>2941</v>
      </c>
      <c r="D172">
        <v>3897</v>
      </c>
      <c r="E172">
        <v>3882</v>
      </c>
      <c r="F172">
        <v>0.75759917568263702</v>
      </c>
      <c r="G172">
        <v>0.74646714351950105</v>
      </c>
      <c r="H172">
        <v>4.02358355583445E-2</v>
      </c>
      <c r="I172">
        <v>0.27666959089228599</v>
      </c>
      <c r="J172">
        <v>1.47</v>
      </c>
      <c r="L172">
        <v>0.78670297907784559</v>
      </c>
      <c r="M172">
        <v>0.70623130796115652</v>
      </c>
      <c r="N172">
        <v>0.82693881463619001</v>
      </c>
      <c r="O172">
        <v>0.66599547240281209</v>
      </c>
    </row>
    <row r="173" spans="1:15" x14ac:dyDescent="0.2">
      <c r="A173" s="14">
        <v>43663</v>
      </c>
      <c r="B173">
        <v>3000</v>
      </c>
      <c r="C173">
        <v>3005</v>
      </c>
      <c r="D173">
        <v>4015</v>
      </c>
      <c r="E173">
        <v>3967</v>
      </c>
      <c r="F173">
        <v>0.75749936980085697</v>
      </c>
      <c r="G173">
        <v>0.74567449083326898</v>
      </c>
      <c r="H173">
        <v>4.0592719365383598E-2</v>
      </c>
      <c r="I173">
        <v>0.29130541516938802</v>
      </c>
      <c r="J173">
        <v>1.56</v>
      </c>
      <c r="L173">
        <v>0.78626721019865253</v>
      </c>
      <c r="M173">
        <v>0.70508177146788542</v>
      </c>
      <c r="N173">
        <v>0.8268599295640362</v>
      </c>
      <c r="O173">
        <v>0.66448905210250175</v>
      </c>
    </row>
    <row r="174" spans="1:15" x14ac:dyDescent="0.2">
      <c r="A174" s="14">
        <v>43662</v>
      </c>
      <c r="B174">
        <v>3020</v>
      </c>
      <c r="C174">
        <v>3020</v>
      </c>
      <c r="D174">
        <v>4010</v>
      </c>
      <c r="E174">
        <v>4020</v>
      </c>
      <c r="F174">
        <v>0.75124378109452705</v>
      </c>
      <c r="G174">
        <v>0.744876384241134</v>
      </c>
      <c r="H174">
        <v>4.0939344444734502E-2</v>
      </c>
      <c r="I174">
        <v>0.15553245758462</v>
      </c>
      <c r="J174">
        <v>0.85</v>
      </c>
      <c r="L174">
        <v>0.78581572868586846</v>
      </c>
      <c r="M174">
        <v>0.70393703979639954</v>
      </c>
      <c r="N174">
        <v>0.82675507313060304</v>
      </c>
      <c r="O174">
        <v>0.66299769535166497</v>
      </c>
    </row>
    <row r="175" spans="1:15" x14ac:dyDescent="0.2">
      <c r="A175" s="14">
        <v>43658</v>
      </c>
      <c r="B175">
        <v>3000</v>
      </c>
      <c r="C175">
        <v>3010</v>
      </c>
      <c r="D175">
        <v>4060</v>
      </c>
      <c r="E175">
        <v>4035</v>
      </c>
      <c r="F175">
        <v>0.745972738537794</v>
      </c>
      <c r="G175">
        <v>0.74405330448439899</v>
      </c>
      <c r="H175">
        <v>4.1420770560413898E-2</v>
      </c>
      <c r="I175">
        <v>4.6339892460361597E-2</v>
      </c>
      <c r="J175">
        <v>0.26</v>
      </c>
      <c r="L175">
        <v>0.78547407504481292</v>
      </c>
      <c r="M175">
        <v>0.70263253392398506</v>
      </c>
      <c r="N175">
        <v>0.82689484560522675</v>
      </c>
      <c r="O175">
        <v>0.66121176336357124</v>
      </c>
    </row>
    <row r="176" spans="1:15" x14ac:dyDescent="0.2">
      <c r="A176" s="14">
        <v>43657</v>
      </c>
      <c r="B176">
        <v>2938</v>
      </c>
      <c r="C176">
        <v>2989</v>
      </c>
      <c r="D176">
        <v>4060</v>
      </c>
      <c r="E176">
        <v>4048</v>
      </c>
      <c r="F176">
        <v>0.73838932806324098</v>
      </c>
      <c r="G176">
        <v>0.74343294774895496</v>
      </c>
      <c r="H176">
        <v>4.1734603263880503E-2</v>
      </c>
      <c r="I176">
        <v>-0.120849829428699</v>
      </c>
      <c r="J176">
        <v>-0.68</v>
      </c>
      <c r="L176">
        <v>0.78516755101283542</v>
      </c>
      <c r="M176">
        <v>0.70169834448507451</v>
      </c>
      <c r="N176">
        <v>0.82690215427671598</v>
      </c>
      <c r="O176">
        <v>0.65996374122119394</v>
      </c>
    </row>
    <row r="177" spans="1:15" x14ac:dyDescent="0.2">
      <c r="A177" s="14">
        <v>43656</v>
      </c>
      <c r="B177">
        <v>2906</v>
      </c>
      <c r="C177">
        <v>2945</v>
      </c>
      <c r="D177">
        <v>4101</v>
      </c>
      <c r="E177">
        <v>4057</v>
      </c>
      <c r="F177">
        <v>0.72590584175499095</v>
      </c>
      <c r="G177">
        <v>0.74272528584564101</v>
      </c>
      <c r="H177">
        <v>4.2260780659401302E-2</v>
      </c>
      <c r="I177">
        <v>-0.39799179826339498</v>
      </c>
      <c r="J177">
        <v>-2.3199999999999998</v>
      </c>
      <c r="L177">
        <v>0.78498606650504232</v>
      </c>
      <c r="M177">
        <v>0.70046450518623971</v>
      </c>
      <c r="N177">
        <v>0.82724684716444363</v>
      </c>
      <c r="O177">
        <v>0.6582037245268384</v>
      </c>
    </row>
    <row r="178" spans="1:15" x14ac:dyDescent="0.2">
      <c r="A178" s="14">
        <v>43655</v>
      </c>
      <c r="B178">
        <v>2947</v>
      </c>
      <c r="C178">
        <v>2919</v>
      </c>
      <c r="D178">
        <v>4108</v>
      </c>
      <c r="E178">
        <v>4101</v>
      </c>
      <c r="F178">
        <v>0.71177761521580096</v>
      </c>
      <c r="G178">
        <v>0.74253259977525798</v>
      </c>
      <c r="H178">
        <v>4.2369833529588098E-2</v>
      </c>
      <c r="I178">
        <v>-0.72586984647886299</v>
      </c>
      <c r="J178">
        <v>-4.32</v>
      </c>
      <c r="L178">
        <v>0.7849024333048461</v>
      </c>
      <c r="M178">
        <v>0.70016276624566987</v>
      </c>
      <c r="N178">
        <v>0.82727226683443422</v>
      </c>
      <c r="O178">
        <v>0.65779293271608175</v>
      </c>
    </row>
    <row r="179" spans="1:15" x14ac:dyDescent="0.2">
      <c r="A179" s="14">
        <v>43654</v>
      </c>
      <c r="B179">
        <v>2968</v>
      </c>
      <c r="C179">
        <v>2959</v>
      </c>
      <c r="D179">
        <v>4143</v>
      </c>
      <c r="E179">
        <v>4108</v>
      </c>
      <c r="F179">
        <v>0.72030185004868497</v>
      </c>
      <c r="G179">
        <v>0.74255313316342297</v>
      </c>
      <c r="H179">
        <v>4.2355294652914599E-2</v>
      </c>
      <c r="I179">
        <v>-0.52534832532931297</v>
      </c>
      <c r="J179">
        <v>-3.09</v>
      </c>
      <c r="L179">
        <v>0.78490842781633763</v>
      </c>
      <c r="M179">
        <v>0.70019783851050832</v>
      </c>
      <c r="N179">
        <v>0.82726372246925217</v>
      </c>
      <c r="O179">
        <v>0.65784254385759378</v>
      </c>
    </row>
    <row r="180" spans="1:15" x14ac:dyDescent="0.2">
      <c r="A180" s="14">
        <v>43651</v>
      </c>
      <c r="B180">
        <v>2940</v>
      </c>
      <c r="C180">
        <v>2959</v>
      </c>
      <c r="D180">
        <v>4180</v>
      </c>
      <c r="E180">
        <v>4145</v>
      </c>
      <c r="F180">
        <v>0.713872135102533</v>
      </c>
      <c r="G180">
        <v>0.74250848411357495</v>
      </c>
      <c r="H180">
        <v>4.2380484945544E-2</v>
      </c>
      <c r="I180">
        <v>-0.67569658647930597</v>
      </c>
      <c r="J180">
        <v>-4.01</v>
      </c>
      <c r="L180">
        <v>0.78488896905911898</v>
      </c>
      <c r="M180">
        <v>0.70012799916803092</v>
      </c>
      <c r="N180">
        <v>0.82726945400466301</v>
      </c>
      <c r="O180">
        <v>0.6577475142224869</v>
      </c>
    </row>
    <row r="181" spans="1:15" x14ac:dyDescent="0.2">
      <c r="A181" s="14">
        <v>43650</v>
      </c>
      <c r="B181">
        <v>2932</v>
      </c>
      <c r="C181">
        <v>2934</v>
      </c>
      <c r="D181">
        <v>4175</v>
      </c>
      <c r="E181">
        <v>4170</v>
      </c>
      <c r="F181">
        <v>0.70359712230215798</v>
      </c>
      <c r="G181">
        <v>0.74259890616559998</v>
      </c>
      <c r="H181">
        <v>4.2326490809583103E-2</v>
      </c>
      <c r="I181">
        <v>-0.92145091921043198</v>
      </c>
      <c r="J181">
        <v>-5.54</v>
      </c>
      <c r="L181">
        <v>0.78492539697518304</v>
      </c>
      <c r="M181">
        <v>0.70027241535601692</v>
      </c>
      <c r="N181">
        <v>0.82725188778476622</v>
      </c>
      <c r="O181">
        <v>0.65794592454643375</v>
      </c>
    </row>
    <row r="182" spans="1:15" x14ac:dyDescent="0.2">
      <c r="A182" s="14">
        <v>43649</v>
      </c>
      <c r="B182">
        <v>2920</v>
      </c>
      <c r="C182">
        <v>2923</v>
      </c>
      <c r="D182">
        <v>4160</v>
      </c>
      <c r="E182">
        <v>4150</v>
      </c>
      <c r="F182">
        <v>0.70433734939758996</v>
      </c>
      <c r="G182">
        <v>0.74262055322637699</v>
      </c>
      <c r="H182">
        <v>4.2306949220312903E-2</v>
      </c>
      <c r="I182">
        <v>-0.90489162027324299</v>
      </c>
      <c r="J182">
        <v>-5.44</v>
      </c>
      <c r="L182">
        <v>0.78492750244668985</v>
      </c>
      <c r="M182">
        <v>0.70031360400606413</v>
      </c>
      <c r="N182">
        <v>0.82723445166700282</v>
      </c>
      <c r="O182">
        <v>0.65800665478575115</v>
      </c>
    </row>
    <row r="183" spans="1:15" x14ac:dyDescent="0.2">
      <c r="A183" s="14">
        <v>43648</v>
      </c>
      <c r="B183">
        <v>2935</v>
      </c>
      <c r="C183">
        <v>2966</v>
      </c>
      <c r="D183">
        <v>4056</v>
      </c>
      <c r="E183">
        <v>4176</v>
      </c>
      <c r="F183">
        <v>0.71024904214559303</v>
      </c>
      <c r="G183">
        <v>0.74278007404757795</v>
      </c>
      <c r="H183">
        <v>4.2184678333981901E-2</v>
      </c>
      <c r="I183">
        <v>-0.77115751942996902</v>
      </c>
      <c r="J183">
        <v>-4.58</v>
      </c>
      <c r="L183">
        <v>0.78496475238155983</v>
      </c>
      <c r="M183">
        <v>0.70059539571359608</v>
      </c>
      <c r="N183">
        <v>0.82714943071554181</v>
      </c>
      <c r="O183">
        <v>0.6584107173796141</v>
      </c>
    </row>
    <row r="184" spans="1:15" x14ac:dyDescent="0.2">
      <c r="A184" s="14">
        <v>43647</v>
      </c>
      <c r="B184">
        <v>2941</v>
      </c>
      <c r="C184">
        <v>2948</v>
      </c>
      <c r="D184">
        <v>4028</v>
      </c>
      <c r="E184">
        <v>4045</v>
      </c>
      <c r="F184">
        <v>0.72880098887515399</v>
      </c>
      <c r="G184">
        <v>0.74170577483418898</v>
      </c>
      <c r="H184">
        <v>4.3986907157691199E-2</v>
      </c>
      <c r="I184">
        <v>-0.29337788885160099</v>
      </c>
      <c r="J184">
        <v>-1.77</v>
      </c>
      <c r="L184">
        <v>0.78569268199188014</v>
      </c>
      <c r="M184">
        <v>0.69771886767649782</v>
      </c>
      <c r="N184">
        <v>0.82967958914957141</v>
      </c>
      <c r="O184">
        <v>0.65373196051880655</v>
      </c>
    </row>
    <row r="185" spans="1:15" x14ac:dyDescent="0.2">
      <c r="A185" s="14">
        <v>43644</v>
      </c>
      <c r="B185">
        <v>2923</v>
      </c>
      <c r="C185">
        <v>2926</v>
      </c>
      <c r="D185">
        <v>3989</v>
      </c>
      <c r="E185">
        <v>3949</v>
      </c>
      <c r="F185">
        <v>0.74094707520891301</v>
      </c>
      <c r="G185">
        <v>0.74031093579085105</v>
      </c>
      <c r="H185">
        <v>4.5987181047626599E-2</v>
      </c>
      <c r="I185">
        <v>1.3832972658260299E-2</v>
      </c>
      <c r="J185">
        <v>0.09</v>
      </c>
      <c r="L185">
        <v>0.78629811683847761</v>
      </c>
      <c r="M185">
        <v>0.6943237547432245</v>
      </c>
      <c r="N185">
        <v>0.83228529788610428</v>
      </c>
      <c r="O185">
        <v>0.64833657369559783</v>
      </c>
    </row>
    <row r="186" spans="1:15" x14ac:dyDescent="0.2">
      <c r="A186" s="14">
        <v>43643</v>
      </c>
      <c r="B186">
        <v>2898</v>
      </c>
      <c r="C186">
        <v>2939</v>
      </c>
      <c r="D186">
        <v>3934</v>
      </c>
      <c r="E186">
        <v>3959</v>
      </c>
      <c r="F186">
        <v>0.74235918161151804</v>
      </c>
      <c r="G186">
        <v>0.73871069252027299</v>
      </c>
      <c r="H186">
        <v>4.7982105788654299E-2</v>
      </c>
      <c r="I186">
        <v>7.6038536268398099E-2</v>
      </c>
      <c r="J186">
        <v>0.49</v>
      </c>
      <c r="L186">
        <v>0.78669279830892724</v>
      </c>
      <c r="M186">
        <v>0.69072858673161874</v>
      </c>
      <c r="N186">
        <v>0.8346749040975816</v>
      </c>
      <c r="O186">
        <v>0.64274648094296438</v>
      </c>
    </row>
    <row r="187" spans="1:15" x14ac:dyDescent="0.2">
      <c r="A187" s="14">
        <v>43642</v>
      </c>
      <c r="B187">
        <v>2900</v>
      </c>
      <c r="C187">
        <v>2907</v>
      </c>
      <c r="D187">
        <v>3921</v>
      </c>
      <c r="E187">
        <v>3893</v>
      </c>
      <c r="F187">
        <v>0.74672489082969395</v>
      </c>
      <c r="G187">
        <v>0.73711377491806296</v>
      </c>
      <c r="H187">
        <v>4.9792977359275903E-2</v>
      </c>
      <c r="I187">
        <v>0.193021514706437</v>
      </c>
      <c r="J187">
        <v>1.29</v>
      </c>
      <c r="L187">
        <v>0.78690675227733886</v>
      </c>
      <c r="M187">
        <v>0.68732079755878706</v>
      </c>
      <c r="N187">
        <v>0.83669972963661476</v>
      </c>
      <c r="O187">
        <v>0.63752782019951115</v>
      </c>
    </row>
    <row r="188" spans="1:15" x14ac:dyDescent="0.2">
      <c r="A188" s="14">
        <v>43641</v>
      </c>
      <c r="B188">
        <v>2950</v>
      </c>
      <c r="C188">
        <v>2921</v>
      </c>
      <c r="D188">
        <v>3942</v>
      </c>
      <c r="E188">
        <v>3905</v>
      </c>
      <c r="F188">
        <v>0.74801536491677301</v>
      </c>
      <c r="G188">
        <v>0.73539793817738097</v>
      </c>
      <c r="H188">
        <v>5.1616096966267101E-2</v>
      </c>
      <c r="I188">
        <v>0.24444751697591799</v>
      </c>
      <c r="J188">
        <v>1.69</v>
      </c>
      <c r="L188">
        <v>0.78701403514364809</v>
      </c>
      <c r="M188">
        <v>0.68378184121111385</v>
      </c>
      <c r="N188">
        <v>0.83863013210991522</v>
      </c>
      <c r="O188">
        <v>0.63216574424484673</v>
      </c>
    </row>
    <row r="189" spans="1:15" x14ac:dyDescent="0.2">
      <c r="A189" s="14">
        <v>43640</v>
      </c>
      <c r="B189">
        <v>2927</v>
      </c>
      <c r="C189">
        <v>2943</v>
      </c>
      <c r="D189">
        <v>3910</v>
      </c>
      <c r="E189">
        <v>3949</v>
      </c>
      <c r="F189">
        <v>0.74525196252215697</v>
      </c>
      <c r="G189">
        <v>0.73360223091947896</v>
      </c>
      <c r="H189">
        <v>5.3455821325998402E-2</v>
      </c>
      <c r="I189">
        <v>0.217931954157668</v>
      </c>
      <c r="J189">
        <v>1.56</v>
      </c>
      <c r="L189">
        <v>0.78705805224547731</v>
      </c>
      <c r="M189">
        <v>0.68014640959348061</v>
      </c>
      <c r="N189">
        <v>0.84051387357147578</v>
      </c>
      <c r="O189">
        <v>0.62669058826748214</v>
      </c>
    </row>
    <row r="190" spans="1:15" x14ac:dyDescent="0.2">
      <c r="A190" s="14">
        <v>43637</v>
      </c>
      <c r="B190">
        <v>2948</v>
      </c>
      <c r="C190">
        <v>2934</v>
      </c>
      <c r="D190">
        <v>3950</v>
      </c>
      <c r="E190">
        <v>3935</v>
      </c>
      <c r="F190">
        <v>0.74561626429479</v>
      </c>
      <c r="G190">
        <v>0.73174949610684004</v>
      </c>
      <c r="H190">
        <v>5.5392882685432902E-2</v>
      </c>
      <c r="I190">
        <v>0.25033483573507098</v>
      </c>
      <c r="J190">
        <v>1.86</v>
      </c>
      <c r="L190">
        <v>0.78714237879227289</v>
      </c>
      <c r="M190">
        <v>0.67635661342140718</v>
      </c>
      <c r="N190">
        <v>0.84253526147770585</v>
      </c>
      <c r="O190">
        <v>0.62096373073597422</v>
      </c>
    </row>
    <row r="191" spans="1:15" x14ac:dyDescent="0.2">
      <c r="A191" s="14">
        <v>43636</v>
      </c>
      <c r="B191">
        <v>2981</v>
      </c>
      <c r="C191">
        <v>2950</v>
      </c>
      <c r="D191">
        <v>3987</v>
      </c>
      <c r="E191">
        <v>3970</v>
      </c>
      <c r="F191">
        <v>0.74307304785894202</v>
      </c>
      <c r="G191">
        <v>0.72969997426850997</v>
      </c>
      <c r="H191">
        <v>5.7640011332529897E-2</v>
      </c>
      <c r="I191">
        <v>0.232010252622633</v>
      </c>
      <c r="J191">
        <v>1.8</v>
      </c>
      <c r="L191">
        <v>0.7873399856010399</v>
      </c>
      <c r="M191">
        <v>0.67205996293598003</v>
      </c>
      <c r="N191">
        <v>0.84497999693356973</v>
      </c>
      <c r="O191">
        <v>0.6144199516034502</v>
      </c>
    </row>
    <row r="192" spans="1:15" x14ac:dyDescent="0.2">
      <c r="A192" s="14">
        <v>43635</v>
      </c>
      <c r="B192">
        <v>2968</v>
      </c>
      <c r="C192">
        <v>2986</v>
      </c>
      <c r="D192">
        <v>3960</v>
      </c>
      <c r="E192">
        <v>3967</v>
      </c>
      <c r="F192">
        <v>0.75270985631459497</v>
      </c>
      <c r="G192">
        <v>0.72756499108046702</v>
      </c>
      <c r="H192">
        <v>6.0021426754257298E-2</v>
      </c>
      <c r="I192">
        <v>0.41893148153703202</v>
      </c>
      <c r="J192">
        <v>3.34</v>
      </c>
      <c r="L192">
        <v>0.78758641783472427</v>
      </c>
      <c r="M192">
        <v>0.66754356432620976</v>
      </c>
      <c r="N192">
        <v>0.84760784458898164</v>
      </c>
      <c r="O192">
        <v>0.60752213757195239</v>
      </c>
    </row>
    <row r="193" spans="1:15" x14ac:dyDescent="0.2">
      <c r="A193" s="14">
        <v>43634</v>
      </c>
      <c r="B193">
        <v>2975</v>
      </c>
      <c r="C193">
        <v>2940</v>
      </c>
      <c r="D193">
        <v>3967</v>
      </c>
      <c r="E193">
        <v>3911</v>
      </c>
      <c r="F193">
        <v>0.75172590130401395</v>
      </c>
      <c r="G193">
        <v>0.72525076442484404</v>
      </c>
      <c r="H193">
        <v>6.2309771030465901E-2</v>
      </c>
      <c r="I193">
        <v>0.42489542877993702</v>
      </c>
      <c r="J193">
        <v>3.52</v>
      </c>
      <c r="L193">
        <v>0.78756053545530991</v>
      </c>
      <c r="M193">
        <v>0.66294099339437818</v>
      </c>
      <c r="N193">
        <v>0.84987030648577588</v>
      </c>
      <c r="O193">
        <v>0.6006312223639122</v>
      </c>
    </row>
    <row r="194" spans="1:15" x14ac:dyDescent="0.2">
      <c r="A194" s="14">
        <v>43633</v>
      </c>
      <c r="B194">
        <v>2992</v>
      </c>
      <c r="C194">
        <v>2985</v>
      </c>
      <c r="D194">
        <v>3962</v>
      </c>
      <c r="E194">
        <v>3967</v>
      </c>
      <c r="F194">
        <v>0.75245777665742297</v>
      </c>
      <c r="G194">
        <v>0.72308406758706301</v>
      </c>
      <c r="H194">
        <v>6.4149660474425899E-2</v>
      </c>
      <c r="I194">
        <v>0.45789344562579798</v>
      </c>
      <c r="J194">
        <v>3.9</v>
      </c>
      <c r="L194">
        <v>0.78723372806148895</v>
      </c>
      <c r="M194">
        <v>0.65893440711263707</v>
      </c>
      <c r="N194">
        <v>0.85138338853591478</v>
      </c>
      <c r="O194">
        <v>0.59478474663821124</v>
      </c>
    </row>
    <row r="195" spans="1:15" x14ac:dyDescent="0.2">
      <c r="A195" s="14">
        <v>43630</v>
      </c>
      <c r="B195">
        <v>3025</v>
      </c>
      <c r="C195">
        <v>3000</v>
      </c>
      <c r="D195">
        <v>4009</v>
      </c>
      <c r="E195">
        <v>4005</v>
      </c>
      <c r="F195">
        <v>0.74906367041198496</v>
      </c>
      <c r="G195">
        <v>0.72091945858067796</v>
      </c>
      <c r="H195">
        <v>6.5838766146653502E-2</v>
      </c>
      <c r="I195">
        <v>0.42747173858964199</v>
      </c>
      <c r="J195">
        <v>3.76</v>
      </c>
      <c r="L195">
        <v>0.78675822472733148</v>
      </c>
      <c r="M195">
        <v>0.65508069243402445</v>
      </c>
      <c r="N195">
        <v>0.85259699087398499</v>
      </c>
      <c r="O195">
        <v>0.58924192628737093</v>
      </c>
    </row>
    <row r="196" spans="1:15" x14ac:dyDescent="0.2">
      <c r="A196" s="14">
        <v>43629</v>
      </c>
      <c r="B196">
        <v>3035</v>
      </c>
      <c r="C196">
        <v>3030</v>
      </c>
      <c r="D196">
        <v>4000</v>
      </c>
      <c r="E196">
        <v>3965</v>
      </c>
      <c r="F196">
        <v>0.76418663303909196</v>
      </c>
      <c r="G196">
        <v>0.71888139731177303</v>
      </c>
      <c r="H196">
        <v>6.7285936182899395E-2</v>
      </c>
      <c r="I196">
        <v>0.67332400048902197</v>
      </c>
      <c r="J196">
        <v>5.93</v>
      </c>
      <c r="L196">
        <v>0.78616733349467238</v>
      </c>
      <c r="M196">
        <v>0.65159546112887368</v>
      </c>
      <c r="N196">
        <v>0.85345326967757185</v>
      </c>
      <c r="O196">
        <v>0.58430952494597421</v>
      </c>
    </row>
    <row r="197" spans="1:15" x14ac:dyDescent="0.2">
      <c r="A197" s="14">
        <v>43628</v>
      </c>
      <c r="B197">
        <v>3030</v>
      </c>
      <c r="C197">
        <v>3065</v>
      </c>
      <c r="D197">
        <v>4010</v>
      </c>
      <c r="E197">
        <v>4000</v>
      </c>
      <c r="F197">
        <v>0.76624999999999999</v>
      </c>
      <c r="G197">
        <v>0.71658246518914703</v>
      </c>
      <c r="H197">
        <v>6.8630798213807395E-2</v>
      </c>
      <c r="I197">
        <v>0.723691638499109</v>
      </c>
      <c r="J197">
        <v>6.48</v>
      </c>
      <c r="L197">
        <v>0.78521326340295439</v>
      </c>
      <c r="M197">
        <v>0.64795166697533968</v>
      </c>
      <c r="N197">
        <v>0.85384406161676185</v>
      </c>
      <c r="O197">
        <v>0.57932086876153221</v>
      </c>
    </row>
    <row r="198" spans="1:15" x14ac:dyDescent="0.2">
      <c r="A198" s="14">
        <v>43627</v>
      </c>
      <c r="B198">
        <v>3075</v>
      </c>
      <c r="C198">
        <v>3050</v>
      </c>
      <c r="D198">
        <v>4031</v>
      </c>
      <c r="E198">
        <v>4045</v>
      </c>
      <c r="F198">
        <v>0.75401730531520395</v>
      </c>
      <c r="G198">
        <v>0.71411067323774302</v>
      </c>
      <c r="H198">
        <v>7.0119702946157297E-2</v>
      </c>
      <c r="I198">
        <v>0.56912152220758505</v>
      </c>
      <c r="J198">
        <v>5.29</v>
      </c>
      <c r="L198">
        <v>0.78423037618390035</v>
      </c>
      <c r="M198">
        <v>0.6439909702915857</v>
      </c>
      <c r="N198">
        <v>0.85435007913005756</v>
      </c>
      <c r="O198">
        <v>0.57387126734542848</v>
      </c>
    </row>
    <row r="199" spans="1:15" x14ac:dyDescent="0.2">
      <c r="A199" s="14">
        <v>43626</v>
      </c>
      <c r="B199">
        <v>3050</v>
      </c>
      <c r="C199">
        <v>3090</v>
      </c>
      <c r="D199">
        <v>3913</v>
      </c>
      <c r="E199">
        <v>3996</v>
      </c>
      <c r="F199">
        <v>0.773273273273273</v>
      </c>
      <c r="G199">
        <v>0.71192318499159002</v>
      </c>
      <c r="H199">
        <v>7.1388233773034895E-2</v>
      </c>
      <c r="I199">
        <v>0.85938655488708604</v>
      </c>
      <c r="J199">
        <v>7.93</v>
      </c>
      <c r="L199">
        <v>0.78331141876462496</v>
      </c>
      <c r="M199">
        <v>0.64053495121855508</v>
      </c>
      <c r="N199">
        <v>0.85469965253765978</v>
      </c>
      <c r="O199">
        <v>0.56914671744552026</v>
      </c>
    </row>
    <row r="200" spans="1:15" x14ac:dyDescent="0.2">
      <c r="A200" s="14">
        <v>43623</v>
      </c>
      <c r="B200">
        <v>3025</v>
      </c>
      <c r="C200">
        <v>3035</v>
      </c>
      <c r="D200">
        <v>3792</v>
      </c>
      <c r="E200">
        <v>3837</v>
      </c>
      <c r="F200">
        <v>0.79098253844149002</v>
      </c>
      <c r="G200">
        <v>0.70948267997044001</v>
      </c>
      <c r="H200">
        <v>7.2371115207282496E-2</v>
      </c>
      <c r="I200">
        <v>1.1261379382868599</v>
      </c>
      <c r="J200">
        <v>10.3</v>
      </c>
      <c r="L200">
        <v>0.78185379517772247</v>
      </c>
      <c r="M200">
        <v>0.63711156476315756</v>
      </c>
      <c r="N200">
        <v>0.85422491038500503</v>
      </c>
      <c r="O200">
        <v>0.56474044955587499</v>
      </c>
    </row>
    <row r="201" spans="1:15" x14ac:dyDescent="0.2">
      <c r="A201" s="14">
        <v>43622</v>
      </c>
      <c r="B201">
        <v>3020</v>
      </c>
      <c r="C201">
        <v>2992</v>
      </c>
      <c r="D201">
        <v>3791</v>
      </c>
      <c r="E201">
        <v>3800</v>
      </c>
      <c r="F201">
        <v>0.78736842105263105</v>
      </c>
      <c r="G201">
        <v>0.70683032170201598</v>
      </c>
      <c r="H201">
        <v>7.2978318655511701E-2</v>
      </c>
      <c r="I201">
        <v>1.10358940620143</v>
      </c>
      <c r="J201">
        <v>10.23</v>
      </c>
      <c r="L201">
        <v>0.77980864035752773</v>
      </c>
      <c r="M201">
        <v>0.63385200304650424</v>
      </c>
      <c r="N201">
        <v>0.85278695901303936</v>
      </c>
      <c r="O201">
        <v>0.56087368439099261</v>
      </c>
    </row>
    <row r="202" spans="1:15" x14ac:dyDescent="0.2">
      <c r="A202" s="14">
        <v>43621</v>
      </c>
      <c r="B202">
        <v>3020</v>
      </c>
      <c r="C202">
        <v>2995</v>
      </c>
      <c r="D202">
        <v>3825</v>
      </c>
      <c r="E202">
        <v>3789</v>
      </c>
      <c r="F202">
        <v>0.79044602797571895</v>
      </c>
      <c r="G202">
        <v>0.70405403870480299</v>
      </c>
      <c r="H202">
        <v>7.3817444962832601E-2</v>
      </c>
      <c r="I202">
        <v>1.1703465124594099</v>
      </c>
      <c r="J202">
        <v>10.93</v>
      </c>
      <c r="L202">
        <v>0.77787148366763559</v>
      </c>
      <c r="M202">
        <v>0.63023659374197039</v>
      </c>
      <c r="N202">
        <v>0.85168892863046819</v>
      </c>
      <c r="O202">
        <v>0.55641914877913778</v>
      </c>
    </row>
    <row r="203" spans="1:15" x14ac:dyDescent="0.2">
      <c r="A203" s="14">
        <v>43620</v>
      </c>
      <c r="B203">
        <v>2940</v>
      </c>
      <c r="C203">
        <v>2986</v>
      </c>
      <c r="D203">
        <v>3719</v>
      </c>
      <c r="E203">
        <v>3770</v>
      </c>
      <c r="F203">
        <v>0.79204244031830195</v>
      </c>
      <c r="G203">
        <v>0.70112644728672102</v>
      </c>
      <c r="H203">
        <v>7.4682078572508595E-2</v>
      </c>
      <c r="I203">
        <v>1.2173736292477499</v>
      </c>
      <c r="J203">
        <v>11.48</v>
      </c>
      <c r="L203">
        <v>0.77580852585922966</v>
      </c>
      <c r="M203">
        <v>0.62644436871421239</v>
      </c>
      <c r="N203">
        <v>0.85049060443173818</v>
      </c>
      <c r="O203">
        <v>0.55176229014170386</v>
      </c>
    </row>
    <row r="204" spans="1:15" x14ac:dyDescent="0.2">
      <c r="A204" s="14">
        <v>43619</v>
      </c>
      <c r="B204">
        <v>2899</v>
      </c>
      <c r="C204">
        <v>2940</v>
      </c>
      <c r="D204">
        <v>3624</v>
      </c>
      <c r="E204">
        <v>3709</v>
      </c>
      <c r="F204">
        <v>0.79266648692369901</v>
      </c>
      <c r="G204">
        <v>0.69788151563409995</v>
      </c>
      <c r="H204">
        <v>7.5937932014959894E-2</v>
      </c>
      <c r="I204">
        <v>1.24819005172442</v>
      </c>
      <c r="J204">
        <v>11.96</v>
      </c>
      <c r="L204">
        <v>0.77381944764905986</v>
      </c>
      <c r="M204">
        <v>0.62194358361914004</v>
      </c>
      <c r="N204">
        <v>0.84975737966401976</v>
      </c>
      <c r="O204">
        <v>0.54600565160418013</v>
      </c>
    </row>
    <row r="205" spans="1:15" x14ac:dyDescent="0.2">
      <c r="A205" s="14">
        <v>43616</v>
      </c>
      <c r="B205">
        <v>2917</v>
      </c>
      <c r="C205">
        <v>2906</v>
      </c>
      <c r="D205">
        <v>3705</v>
      </c>
      <c r="E205">
        <v>3686</v>
      </c>
      <c r="F205">
        <v>0.78838849701573499</v>
      </c>
      <c r="G205">
        <v>0.69475729335954794</v>
      </c>
      <c r="H205">
        <v>7.6789370867698298E-2</v>
      </c>
      <c r="I205">
        <v>1.2193250523891599</v>
      </c>
      <c r="J205">
        <v>11.88</v>
      </c>
      <c r="L205">
        <v>0.77154666422724627</v>
      </c>
      <c r="M205">
        <v>0.61796792249184962</v>
      </c>
      <c r="N205">
        <v>0.84833603509494449</v>
      </c>
      <c r="O205">
        <v>0.5411785516241514</v>
      </c>
    </row>
    <row r="206" spans="1:15" x14ac:dyDescent="0.2">
      <c r="A206" s="14">
        <v>43615</v>
      </c>
      <c r="B206">
        <v>2900</v>
      </c>
      <c r="C206">
        <v>2940</v>
      </c>
      <c r="D206">
        <v>3712</v>
      </c>
      <c r="E206">
        <v>3707</v>
      </c>
      <c r="F206">
        <v>0.79309414620987295</v>
      </c>
      <c r="G206">
        <v>0.69185671981333197</v>
      </c>
      <c r="H206">
        <v>7.7304755893699104E-2</v>
      </c>
      <c r="I206">
        <v>1.30958859162237</v>
      </c>
      <c r="J206">
        <v>12.76</v>
      </c>
      <c r="L206">
        <v>0.76916147570703108</v>
      </c>
      <c r="M206">
        <v>0.61455196391963285</v>
      </c>
      <c r="N206">
        <v>0.8464662316007302</v>
      </c>
      <c r="O206">
        <v>0.53724720802593373</v>
      </c>
    </row>
    <row r="207" spans="1:15" x14ac:dyDescent="0.2">
      <c r="A207" s="14">
        <v>43614</v>
      </c>
      <c r="B207">
        <v>2898</v>
      </c>
      <c r="C207">
        <v>2923</v>
      </c>
      <c r="D207">
        <v>3750</v>
      </c>
      <c r="E207">
        <v>3768</v>
      </c>
      <c r="F207">
        <v>0.77574309978768496</v>
      </c>
      <c r="G207">
        <v>0.688642887698382</v>
      </c>
      <c r="H207">
        <v>7.8036082341929006E-2</v>
      </c>
      <c r="I207">
        <v>1.1161530599096099</v>
      </c>
      <c r="J207">
        <v>11.23</v>
      </c>
      <c r="L207">
        <v>0.76667897004031105</v>
      </c>
      <c r="M207">
        <v>0.61060680535645295</v>
      </c>
      <c r="N207">
        <v>0.84471505238223998</v>
      </c>
      <c r="O207">
        <v>0.53257072301452402</v>
      </c>
    </row>
    <row r="208" spans="1:15" x14ac:dyDescent="0.2">
      <c r="A208" s="14">
        <v>43613</v>
      </c>
      <c r="B208">
        <v>2919</v>
      </c>
      <c r="C208">
        <v>2916</v>
      </c>
      <c r="D208">
        <v>3726</v>
      </c>
      <c r="E208">
        <v>3794</v>
      </c>
      <c r="F208">
        <v>0.76858197153400099</v>
      </c>
      <c r="G208">
        <v>0.68564361171538901</v>
      </c>
      <c r="H208">
        <v>7.8948296840717205E-2</v>
      </c>
      <c r="I208">
        <v>1.05054020336808</v>
      </c>
      <c r="J208">
        <v>10.79</v>
      </c>
      <c r="L208">
        <v>0.76459190855610626</v>
      </c>
      <c r="M208">
        <v>0.60669531487467177</v>
      </c>
      <c r="N208">
        <v>0.84354020539682339</v>
      </c>
      <c r="O208">
        <v>0.52774701803395463</v>
      </c>
    </row>
    <row r="209" spans="1:15" x14ac:dyDescent="0.2">
      <c r="A209" s="14">
        <v>43612</v>
      </c>
      <c r="B209">
        <v>2945</v>
      </c>
      <c r="C209">
        <v>2950</v>
      </c>
      <c r="D209">
        <v>3630</v>
      </c>
      <c r="E209">
        <v>3696</v>
      </c>
      <c r="F209">
        <v>0.79816017316017296</v>
      </c>
      <c r="G209">
        <v>0.68238090922942196</v>
      </c>
      <c r="H209">
        <v>8.0494558973939104E-2</v>
      </c>
      <c r="I209">
        <v>1.43834894440797</v>
      </c>
      <c r="J209">
        <v>14.51</v>
      </c>
      <c r="L209">
        <v>0.76287546820336105</v>
      </c>
      <c r="M209">
        <v>0.60188635025548287</v>
      </c>
      <c r="N209">
        <v>0.84337002717730014</v>
      </c>
      <c r="O209">
        <v>0.52139179128154378</v>
      </c>
    </row>
    <row r="210" spans="1:15" x14ac:dyDescent="0.2">
      <c r="A210" s="14">
        <v>43609</v>
      </c>
      <c r="B210">
        <v>2912</v>
      </c>
      <c r="C210">
        <v>2952</v>
      </c>
      <c r="D210">
        <v>3551</v>
      </c>
      <c r="E210">
        <v>3622</v>
      </c>
      <c r="F210">
        <v>0.81501932633903895</v>
      </c>
      <c r="G210">
        <v>0.67875050581641005</v>
      </c>
      <c r="H210">
        <v>8.1326689937547797E-2</v>
      </c>
      <c r="I210">
        <v>1.67557318055453</v>
      </c>
      <c r="J210">
        <v>16.72</v>
      </c>
      <c r="L210">
        <v>0.76007719575395782</v>
      </c>
      <c r="M210">
        <v>0.59742381587886229</v>
      </c>
      <c r="N210">
        <v>0.84140388569150559</v>
      </c>
      <c r="O210">
        <v>0.51609712594131452</v>
      </c>
    </row>
    <row r="211" spans="1:15" x14ac:dyDescent="0.2">
      <c r="A211" s="14">
        <v>43608</v>
      </c>
      <c r="B211">
        <v>2923</v>
      </c>
      <c r="C211">
        <v>2945</v>
      </c>
      <c r="D211">
        <v>3627</v>
      </c>
      <c r="E211">
        <v>3599</v>
      </c>
      <c r="F211">
        <v>0.81828285634898501</v>
      </c>
      <c r="G211">
        <v>0.67489633732401799</v>
      </c>
      <c r="H211">
        <v>8.1626380539037202E-2</v>
      </c>
      <c r="I211">
        <v>1.75661983390766</v>
      </c>
      <c r="J211">
        <v>17.52</v>
      </c>
      <c r="L211">
        <v>0.75652271786305514</v>
      </c>
      <c r="M211">
        <v>0.59326995678498085</v>
      </c>
      <c r="N211">
        <v>0.8381490984020924</v>
      </c>
      <c r="O211">
        <v>0.51164357624594359</v>
      </c>
    </row>
    <row r="212" spans="1:15" x14ac:dyDescent="0.2">
      <c r="A212" s="14">
        <v>43607</v>
      </c>
      <c r="B212">
        <v>2987</v>
      </c>
      <c r="C212">
        <v>2917</v>
      </c>
      <c r="D212">
        <v>3743</v>
      </c>
      <c r="E212">
        <v>3665</v>
      </c>
      <c r="F212">
        <v>0.79590723055934498</v>
      </c>
      <c r="G212">
        <v>0.67098521837174496</v>
      </c>
      <c r="H212">
        <v>8.1689837456926401E-2</v>
      </c>
      <c r="I212">
        <v>1.52922341476648</v>
      </c>
      <c r="J212">
        <v>15.7</v>
      </c>
      <c r="L212">
        <v>0.75267505582867134</v>
      </c>
      <c r="M212">
        <v>0.58929538091481859</v>
      </c>
      <c r="N212">
        <v>0.83436489328559782</v>
      </c>
      <c r="O212">
        <v>0.50760554345789211</v>
      </c>
    </row>
    <row r="213" spans="1:15" x14ac:dyDescent="0.2">
      <c r="A213" s="14">
        <v>43606</v>
      </c>
      <c r="B213">
        <v>2961</v>
      </c>
      <c r="C213">
        <v>2948</v>
      </c>
      <c r="D213">
        <v>3688</v>
      </c>
      <c r="E213">
        <v>3714</v>
      </c>
      <c r="F213">
        <v>0.79375336564351096</v>
      </c>
      <c r="G213">
        <v>0.66742429025769101</v>
      </c>
      <c r="H213">
        <v>8.1987123389523506E-2</v>
      </c>
      <c r="I213">
        <v>1.5408404413169301</v>
      </c>
      <c r="J213">
        <v>15.92</v>
      </c>
      <c r="L213">
        <v>0.74941141364721453</v>
      </c>
      <c r="M213">
        <v>0.58543716686816749</v>
      </c>
      <c r="N213">
        <v>0.83139853703673805</v>
      </c>
      <c r="O213">
        <v>0.50345004347864397</v>
      </c>
    </row>
    <row r="214" spans="1:15" x14ac:dyDescent="0.2">
      <c r="A214" s="14">
        <v>43605</v>
      </c>
      <c r="B214">
        <v>3005</v>
      </c>
      <c r="C214">
        <v>2981</v>
      </c>
      <c r="D214">
        <v>3705</v>
      </c>
      <c r="E214">
        <v>3693</v>
      </c>
      <c r="F214">
        <v>0.80720281613863998</v>
      </c>
      <c r="G214">
        <v>0.66370626072620398</v>
      </c>
      <c r="H214">
        <v>8.2495181446724297E-2</v>
      </c>
      <c r="I214">
        <v>1.73945378258373</v>
      </c>
      <c r="J214">
        <v>17.78</v>
      </c>
      <c r="L214">
        <v>0.74620144217292828</v>
      </c>
      <c r="M214">
        <v>0.58121107927947968</v>
      </c>
      <c r="N214">
        <v>0.82869662361965257</v>
      </c>
      <c r="O214">
        <v>0.49871589783275538</v>
      </c>
    </row>
    <row r="215" spans="1:15" x14ac:dyDescent="0.2">
      <c r="A215" s="14">
        <v>43602</v>
      </c>
      <c r="B215">
        <v>3005</v>
      </c>
      <c r="C215">
        <v>3015</v>
      </c>
      <c r="D215">
        <v>3779</v>
      </c>
      <c r="E215">
        <v>3735</v>
      </c>
      <c r="F215">
        <v>0.80722891566264998</v>
      </c>
      <c r="G215">
        <v>0.65968888591121899</v>
      </c>
      <c r="H215">
        <v>8.2745418582103894E-2</v>
      </c>
      <c r="I215">
        <v>1.7830598029428699</v>
      </c>
      <c r="J215">
        <v>18.28</v>
      </c>
      <c r="L215">
        <v>0.74243430449332293</v>
      </c>
      <c r="M215">
        <v>0.57694346732911506</v>
      </c>
      <c r="N215">
        <v>0.82517972307542675</v>
      </c>
      <c r="O215">
        <v>0.49419804874701123</v>
      </c>
    </row>
    <row r="216" spans="1:15" x14ac:dyDescent="0.2">
      <c r="A216" s="14">
        <v>43601</v>
      </c>
      <c r="B216">
        <v>3020</v>
      </c>
      <c r="C216">
        <v>2992</v>
      </c>
      <c r="D216">
        <v>3800</v>
      </c>
      <c r="E216">
        <v>3774</v>
      </c>
      <c r="F216">
        <v>0.79279279279279202</v>
      </c>
      <c r="G216">
        <v>0.65556544722895305</v>
      </c>
      <c r="H216">
        <v>8.2995560185603001E-2</v>
      </c>
      <c r="I216">
        <v>1.65342995766228</v>
      </c>
      <c r="J216">
        <v>17.309999999999999</v>
      </c>
      <c r="L216">
        <v>0.7385610074145561</v>
      </c>
      <c r="M216">
        <v>0.57256988704334999</v>
      </c>
      <c r="N216">
        <v>0.82155656760015905</v>
      </c>
      <c r="O216">
        <v>0.48957432685774704</v>
      </c>
    </row>
    <row r="217" spans="1:15" x14ac:dyDescent="0.2">
      <c r="A217" s="14">
        <v>43600</v>
      </c>
      <c r="B217">
        <v>2943</v>
      </c>
      <c r="C217">
        <v>3000</v>
      </c>
      <c r="D217">
        <v>3793</v>
      </c>
      <c r="E217">
        <v>3824</v>
      </c>
      <c r="F217">
        <v>0.78451882845188203</v>
      </c>
      <c r="G217">
        <v>0.65157904932025301</v>
      </c>
      <c r="H217">
        <v>8.3487356270143503E-2</v>
      </c>
      <c r="I217" s="15">
        <v>1.59233427755779</v>
      </c>
      <c r="J217">
        <v>16.95</v>
      </c>
      <c r="L217">
        <v>0.73506640559039649</v>
      </c>
      <c r="M217">
        <v>0.56809169305010954</v>
      </c>
      <c r="N217">
        <v>0.81855376186054007</v>
      </c>
      <c r="O217">
        <v>0.48460433677996601</v>
      </c>
    </row>
    <row r="218" spans="1:15" x14ac:dyDescent="0.2">
      <c r="A218" s="14">
        <v>43599</v>
      </c>
      <c r="B218">
        <v>2849</v>
      </c>
      <c r="C218">
        <v>2912</v>
      </c>
      <c r="D218">
        <v>3566</v>
      </c>
      <c r="E218">
        <v>3726</v>
      </c>
      <c r="F218">
        <v>0.78153515834675202</v>
      </c>
      <c r="G218">
        <v>0.64761472153561905</v>
      </c>
      <c r="H218">
        <v>8.4137275632184899E-2</v>
      </c>
      <c r="I218">
        <v>1.59168972140933</v>
      </c>
      <c r="J218">
        <v>17.14</v>
      </c>
      <c r="L218">
        <v>0.73175199716780392</v>
      </c>
      <c r="M218">
        <v>0.56347744590343418</v>
      </c>
      <c r="N218">
        <v>0.81588927279998891</v>
      </c>
      <c r="O218">
        <v>0.47934017027124926</v>
      </c>
    </row>
    <row r="219" spans="1:15" x14ac:dyDescent="0.2">
      <c r="A219" s="14">
        <v>43598</v>
      </c>
      <c r="B219">
        <v>2891</v>
      </c>
      <c r="C219">
        <v>2889</v>
      </c>
      <c r="D219">
        <v>3692</v>
      </c>
      <c r="E219">
        <v>3706</v>
      </c>
      <c r="F219">
        <v>0.77954668105774405</v>
      </c>
      <c r="G219">
        <v>0.643596703456494</v>
      </c>
      <c r="H219">
        <v>8.4838566732896803E-2</v>
      </c>
      <c r="I219">
        <v>1.60245490743932</v>
      </c>
      <c r="J219">
        <v>17.440000000000001</v>
      </c>
      <c r="L219">
        <v>0.7284352701893908</v>
      </c>
      <c r="M219">
        <v>0.5587581367235972</v>
      </c>
      <c r="N219">
        <v>0.81327383692228761</v>
      </c>
      <c r="O219">
        <v>0.4739195699907004</v>
      </c>
    </row>
    <row r="220" spans="1:15" x14ac:dyDescent="0.2">
      <c r="A220" s="14">
        <v>43595</v>
      </c>
      <c r="B220">
        <v>2885</v>
      </c>
      <c r="C220">
        <v>2889</v>
      </c>
      <c r="D220">
        <v>3681</v>
      </c>
      <c r="E220">
        <v>3683</v>
      </c>
      <c r="F220">
        <v>0.78441487917458597</v>
      </c>
      <c r="G220">
        <v>0.63961146080736697</v>
      </c>
      <c r="H220">
        <v>8.5377250315776698E-2</v>
      </c>
      <c r="I220">
        <v>1.69604218725302</v>
      </c>
      <c r="J220">
        <v>18.46</v>
      </c>
      <c r="L220">
        <v>0.72498871112314367</v>
      </c>
      <c r="M220">
        <v>0.55423421049159027</v>
      </c>
      <c r="N220">
        <v>0.81036596143892037</v>
      </c>
      <c r="O220">
        <v>0.46885696017581358</v>
      </c>
    </row>
    <row r="221" spans="1:15" x14ac:dyDescent="0.2">
      <c r="A221" s="14">
        <v>43594</v>
      </c>
      <c r="B221">
        <v>2920</v>
      </c>
      <c r="C221">
        <v>2878</v>
      </c>
      <c r="D221">
        <v>3668</v>
      </c>
      <c r="E221">
        <v>3684</v>
      </c>
      <c r="F221">
        <v>0.78121606948968503</v>
      </c>
      <c r="G221">
        <v>0.63543783158759704</v>
      </c>
      <c r="H221">
        <v>8.5846273648815502E-2</v>
      </c>
      <c r="I221">
        <v>1.69813122580538</v>
      </c>
      <c r="J221">
        <v>18.66</v>
      </c>
      <c r="L221">
        <v>0.72128410523641251</v>
      </c>
      <c r="M221">
        <v>0.54959155793878156</v>
      </c>
      <c r="N221">
        <v>0.80713037888522798</v>
      </c>
      <c r="O221">
        <v>0.46374528428996603</v>
      </c>
    </row>
    <row r="222" spans="1:15" x14ac:dyDescent="0.2">
      <c r="A222" s="14">
        <v>43593</v>
      </c>
      <c r="B222">
        <v>2921</v>
      </c>
      <c r="C222">
        <v>2926</v>
      </c>
      <c r="D222">
        <v>3757</v>
      </c>
      <c r="E222">
        <v>3700</v>
      </c>
      <c r="F222">
        <v>0.79081081081080995</v>
      </c>
      <c r="G222">
        <v>0.63168429913685997</v>
      </c>
      <c r="H222">
        <v>8.5544154913005599E-2</v>
      </c>
      <c r="I222">
        <v>1.86016814165473</v>
      </c>
      <c r="J222">
        <v>20.12</v>
      </c>
      <c r="L222">
        <v>0.71722845404986557</v>
      </c>
      <c r="M222">
        <v>0.54614014422385437</v>
      </c>
      <c r="N222">
        <v>0.80277260896287117</v>
      </c>
      <c r="O222">
        <v>0.46059598931084877</v>
      </c>
    </row>
    <row r="223" spans="1:15" x14ac:dyDescent="0.2">
      <c r="A223" s="14">
        <v>43592</v>
      </c>
      <c r="B223">
        <v>2916</v>
      </c>
      <c r="C223">
        <v>2947</v>
      </c>
      <c r="D223">
        <v>3834</v>
      </c>
      <c r="E223">
        <v>3824</v>
      </c>
      <c r="F223">
        <v>0.77065899581589903</v>
      </c>
      <c r="G223">
        <v>0.62827435412691501</v>
      </c>
      <c r="H223">
        <v>8.4220120985178004E-2</v>
      </c>
      <c r="I223">
        <v>1.69062499582543</v>
      </c>
      <c r="J223">
        <v>18.48</v>
      </c>
      <c r="L223">
        <v>0.71249447511209296</v>
      </c>
      <c r="M223">
        <v>0.54405423314173706</v>
      </c>
      <c r="N223">
        <v>0.79671459609727102</v>
      </c>
      <c r="O223">
        <v>0.45983411215655901</v>
      </c>
    </row>
    <row r="224" spans="1:15" x14ac:dyDescent="0.2">
      <c r="A224" s="14">
        <v>43581</v>
      </c>
      <c r="B224">
        <v>2876</v>
      </c>
      <c r="C224">
        <v>2950</v>
      </c>
      <c r="D224">
        <v>3620</v>
      </c>
      <c r="E224">
        <v>3689</v>
      </c>
      <c r="F224">
        <v>0.79967470859311396</v>
      </c>
      <c r="G224">
        <v>0.62523441043782002</v>
      </c>
      <c r="H224">
        <v>8.3133622907565194E-2</v>
      </c>
      <c r="I224">
        <v>2.0983122358236499</v>
      </c>
      <c r="J224">
        <v>21.81</v>
      </c>
      <c r="L224">
        <v>0.70836803334538523</v>
      </c>
      <c r="M224">
        <v>0.54210078753025481</v>
      </c>
      <c r="N224">
        <v>0.79150165625295044</v>
      </c>
      <c r="O224">
        <v>0.45896716462268961</v>
      </c>
    </row>
    <row r="225" spans="1:15" x14ac:dyDescent="0.2">
      <c r="A225" s="14">
        <v>43580</v>
      </c>
      <c r="B225">
        <v>2763</v>
      </c>
      <c r="C225">
        <v>2877</v>
      </c>
      <c r="D225">
        <v>3623</v>
      </c>
      <c r="E225">
        <v>3667</v>
      </c>
      <c r="F225">
        <v>0.78456503954185897</v>
      </c>
      <c r="G225">
        <v>0.621852782744298</v>
      </c>
      <c r="H225">
        <v>8.1102620210341897E-2</v>
      </c>
      <c r="I225">
        <v>2.0062515412641702</v>
      </c>
      <c r="J225">
        <v>20.74</v>
      </c>
      <c r="L225">
        <v>0.70295540295463987</v>
      </c>
      <c r="M225">
        <v>0.54075016253395614</v>
      </c>
      <c r="N225">
        <v>0.78405802316498185</v>
      </c>
      <c r="O225">
        <v>0.45964754232361421</v>
      </c>
    </row>
    <row r="226" spans="1:15" x14ac:dyDescent="0.2">
      <c r="A226" s="14">
        <v>43579</v>
      </c>
      <c r="B226">
        <v>2650</v>
      </c>
      <c r="C226">
        <v>2621</v>
      </c>
      <c r="D226">
        <v>3678</v>
      </c>
      <c r="E226">
        <v>3599</v>
      </c>
      <c r="F226">
        <v>0.72825784940261096</v>
      </c>
      <c r="G226">
        <v>0.61869930940918105</v>
      </c>
      <c r="H226">
        <v>7.9292513141778598E-2</v>
      </c>
      <c r="I226">
        <v>1.3817009406365299</v>
      </c>
      <c r="J226">
        <v>15.04</v>
      </c>
      <c r="L226">
        <v>0.6979918225509596</v>
      </c>
      <c r="M226">
        <v>0.53940679626740251</v>
      </c>
      <c r="N226">
        <v>0.77728433569273825</v>
      </c>
      <c r="O226">
        <v>0.46011428312562386</v>
      </c>
    </row>
    <row r="227" spans="1:15" x14ac:dyDescent="0.2">
      <c r="A227" s="14">
        <v>43578</v>
      </c>
      <c r="B227">
        <v>2640</v>
      </c>
      <c r="C227">
        <v>2635</v>
      </c>
      <c r="D227">
        <v>3675</v>
      </c>
      <c r="E227">
        <v>3651</v>
      </c>
      <c r="F227">
        <v>0.72172007669131699</v>
      </c>
      <c r="G227">
        <v>0.61633443035383695</v>
      </c>
      <c r="H227">
        <v>7.8631886440832396E-2</v>
      </c>
      <c r="I227">
        <v>1.34024059586537</v>
      </c>
      <c r="J227">
        <v>14.6</v>
      </c>
      <c r="L227">
        <v>0.69496631679466936</v>
      </c>
      <c r="M227">
        <v>0.53770254391300454</v>
      </c>
      <c r="N227">
        <v>0.77359820323550177</v>
      </c>
      <c r="O227">
        <v>0.45907065747217213</v>
      </c>
    </row>
    <row r="228" spans="1:15" x14ac:dyDescent="0.2">
      <c r="A228" s="14">
        <v>43577</v>
      </c>
      <c r="B228">
        <v>2646</v>
      </c>
      <c r="C228">
        <v>2636</v>
      </c>
      <c r="D228">
        <v>3621</v>
      </c>
      <c r="E228">
        <v>3647</v>
      </c>
      <c r="F228">
        <v>0.72278585138469897</v>
      </c>
      <c r="G228">
        <v>0.61425138130993795</v>
      </c>
      <c r="H228">
        <v>7.7878235285497796E-2</v>
      </c>
      <c r="I228">
        <v>1.39364316200641</v>
      </c>
      <c r="J228">
        <v>15.02</v>
      </c>
      <c r="L228">
        <v>0.6921296165954357</v>
      </c>
      <c r="M228">
        <v>0.53637314602444019</v>
      </c>
      <c r="N228">
        <v>0.77000785188093357</v>
      </c>
      <c r="O228">
        <v>0.45849491073894233</v>
      </c>
    </row>
    <row r="229" spans="1:15" x14ac:dyDescent="0.2">
      <c r="A229" s="14">
        <v>43574</v>
      </c>
      <c r="B229">
        <v>2631</v>
      </c>
      <c r="C229">
        <v>2640</v>
      </c>
      <c r="D229">
        <v>3695</v>
      </c>
      <c r="E229">
        <v>3645</v>
      </c>
      <c r="F229">
        <v>0.72427983539094598</v>
      </c>
      <c r="G229">
        <v>0.61212259119858403</v>
      </c>
      <c r="H229">
        <v>7.70602012775575E-2</v>
      </c>
      <c r="I229">
        <v>1.4554496657540601</v>
      </c>
      <c r="J229">
        <v>15.49</v>
      </c>
      <c r="L229">
        <v>0.68918279247614156</v>
      </c>
      <c r="M229">
        <v>0.5350623899210265</v>
      </c>
      <c r="N229">
        <v>0.76624299375369898</v>
      </c>
      <c r="O229">
        <v>0.45800218864346903</v>
      </c>
    </row>
    <row r="230" spans="1:15" x14ac:dyDescent="0.2">
      <c r="A230" s="14">
        <v>43573</v>
      </c>
      <c r="B230">
        <v>2643</v>
      </c>
      <c r="C230">
        <v>2620</v>
      </c>
      <c r="D230">
        <v>3798</v>
      </c>
      <c r="E230">
        <v>3680</v>
      </c>
      <c r="F230">
        <v>0.71195652173913004</v>
      </c>
      <c r="G230">
        <v>0.60986453452259404</v>
      </c>
      <c r="H230">
        <v>7.6217271463664901E-2</v>
      </c>
      <c r="I230">
        <v>1.3394862510291501</v>
      </c>
      <c r="J230">
        <v>14.34</v>
      </c>
      <c r="L230">
        <v>0.6860818059862589</v>
      </c>
      <c r="M230">
        <v>0.53364726305892918</v>
      </c>
      <c r="N230">
        <v>0.76229907744992387</v>
      </c>
      <c r="O230">
        <v>0.45742999159526421</v>
      </c>
    </row>
    <row r="231" spans="1:15" x14ac:dyDescent="0.2">
      <c r="A231" s="14">
        <v>43572</v>
      </c>
      <c r="B231">
        <v>2626</v>
      </c>
      <c r="C231">
        <v>2645</v>
      </c>
      <c r="D231">
        <v>3770</v>
      </c>
      <c r="E231">
        <v>3761</v>
      </c>
      <c r="F231">
        <v>0.70327040680670005</v>
      </c>
      <c r="G231">
        <v>0.60765449341134503</v>
      </c>
      <c r="H231">
        <v>7.5625751820415907E-2</v>
      </c>
      <c r="I231">
        <v>1.26433008722225</v>
      </c>
      <c r="J231">
        <v>13.6</v>
      </c>
      <c r="L231">
        <v>0.6832802452317609</v>
      </c>
      <c r="M231">
        <v>0.53202874159092917</v>
      </c>
      <c r="N231">
        <v>0.75890599705217687</v>
      </c>
      <c r="O231">
        <v>0.45640298977051319</v>
      </c>
    </row>
    <row r="232" spans="1:15" x14ac:dyDescent="0.2">
      <c r="A232" s="14">
        <v>43571</v>
      </c>
      <c r="B232">
        <v>2625</v>
      </c>
      <c r="C232">
        <v>2611</v>
      </c>
      <c r="D232">
        <v>3650</v>
      </c>
      <c r="E232">
        <v>3700</v>
      </c>
      <c r="F232">
        <v>0.70567567567567502</v>
      </c>
      <c r="G232">
        <v>0.60518342397839597</v>
      </c>
      <c r="H232">
        <v>7.5488839195971297E-2</v>
      </c>
      <c r="I232">
        <v>1.3312199891748</v>
      </c>
      <c r="J232">
        <v>14.24</v>
      </c>
      <c r="L232">
        <v>0.68067226317436724</v>
      </c>
      <c r="M232">
        <v>0.5296945847824247</v>
      </c>
      <c r="N232">
        <v>0.75616110237033851</v>
      </c>
      <c r="O232">
        <v>0.45420574558645338</v>
      </c>
    </row>
    <row r="233" spans="1:15" x14ac:dyDescent="0.2">
      <c r="A233" s="14">
        <v>43570</v>
      </c>
      <c r="B233">
        <v>2619</v>
      </c>
      <c r="C233">
        <v>2622</v>
      </c>
      <c r="D233">
        <v>3695</v>
      </c>
      <c r="E233">
        <v>3655</v>
      </c>
      <c r="F233">
        <v>0.71737346101231103</v>
      </c>
      <c r="G233">
        <v>0.60285228023622905</v>
      </c>
      <c r="H233">
        <v>7.5047812630656893E-2</v>
      </c>
      <c r="I233">
        <v>1.52597626448743</v>
      </c>
      <c r="J233">
        <v>15.96</v>
      </c>
      <c r="L233">
        <v>0.67790009286688591</v>
      </c>
      <c r="M233">
        <v>0.5278044676055722</v>
      </c>
      <c r="N233">
        <v>0.75294790549754287</v>
      </c>
      <c r="O233">
        <v>0.45275665497491524</v>
      </c>
    </row>
    <row r="234" spans="1:15" x14ac:dyDescent="0.2">
      <c r="A234" s="14">
        <v>43567</v>
      </c>
      <c r="B234">
        <v>2595</v>
      </c>
      <c r="C234">
        <v>2592</v>
      </c>
      <c r="D234">
        <v>3639</v>
      </c>
      <c r="E234">
        <v>3623</v>
      </c>
      <c r="F234">
        <v>0.71542920231852003</v>
      </c>
      <c r="G234">
        <v>0.60024865031831098</v>
      </c>
      <c r="H234">
        <v>7.4414181464957804E-2</v>
      </c>
      <c r="I234">
        <v>1.5478306652401801</v>
      </c>
      <c r="J234">
        <v>16.100000000000001</v>
      </c>
      <c r="L234">
        <v>0.6746628317832688</v>
      </c>
      <c r="M234">
        <v>0.52583446885335317</v>
      </c>
      <c r="N234">
        <v>0.74907701324822662</v>
      </c>
      <c r="O234">
        <v>0.45142028738839535</v>
      </c>
    </row>
    <row r="235" spans="1:15" x14ac:dyDescent="0.2">
      <c r="A235" s="14">
        <v>43566</v>
      </c>
      <c r="B235">
        <v>2556</v>
      </c>
      <c r="C235">
        <v>2600</v>
      </c>
      <c r="D235">
        <v>3653</v>
      </c>
      <c r="E235">
        <v>3640</v>
      </c>
      <c r="F235">
        <v>0.71428571428571397</v>
      </c>
      <c r="G235">
        <v>0.59764819636940303</v>
      </c>
      <c r="H235">
        <v>7.3748502732705903E-2</v>
      </c>
      <c r="I235">
        <v>1.5815577753361501</v>
      </c>
      <c r="J235">
        <v>16.329999999999998</v>
      </c>
      <c r="L235">
        <v>0.67139669910210897</v>
      </c>
      <c r="M235">
        <v>0.52389969363669708</v>
      </c>
      <c r="N235">
        <v>0.74514520183481481</v>
      </c>
      <c r="O235">
        <v>0.45015119090399125</v>
      </c>
    </row>
    <row r="236" spans="1:15" x14ac:dyDescent="0.2">
      <c r="A236" s="14">
        <v>43565</v>
      </c>
      <c r="B236">
        <v>2502</v>
      </c>
      <c r="C236">
        <v>2553</v>
      </c>
      <c r="D236">
        <v>3672</v>
      </c>
      <c r="E236">
        <v>3677</v>
      </c>
      <c r="F236">
        <v>0.69431601849333602</v>
      </c>
      <c r="G236">
        <v>0.59489661079260803</v>
      </c>
      <c r="H236">
        <v>7.3193141393767994E-2</v>
      </c>
      <c r="I236">
        <v>1.35831589965332</v>
      </c>
      <c r="J236">
        <v>14.32</v>
      </c>
      <c r="L236">
        <v>0.66808975218637601</v>
      </c>
      <c r="M236">
        <v>0.52170346939884005</v>
      </c>
      <c r="N236">
        <v>0.74128289358014399</v>
      </c>
      <c r="O236">
        <v>0.44851032800507207</v>
      </c>
    </row>
    <row r="237" spans="1:15" x14ac:dyDescent="0.2">
      <c r="A237" s="14">
        <v>43564</v>
      </c>
      <c r="B237">
        <v>2523</v>
      </c>
      <c r="C237">
        <v>2535</v>
      </c>
      <c r="D237">
        <v>3703</v>
      </c>
      <c r="E237">
        <v>3738</v>
      </c>
      <c r="F237">
        <v>0.67817014446227897</v>
      </c>
      <c r="G237">
        <v>0.59229343042302895</v>
      </c>
      <c r="H237">
        <v>7.3082742154562397E-2</v>
      </c>
      <c r="I237">
        <v>1.17506146468382</v>
      </c>
      <c r="J237">
        <v>12.66</v>
      </c>
      <c r="L237">
        <v>0.6653761725775913</v>
      </c>
      <c r="M237">
        <v>0.51921068826846661</v>
      </c>
      <c r="N237">
        <v>0.73845891473215375</v>
      </c>
      <c r="O237">
        <v>0.44612794611390416</v>
      </c>
    </row>
    <row r="238" spans="1:15" x14ac:dyDescent="0.2">
      <c r="A238" s="14">
        <v>43563</v>
      </c>
      <c r="B238">
        <v>2530</v>
      </c>
      <c r="C238">
        <v>2525</v>
      </c>
      <c r="D238">
        <v>3799</v>
      </c>
      <c r="E238">
        <v>3727</v>
      </c>
      <c r="F238">
        <v>0.67748859672658901</v>
      </c>
      <c r="G238">
        <v>0.59003763761454198</v>
      </c>
      <c r="H238">
        <v>7.3008242968548104E-2</v>
      </c>
      <c r="I238">
        <v>1.1978230889588899</v>
      </c>
      <c r="J238">
        <v>12.91</v>
      </c>
      <c r="L238">
        <v>0.66304588058309011</v>
      </c>
      <c r="M238">
        <v>0.51702939464599385</v>
      </c>
      <c r="N238">
        <v>0.73605412355163824</v>
      </c>
      <c r="O238">
        <v>0.44402115167744577</v>
      </c>
    </row>
    <row r="239" spans="1:15" x14ac:dyDescent="0.2">
      <c r="A239" s="14">
        <v>43560</v>
      </c>
      <c r="B239">
        <v>2520</v>
      </c>
      <c r="C239">
        <v>2522</v>
      </c>
      <c r="D239">
        <v>3710</v>
      </c>
      <c r="E239">
        <v>3775</v>
      </c>
      <c r="F239">
        <v>0.66807947019867497</v>
      </c>
      <c r="G239">
        <v>0.58762263814303595</v>
      </c>
      <c r="H239">
        <v>7.3071197898923704E-2</v>
      </c>
      <c r="I239">
        <v>1.10107449130547</v>
      </c>
      <c r="J239">
        <v>12.04</v>
      </c>
      <c r="L239">
        <v>0.66069383604195964</v>
      </c>
      <c r="M239">
        <v>0.51455144024411226</v>
      </c>
      <c r="N239">
        <v>0.73376503394088333</v>
      </c>
      <c r="O239">
        <v>0.44148024234518857</v>
      </c>
    </row>
    <row r="240" spans="1:15" x14ac:dyDescent="0.2">
      <c r="A240" s="14">
        <v>43559</v>
      </c>
      <c r="B240">
        <v>2527</v>
      </c>
      <c r="C240">
        <v>2526</v>
      </c>
      <c r="D240">
        <v>3795</v>
      </c>
      <c r="E240">
        <v>3698</v>
      </c>
      <c r="F240">
        <v>0.68307193077339101</v>
      </c>
      <c r="G240">
        <v>0.58532741187371995</v>
      </c>
      <c r="H240">
        <v>7.3211361152815693E-2</v>
      </c>
      <c r="I240">
        <v>1.33510041830319</v>
      </c>
      <c r="J240">
        <v>14.31</v>
      </c>
      <c r="L240">
        <v>0.65853877302653563</v>
      </c>
      <c r="M240">
        <v>0.51211605072090427</v>
      </c>
      <c r="N240">
        <v>0.73175013417935131</v>
      </c>
      <c r="O240">
        <v>0.43890468956808859</v>
      </c>
    </row>
    <row r="241" spans="1:15" x14ac:dyDescent="0.2">
      <c r="A241" s="14">
        <v>43558</v>
      </c>
      <c r="B241">
        <v>2495</v>
      </c>
      <c r="C241">
        <v>2509</v>
      </c>
      <c r="D241">
        <v>3755</v>
      </c>
      <c r="E241">
        <v>3756</v>
      </c>
      <c r="F241">
        <v>0.66799787007454703</v>
      </c>
      <c r="G241">
        <v>0.58285367262874299</v>
      </c>
      <c r="H241">
        <v>7.3001020884226595E-2</v>
      </c>
      <c r="I241">
        <v>1.1663425581518201</v>
      </c>
      <c r="J241">
        <v>12.75</v>
      </c>
      <c r="L241">
        <v>0.65585469351296954</v>
      </c>
      <c r="M241">
        <v>0.50985265174451644</v>
      </c>
      <c r="N241">
        <v>0.72885571439719621</v>
      </c>
      <c r="O241">
        <v>0.43685163086028977</v>
      </c>
    </row>
    <row r="242" spans="1:15" x14ac:dyDescent="0.2">
      <c r="A242" s="14">
        <v>43557</v>
      </c>
      <c r="B242">
        <v>2511</v>
      </c>
      <c r="C242">
        <v>2514</v>
      </c>
      <c r="D242">
        <v>3734</v>
      </c>
      <c r="E242">
        <v>3728</v>
      </c>
      <c r="F242">
        <v>0.674356223175965</v>
      </c>
      <c r="G242">
        <v>0.58086199401347205</v>
      </c>
      <c r="H242">
        <v>7.2687903325710804E-2</v>
      </c>
      <c r="I242">
        <v>1.28624193139194</v>
      </c>
      <c r="J242">
        <v>13.86</v>
      </c>
      <c r="L242">
        <v>0.65354989733918289</v>
      </c>
      <c r="M242">
        <v>0.5081740906877612</v>
      </c>
      <c r="N242">
        <v>0.72623780066489363</v>
      </c>
      <c r="O242">
        <v>0.43548618736205047</v>
      </c>
    </row>
    <row r="243" spans="1:15" x14ac:dyDescent="0.2">
      <c r="A243" s="14">
        <v>43556</v>
      </c>
      <c r="B243">
        <v>2500</v>
      </c>
      <c r="C243">
        <v>2493</v>
      </c>
      <c r="D243">
        <v>3608</v>
      </c>
      <c r="E243">
        <v>3669</v>
      </c>
      <c r="F243">
        <v>0.67947669664758703</v>
      </c>
      <c r="G243">
        <v>0.578913270132007</v>
      </c>
      <c r="H243">
        <v>7.2112129689046706E-2</v>
      </c>
      <c r="I243">
        <v>1.3945424569932601</v>
      </c>
      <c r="J243">
        <v>14.8</v>
      </c>
      <c r="L243">
        <v>0.65102539982105367</v>
      </c>
      <c r="M243">
        <v>0.50680114044296032</v>
      </c>
      <c r="N243">
        <v>0.72313752951010035</v>
      </c>
      <c r="O243">
        <v>0.43468901075391359</v>
      </c>
    </row>
    <row r="244" spans="1:15" x14ac:dyDescent="0.2">
      <c r="A244" s="14">
        <v>43553</v>
      </c>
      <c r="B244">
        <v>2500</v>
      </c>
      <c r="C244">
        <v>2452</v>
      </c>
      <c r="D244">
        <v>3581</v>
      </c>
      <c r="E244">
        <v>3585</v>
      </c>
      <c r="F244">
        <v>0.683960948396094</v>
      </c>
      <c r="G244">
        <v>0.57701927999807201</v>
      </c>
      <c r="H244">
        <v>7.1306939854478599E-2</v>
      </c>
      <c r="I244">
        <v>1.49973717307552</v>
      </c>
      <c r="J244">
        <v>15.64</v>
      </c>
      <c r="L244">
        <v>0.64832621985255057</v>
      </c>
      <c r="M244">
        <v>0.50571234014359345</v>
      </c>
      <c r="N244">
        <v>0.71963315970702924</v>
      </c>
      <c r="O244">
        <v>0.43440540028911478</v>
      </c>
    </row>
    <row r="245" spans="1:15" x14ac:dyDescent="0.2">
      <c r="A245" s="14">
        <v>43552</v>
      </c>
      <c r="B245">
        <v>2446</v>
      </c>
      <c r="C245">
        <v>2511</v>
      </c>
      <c r="D245">
        <v>3537</v>
      </c>
      <c r="E245">
        <v>3541</v>
      </c>
      <c r="F245">
        <v>0.709121717029087</v>
      </c>
      <c r="G245">
        <v>0.57518393875677898</v>
      </c>
      <c r="H245">
        <v>7.02950787430415E-2</v>
      </c>
      <c r="I245">
        <v>1.9053649368813901</v>
      </c>
      <c r="J245">
        <v>18.89</v>
      </c>
      <c r="L245">
        <v>0.64547901749982051</v>
      </c>
      <c r="M245">
        <v>0.50488886001373745</v>
      </c>
      <c r="N245">
        <v>0.71577409624286203</v>
      </c>
      <c r="O245">
        <v>0.43459378127069598</v>
      </c>
    </row>
    <row r="246" spans="1:15" x14ac:dyDescent="0.2">
      <c r="A246" s="14">
        <v>43551</v>
      </c>
      <c r="B246">
        <v>2449</v>
      </c>
      <c r="C246">
        <v>2476</v>
      </c>
      <c r="D246">
        <v>3475</v>
      </c>
      <c r="E246">
        <v>3567</v>
      </c>
      <c r="F246">
        <v>0.69414073451079294</v>
      </c>
      <c r="G246">
        <v>0.57285515075402405</v>
      </c>
      <c r="H246">
        <v>6.8694202642940794E-2</v>
      </c>
      <c r="I246">
        <v>1.76558689220381</v>
      </c>
      <c r="J246">
        <v>17.47</v>
      </c>
      <c r="L246">
        <v>0.64154935339696484</v>
      </c>
      <c r="M246">
        <v>0.50416094811108325</v>
      </c>
      <c r="N246">
        <v>0.71024355603990563</v>
      </c>
      <c r="O246">
        <v>0.43546674546814246</v>
      </c>
    </row>
    <row r="247" spans="1:15" x14ac:dyDescent="0.2">
      <c r="A247" s="14">
        <v>43550</v>
      </c>
      <c r="B247">
        <v>2454</v>
      </c>
      <c r="C247">
        <v>2491</v>
      </c>
      <c r="D247">
        <v>3518</v>
      </c>
      <c r="E247">
        <v>3568</v>
      </c>
      <c r="F247">
        <v>0.69815022421524597</v>
      </c>
      <c r="G247">
        <v>0.57088299043337698</v>
      </c>
      <c r="H247">
        <v>6.7292800905378702E-2</v>
      </c>
      <c r="I247">
        <v>1.8912458995550001</v>
      </c>
      <c r="J247">
        <v>18.23</v>
      </c>
      <c r="L247">
        <v>0.63817579133875568</v>
      </c>
      <c r="M247">
        <v>0.50359018952799828</v>
      </c>
      <c r="N247">
        <v>0.70546859224413438</v>
      </c>
      <c r="O247">
        <v>0.43629738862261958</v>
      </c>
    </row>
    <row r="248" spans="1:15" x14ac:dyDescent="0.2">
      <c r="A248" s="14">
        <v>43549</v>
      </c>
      <c r="B248">
        <v>2425</v>
      </c>
      <c r="C248">
        <v>2455</v>
      </c>
      <c r="D248">
        <v>3500</v>
      </c>
      <c r="E248">
        <v>3519</v>
      </c>
      <c r="F248">
        <v>0.69764137539073601</v>
      </c>
      <c r="G248">
        <v>0.56880041388027403</v>
      </c>
      <c r="H248">
        <v>6.5720474716420701E-2</v>
      </c>
      <c r="I248">
        <v>1.96043869230101</v>
      </c>
      <c r="J248">
        <v>18.47</v>
      </c>
      <c r="L248">
        <v>0.63452088859669475</v>
      </c>
      <c r="M248">
        <v>0.5030799391638533</v>
      </c>
      <c r="N248">
        <v>0.70024136331311548</v>
      </c>
      <c r="O248">
        <v>0.43735946444743262</v>
      </c>
    </row>
    <row r="249" spans="1:15" x14ac:dyDescent="0.2">
      <c r="A249" s="14">
        <v>43546</v>
      </c>
      <c r="B249">
        <v>2478</v>
      </c>
      <c r="C249">
        <v>2505</v>
      </c>
      <c r="D249">
        <v>3641</v>
      </c>
      <c r="E249">
        <v>3633</v>
      </c>
      <c r="F249">
        <v>0.68951279933938803</v>
      </c>
      <c r="G249">
        <v>0.56681009433127405</v>
      </c>
      <c r="H249">
        <v>6.4026970483281195E-2</v>
      </c>
      <c r="I249">
        <v>1.91642215900492</v>
      </c>
      <c r="J249">
        <v>17.8</v>
      </c>
      <c r="L249">
        <v>0.63083706481455526</v>
      </c>
      <c r="M249">
        <v>0.50278312384799284</v>
      </c>
      <c r="N249">
        <v>0.69486403529783647</v>
      </c>
      <c r="O249">
        <v>0.43875615336471163</v>
      </c>
    </row>
    <row r="250" spans="1:15" x14ac:dyDescent="0.2">
      <c r="A250" s="14">
        <v>43544</v>
      </c>
      <c r="B250">
        <v>2450</v>
      </c>
      <c r="C250">
        <v>2525</v>
      </c>
      <c r="D250">
        <v>3510</v>
      </c>
      <c r="E250">
        <v>3610</v>
      </c>
      <c r="F250">
        <v>0.69944598337950104</v>
      </c>
      <c r="G250">
        <v>0.56482248754294995</v>
      </c>
      <c r="H250">
        <v>6.24822091923505E-2</v>
      </c>
      <c r="I250">
        <v>2.15458924350953</v>
      </c>
      <c r="J250">
        <v>19.25</v>
      </c>
      <c r="L250">
        <v>0.62730469673530043</v>
      </c>
      <c r="M250">
        <v>0.50234027835059947</v>
      </c>
      <c r="N250">
        <v>0.68978690592765091</v>
      </c>
      <c r="O250">
        <v>0.43985806915824893</v>
      </c>
    </row>
    <row r="251" spans="1:15" x14ac:dyDescent="0.2">
      <c r="A251" s="14">
        <v>43543</v>
      </c>
      <c r="B251">
        <v>2430</v>
      </c>
      <c r="C251">
        <v>2450</v>
      </c>
      <c r="D251">
        <v>3500</v>
      </c>
      <c r="E251">
        <v>3575</v>
      </c>
      <c r="F251">
        <v>0.68531468531468498</v>
      </c>
      <c r="G251">
        <v>0.56286821704099399</v>
      </c>
      <c r="H251">
        <v>6.0501767151099298E-2</v>
      </c>
      <c r="I251">
        <v>2.0238494516678802</v>
      </c>
      <c r="J251">
        <v>17.87</v>
      </c>
      <c r="L251">
        <v>0.62336998419209333</v>
      </c>
      <c r="M251">
        <v>0.50236644988989465</v>
      </c>
      <c r="N251">
        <v>0.68387175134319256</v>
      </c>
      <c r="O251">
        <v>0.44186468273879542</v>
      </c>
    </row>
    <row r="252" spans="1:15" x14ac:dyDescent="0.2">
      <c r="A252" s="14">
        <v>43542</v>
      </c>
      <c r="B252">
        <v>2421</v>
      </c>
      <c r="C252">
        <v>2441</v>
      </c>
      <c r="D252">
        <v>3405</v>
      </c>
      <c r="E252">
        <v>3431</v>
      </c>
      <c r="F252">
        <v>0.71145438647624604</v>
      </c>
      <c r="G252">
        <v>0.56086712581196196</v>
      </c>
      <c r="H252">
        <v>5.8878975984134198E-2</v>
      </c>
      <c r="I252">
        <v>2.5575726844308799</v>
      </c>
      <c r="J252">
        <v>21.17</v>
      </c>
      <c r="L252">
        <v>0.61974610179609613</v>
      </c>
      <c r="M252">
        <v>0.5019881498278278</v>
      </c>
      <c r="N252">
        <v>0.6786250777802304</v>
      </c>
      <c r="O252">
        <v>0.44310917384369358</v>
      </c>
    </row>
    <row r="253" spans="1:15" x14ac:dyDescent="0.2">
      <c r="A253" s="14">
        <v>43539</v>
      </c>
      <c r="B253">
        <v>2394</v>
      </c>
      <c r="C253">
        <v>2421</v>
      </c>
      <c r="D253">
        <v>3407</v>
      </c>
      <c r="E253">
        <v>3394</v>
      </c>
      <c r="F253">
        <v>0.71331761932822602</v>
      </c>
      <c r="G253">
        <v>0.55855898143604199</v>
      </c>
      <c r="H253">
        <v>5.6265591522813303E-2</v>
      </c>
      <c r="I253">
        <v>2.7505022821885001</v>
      </c>
      <c r="J253">
        <v>21.7</v>
      </c>
      <c r="L253">
        <v>0.61482457295885529</v>
      </c>
      <c r="M253">
        <v>0.50229338991322869</v>
      </c>
      <c r="N253">
        <v>0.67109016448166858</v>
      </c>
      <c r="O253">
        <v>0.4460277983904154</v>
      </c>
    </row>
    <row r="254" spans="1:15" x14ac:dyDescent="0.2">
      <c r="A254" s="14">
        <v>43538</v>
      </c>
      <c r="B254">
        <v>2446</v>
      </c>
      <c r="C254">
        <v>2419</v>
      </c>
      <c r="D254">
        <v>3366</v>
      </c>
      <c r="E254">
        <v>3374</v>
      </c>
      <c r="F254">
        <v>0.71695317131001701</v>
      </c>
      <c r="G254">
        <v>0.55633586452408701</v>
      </c>
      <c r="H254">
        <v>5.3324010638603397E-2</v>
      </c>
      <c r="I254">
        <v>3.0121010190792399</v>
      </c>
      <c r="J254">
        <v>22.4</v>
      </c>
      <c r="L254">
        <v>0.60965987516269038</v>
      </c>
      <c r="M254">
        <v>0.50301185388548364</v>
      </c>
      <c r="N254">
        <v>0.66298388580129375</v>
      </c>
      <c r="O254">
        <v>0.44968784324688021</v>
      </c>
    </row>
    <row r="255" spans="1:15" x14ac:dyDescent="0.2">
      <c r="A255" s="14">
        <v>43537</v>
      </c>
      <c r="B255">
        <v>2402</v>
      </c>
      <c r="C255">
        <v>2425</v>
      </c>
      <c r="D255">
        <v>3405</v>
      </c>
      <c r="E255">
        <v>3365</v>
      </c>
      <c r="F255">
        <v>0.72065378900445698</v>
      </c>
      <c r="G255">
        <v>0.553865350989451</v>
      </c>
      <c r="H255">
        <v>5.0014897752566699E-2</v>
      </c>
      <c r="I255">
        <v>3.3347751471999398</v>
      </c>
      <c r="J255">
        <v>23.14</v>
      </c>
      <c r="L255">
        <v>0.60388024874201773</v>
      </c>
      <c r="M255">
        <v>0.50385045323688427</v>
      </c>
      <c r="N255">
        <v>0.65389514649458436</v>
      </c>
      <c r="O255">
        <v>0.45383555548431759</v>
      </c>
    </row>
    <row r="256" spans="1:15" x14ac:dyDescent="0.2">
      <c r="A256" s="14">
        <v>43536</v>
      </c>
      <c r="B256">
        <v>2386</v>
      </c>
      <c r="C256">
        <v>2445</v>
      </c>
      <c r="D256">
        <v>3367</v>
      </c>
      <c r="E256">
        <v>3467</v>
      </c>
      <c r="F256">
        <v>0.70522065186039795</v>
      </c>
      <c r="G256">
        <v>0.55121642782134295</v>
      </c>
      <c r="H256">
        <v>4.6228922054041603E-2</v>
      </c>
      <c r="I256">
        <v>3.33133928277678</v>
      </c>
      <c r="J256">
        <v>21.84</v>
      </c>
      <c r="L256">
        <v>0.59744534987538456</v>
      </c>
      <c r="M256">
        <v>0.50498750576730134</v>
      </c>
      <c r="N256">
        <v>0.64367427192942617</v>
      </c>
      <c r="O256">
        <v>0.45875858371325973</v>
      </c>
    </row>
    <row r="257" spans="1:15" x14ac:dyDescent="0.2">
      <c r="A257" s="14">
        <v>43535</v>
      </c>
      <c r="B257">
        <v>2386</v>
      </c>
      <c r="C257">
        <v>2386</v>
      </c>
      <c r="D257">
        <v>3154</v>
      </c>
      <c r="E257">
        <v>3331</v>
      </c>
      <c r="F257">
        <v>0.71630141098769096</v>
      </c>
      <c r="G257">
        <v>0.548937532920585</v>
      </c>
      <c r="H257">
        <v>4.26556343083411E-2</v>
      </c>
      <c r="I257">
        <v>3.92360542237626</v>
      </c>
      <c r="J257">
        <v>23.37</v>
      </c>
      <c r="L257">
        <v>0.59159316722892608</v>
      </c>
      <c r="M257">
        <v>0.50628189861224393</v>
      </c>
      <c r="N257">
        <v>0.63424880153726715</v>
      </c>
      <c r="O257">
        <v>0.4636262643039028</v>
      </c>
    </row>
    <row r="258" spans="1:15" x14ac:dyDescent="0.2">
      <c r="A258" s="14">
        <v>43532</v>
      </c>
      <c r="B258">
        <v>2008</v>
      </c>
      <c r="C258">
        <v>1986</v>
      </c>
      <c r="D258">
        <v>3149</v>
      </c>
      <c r="E258">
        <v>3154</v>
      </c>
      <c r="F258">
        <v>0.629676601141407</v>
      </c>
      <c r="G258">
        <v>0.54651458069492898</v>
      </c>
      <c r="H258">
        <v>3.7985594514641001E-2</v>
      </c>
      <c r="I258">
        <v>2.18930416935885</v>
      </c>
      <c r="J258">
        <v>13.21</v>
      </c>
      <c r="L258">
        <v>0.58450017520956998</v>
      </c>
      <c r="M258">
        <v>0.50852898618028797</v>
      </c>
      <c r="N258">
        <v>0.62248576972421099</v>
      </c>
      <c r="O258">
        <v>0.47054339166564696</v>
      </c>
    </row>
    <row r="259" spans="1:15" x14ac:dyDescent="0.2">
      <c r="A259" s="14">
        <v>43531</v>
      </c>
      <c r="B259">
        <v>2001</v>
      </c>
      <c r="C259">
        <v>2018</v>
      </c>
      <c r="D259">
        <v>3270</v>
      </c>
      <c r="E259">
        <v>3233</v>
      </c>
      <c r="F259">
        <v>0.62418806062480603</v>
      </c>
      <c r="G259">
        <v>0.54513331670658205</v>
      </c>
      <c r="H259">
        <v>3.6801519775088498E-2</v>
      </c>
      <c r="I259">
        <v>2.1481380225970201</v>
      </c>
      <c r="J259">
        <v>12.67</v>
      </c>
      <c r="L259">
        <v>0.58193483648167055</v>
      </c>
      <c r="M259">
        <v>0.50833179693149355</v>
      </c>
      <c r="N259">
        <v>0.61873635625675905</v>
      </c>
      <c r="O259">
        <v>0.47153027715640505</v>
      </c>
    </row>
    <row r="260" spans="1:15" x14ac:dyDescent="0.2">
      <c r="A260" s="14">
        <v>43530</v>
      </c>
      <c r="B260">
        <v>2065</v>
      </c>
      <c r="C260">
        <v>2059</v>
      </c>
      <c r="D260">
        <v>3334</v>
      </c>
      <c r="E260">
        <v>3316</v>
      </c>
      <c r="F260">
        <v>0.62092882991555998</v>
      </c>
      <c r="G260">
        <v>0.54374475789036802</v>
      </c>
      <c r="H260">
        <v>3.5741944657002298E-2</v>
      </c>
      <c r="I260">
        <v>2.1594816053208499</v>
      </c>
      <c r="J260">
        <v>12.43</v>
      </c>
      <c r="L260">
        <v>0.57948670254737034</v>
      </c>
      <c r="M260">
        <v>0.50800281323336571</v>
      </c>
      <c r="N260">
        <v>0.61522864720437265</v>
      </c>
      <c r="O260">
        <v>0.4722608685763634</v>
      </c>
    </row>
    <row r="261" spans="1:15" x14ac:dyDescent="0.2">
      <c r="A261" s="14">
        <v>43529</v>
      </c>
      <c r="B261">
        <v>2097</v>
      </c>
      <c r="C261">
        <v>2067</v>
      </c>
      <c r="D261">
        <v>3335</v>
      </c>
      <c r="E261">
        <v>3320</v>
      </c>
      <c r="F261">
        <v>0.62259036144578295</v>
      </c>
      <c r="G261">
        <v>0.54238626847129701</v>
      </c>
      <c r="H261">
        <v>3.4703683329842201E-2</v>
      </c>
      <c r="I261">
        <v>2.31111182672407</v>
      </c>
      <c r="J261">
        <v>12.88</v>
      </c>
      <c r="L261">
        <v>0.5770899518011392</v>
      </c>
      <c r="M261">
        <v>0.50768258514145481</v>
      </c>
      <c r="N261">
        <v>0.61179363513098139</v>
      </c>
      <c r="O261">
        <v>0.47297890181161262</v>
      </c>
    </row>
    <row r="262" spans="1:15" x14ac:dyDescent="0.2">
      <c r="A262" s="14">
        <v>43528</v>
      </c>
      <c r="B262">
        <v>2061</v>
      </c>
      <c r="C262">
        <v>2097</v>
      </c>
      <c r="D262">
        <v>3400</v>
      </c>
      <c r="E262">
        <v>3393</v>
      </c>
      <c r="F262">
        <v>0.618037135278514</v>
      </c>
      <c r="G262">
        <v>0.54078897426654504</v>
      </c>
      <c r="H262">
        <v>3.3718338931661901E-2</v>
      </c>
      <c r="I262">
        <v>2.2909835851798599</v>
      </c>
      <c r="J262">
        <v>12.5</v>
      </c>
      <c r="L262">
        <v>0.57450731319820691</v>
      </c>
      <c r="M262">
        <v>0.50707063533488317</v>
      </c>
      <c r="N262">
        <v>0.60822565212986879</v>
      </c>
      <c r="O262">
        <v>0.47335229640322124</v>
      </c>
    </row>
    <row r="263" spans="1:15" x14ac:dyDescent="0.2">
      <c r="A263" s="14">
        <v>43525</v>
      </c>
      <c r="B263">
        <v>2051</v>
      </c>
      <c r="C263">
        <v>2051</v>
      </c>
      <c r="D263">
        <v>3375</v>
      </c>
      <c r="E263">
        <v>3344</v>
      </c>
      <c r="F263">
        <v>0.61333732057416201</v>
      </c>
      <c r="G263">
        <v>0.53934386054157502</v>
      </c>
      <c r="H263">
        <v>3.2683325979395397E-2</v>
      </c>
      <c r="I263">
        <v>2.2639513518065599</v>
      </c>
      <c r="J263">
        <v>12.06</v>
      </c>
      <c r="L263">
        <v>0.5720271865209704</v>
      </c>
      <c r="M263">
        <v>0.50666053456217963</v>
      </c>
      <c r="N263">
        <v>0.60471051250036578</v>
      </c>
      <c r="O263">
        <v>0.47397720858278425</v>
      </c>
    </row>
    <row r="264" spans="1:15" x14ac:dyDescent="0.2">
      <c r="A264" s="14">
        <v>43524</v>
      </c>
      <c r="B264">
        <v>2026</v>
      </c>
      <c r="C264">
        <v>2022</v>
      </c>
      <c r="D264">
        <v>3397</v>
      </c>
      <c r="E264">
        <v>3335</v>
      </c>
      <c r="F264">
        <v>0.60629685157421198</v>
      </c>
      <c r="G264">
        <v>0.53794355253636605</v>
      </c>
      <c r="H264">
        <v>3.1718706687716897E-2</v>
      </c>
      <c r="I264">
        <v>2.1549837990183902</v>
      </c>
      <c r="J264">
        <v>11.27</v>
      </c>
      <c r="L264">
        <v>0.56966225922408298</v>
      </c>
      <c r="M264">
        <v>0.50622484584864913</v>
      </c>
      <c r="N264">
        <v>0.6013809659117999</v>
      </c>
      <c r="O264">
        <v>0.47450613916093226</v>
      </c>
    </row>
    <row r="265" spans="1:15" x14ac:dyDescent="0.2">
      <c r="A265" s="14">
        <v>43523</v>
      </c>
      <c r="B265">
        <v>2038</v>
      </c>
      <c r="C265">
        <v>2032</v>
      </c>
      <c r="D265">
        <v>3456</v>
      </c>
      <c r="E265">
        <v>3433</v>
      </c>
      <c r="F265">
        <v>0.59190212642004003</v>
      </c>
      <c r="G265">
        <v>0.53652056479924604</v>
      </c>
      <c r="H265">
        <v>3.1006236545182999E-2</v>
      </c>
      <c r="I265">
        <v>1.7861426535945599</v>
      </c>
      <c r="J265">
        <v>9.36</v>
      </c>
      <c r="L265">
        <v>0.56752680134442901</v>
      </c>
      <c r="M265">
        <v>0.50551432825406306</v>
      </c>
      <c r="N265">
        <v>0.59853303788961199</v>
      </c>
      <c r="O265">
        <v>0.47450809170888003</v>
      </c>
    </row>
    <row r="266" spans="1:15" x14ac:dyDescent="0.2">
      <c r="A266" s="14">
        <v>43522</v>
      </c>
      <c r="B266">
        <v>2039</v>
      </c>
      <c r="C266">
        <v>2024</v>
      </c>
      <c r="D266">
        <v>3509</v>
      </c>
      <c r="E266">
        <v>3472</v>
      </c>
      <c r="F266">
        <v>0.58294930875576001</v>
      </c>
      <c r="G266">
        <v>0.53574618905571603</v>
      </c>
      <c r="H266">
        <v>3.03313221835174E-2</v>
      </c>
      <c r="I266">
        <v>1.5562499852279701</v>
      </c>
      <c r="J266">
        <v>8.1</v>
      </c>
      <c r="L266">
        <v>0.56607751123923344</v>
      </c>
      <c r="M266">
        <v>0.50541486687219861</v>
      </c>
      <c r="N266">
        <v>0.59640883342275086</v>
      </c>
      <c r="O266">
        <v>0.47508354468868125</v>
      </c>
    </row>
    <row r="267" spans="1:15" x14ac:dyDescent="0.2">
      <c r="A267" s="14">
        <v>43521</v>
      </c>
      <c r="B267">
        <v>2050</v>
      </c>
      <c r="C267">
        <v>2027</v>
      </c>
      <c r="D267">
        <v>3484</v>
      </c>
      <c r="E267">
        <v>3500</v>
      </c>
      <c r="F267">
        <v>0.57914285714285696</v>
      </c>
      <c r="G267">
        <v>0.53490224066151604</v>
      </c>
      <c r="H267">
        <v>2.9883465817564701E-2</v>
      </c>
      <c r="I267">
        <v>1.48043793686532</v>
      </c>
      <c r="J267">
        <v>7.64</v>
      </c>
      <c r="L267">
        <v>0.56478570647908077</v>
      </c>
      <c r="M267">
        <v>0.5050187748439513</v>
      </c>
      <c r="N267">
        <v>0.5946691722966454</v>
      </c>
      <c r="O267">
        <v>0.47513530902638662</v>
      </c>
    </row>
    <row r="268" spans="1:15" x14ac:dyDescent="0.2">
      <c r="A268" s="14">
        <v>43518</v>
      </c>
      <c r="B268">
        <v>2040</v>
      </c>
      <c r="C268">
        <v>2034</v>
      </c>
      <c r="D268">
        <v>3425</v>
      </c>
      <c r="E268">
        <v>3452</v>
      </c>
      <c r="F268">
        <v>0.58922363847045101</v>
      </c>
      <c r="G268">
        <v>0.53403956948328102</v>
      </c>
      <c r="H268">
        <v>2.9525619982448702E-2</v>
      </c>
      <c r="I268">
        <v>1.86902320831784</v>
      </c>
      <c r="J268">
        <v>9.3699999999999992</v>
      </c>
      <c r="L268">
        <v>0.56356518946572975</v>
      </c>
      <c r="M268">
        <v>0.50451394950083228</v>
      </c>
      <c r="N268">
        <v>0.59309080944817838</v>
      </c>
      <c r="O268">
        <v>0.4749883295183836</v>
      </c>
    </row>
    <row r="269" spans="1:15" x14ac:dyDescent="0.2">
      <c r="A269" s="14">
        <v>43517</v>
      </c>
      <c r="B269">
        <v>2061</v>
      </c>
      <c r="C269">
        <v>2053</v>
      </c>
      <c r="D269">
        <v>3441</v>
      </c>
      <c r="E269">
        <v>3479</v>
      </c>
      <c r="F269">
        <v>0.59011210117849899</v>
      </c>
      <c r="G269">
        <v>0.53294354297151203</v>
      </c>
      <c r="H269">
        <v>2.8977406967266101E-2</v>
      </c>
      <c r="I269">
        <v>1.97286659470829</v>
      </c>
      <c r="J269">
        <v>9.69</v>
      </c>
      <c r="L269">
        <v>0.56192094993877817</v>
      </c>
      <c r="M269">
        <v>0.50396613600424589</v>
      </c>
      <c r="N269">
        <v>0.5908983569060442</v>
      </c>
      <c r="O269">
        <v>0.47498872903697981</v>
      </c>
    </row>
    <row r="270" spans="1:15" x14ac:dyDescent="0.2">
      <c r="A270" s="14">
        <v>43516</v>
      </c>
      <c r="B270">
        <v>2062</v>
      </c>
      <c r="C270">
        <v>2076</v>
      </c>
      <c r="D270">
        <v>3500</v>
      </c>
      <c r="E270">
        <v>3482</v>
      </c>
      <c r="F270">
        <v>0.59620907524411204</v>
      </c>
      <c r="G270">
        <v>0.53182033423886499</v>
      </c>
      <c r="H270">
        <v>2.8365893399463701E-2</v>
      </c>
      <c r="I270">
        <v>2.2699352387210401</v>
      </c>
      <c r="J270">
        <v>10.8</v>
      </c>
      <c r="L270">
        <v>0.5601862276383287</v>
      </c>
      <c r="M270">
        <v>0.50345444083940127</v>
      </c>
      <c r="N270">
        <v>0.58855212103779242</v>
      </c>
      <c r="O270">
        <v>0.47508854743993756</v>
      </c>
    </row>
    <row r="271" spans="1:15" x14ac:dyDescent="0.2">
      <c r="A271" s="14">
        <v>43515</v>
      </c>
      <c r="B271">
        <v>2032</v>
      </c>
      <c r="C271">
        <v>2070</v>
      </c>
      <c r="D271">
        <v>3496</v>
      </c>
      <c r="E271">
        <v>3498</v>
      </c>
      <c r="F271">
        <v>0.59176672384219497</v>
      </c>
      <c r="G271">
        <v>0.531123132154529</v>
      </c>
      <c r="H271">
        <v>2.7400925070337701E-2</v>
      </c>
      <c r="I271">
        <v>2.2131950484151601</v>
      </c>
      <c r="J271">
        <v>10.25</v>
      </c>
      <c r="L271">
        <v>0.55852405722486664</v>
      </c>
      <c r="M271">
        <v>0.50372220708419135</v>
      </c>
      <c r="N271">
        <v>0.5859249822952044</v>
      </c>
      <c r="O271">
        <v>0.4763212820138536</v>
      </c>
    </row>
    <row r="272" spans="1:15" x14ac:dyDescent="0.2">
      <c r="A272" s="14">
        <v>43514</v>
      </c>
      <c r="B272">
        <v>2042</v>
      </c>
      <c r="C272">
        <v>2040</v>
      </c>
      <c r="D272">
        <v>3435</v>
      </c>
      <c r="E272">
        <v>3512</v>
      </c>
      <c r="F272">
        <v>0.58086560364464601</v>
      </c>
      <c r="G272">
        <v>0.53066076362416903</v>
      </c>
      <c r="H272">
        <v>2.6656169692281701E-2</v>
      </c>
      <c r="I272">
        <v>1.88342288483457</v>
      </c>
      <c r="J272">
        <v>8.64</v>
      </c>
      <c r="L272">
        <v>0.55731693331645071</v>
      </c>
      <c r="M272">
        <v>0.50400459393188735</v>
      </c>
      <c r="N272">
        <v>0.5839731030087324</v>
      </c>
      <c r="O272">
        <v>0.47734842423960561</v>
      </c>
    </row>
    <row r="273" spans="1:15" x14ac:dyDescent="0.2">
      <c r="A273" s="14">
        <v>43511</v>
      </c>
      <c r="B273">
        <v>2003</v>
      </c>
      <c r="C273">
        <v>1997</v>
      </c>
      <c r="D273">
        <v>3402</v>
      </c>
      <c r="E273">
        <v>3385</v>
      </c>
      <c r="F273">
        <v>0.58995568685376598</v>
      </c>
      <c r="G273">
        <v>0.53022862866259202</v>
      </c>
      <c r="H273">
        <v>2.6095586900633599E-2</v>
      </c>
      <c r="I273">
        <v>2.28878003083824</v>
      </c>
      <c r="J273">
        <v>10.119999999999999</v>
      </c>
      <c r="L273">
        <v>0.55632421556322564</v>
      </c>
      <c r="M273">
        <v>0.50413304176195839</v>
      </c>
      <c r="N273">
        <v>0.58241980246385916</v>
      </c>
      <c r="O273">
        <v>0.47803745486132482</v>
      </c>
    </row>
    <row r="274" spans="1:15" x14ac:dyDescent="0.2">
      <c r="A274" s="14">
        <v>43510</v>
      </c>
      <c r="B274">
        <v>2021</v>
      </c>
      <c r="C274">
        <v>2031</v>
      </c>
      <c r="D274">
        <v>3449</v>
      </c>
      <c r="E274">
        <v>3441</v>
      </c>
      <c r="F274">
        <v>0.59023539668700897</v>
      </c>
      <c r="G274">
        <v>0.52949452235251604</v>
      </c>
      <c r="H274">
        <v>2.5162812414358499E-2</v>
      </c>
      <c r="I274">
        <v>2.4139143643511298</v>
      </c>
      <c r="J274">
        <v>10.29</v>
      </c>
      <c r="L274">
        <v>0.55465733476687451</v>
      </c>
      <c r="M274">
        <v>0.50433170993815757</v>
      </c>
      <c r="N274">
        <v>0.57982014718123298</v>
      </c>
      <c r="O274">
        <v>0.47916889752379904</v>
      </c>
    </row>
    <row r="275" spans="1:15" x14ac:dyDescent="0.2">
      <c r="A275" s="14">
        <v>43509</v>
      </c>
      <c r="B275">
        <v>2013</v>
      </c>
      <c r="C275">
        <v>2042</v>
      </c>
      <c r="D275">
        <v>3404</v>
      </c>
      <c r="E275">
        <v>3449</v>
      </c>
      <c r="F275">
        <v>0.59205566830965495</v>
      </c>
      <c r="G275">
        <v>0.52924208795537497</v>
      </c>
      <c r="H275">
        <v>2.4641762677432601E-2</v>
      </c>
      <c r="I275">
        <v>2.5490700960205799</v>
      </c>
      <c r="J275">
        <v>10.61</v>
      </c>
      <c r="L275">
        <v>0.55388385063280754</v>
      </c>
      <c r="M275">
        <v>0.50460032527794241</v>
      </c>
      <c r="N275">
        <v>0.57852561331024022</v>
      </c>
      <c r="O275">
        <v>0.47995856260050979</v>
      </c>
    </row>
    <row r="276" spans="1:15" x14ac:dyDescent="0.2">
      <c r="A276" s="14">
        <v>43508</v>
      </c>
      <c r="B276">
        <v>1961</v>
      </c>
      <c r="C276">
        <v>1983</v>
      </c>
      <c r="D276">
        <v>3408</v>
      </c>
      <c r="E276">
        <v>3424</v>
      </c>
      <c r="F276">
        <v>0.57914719626168198</v>
      </c>
      <c r="G276">
        <v>0.52875671819152603</v>
      </c>
      <c r="H276">
        <v>2.37418205766021E-2</v>
      </c>
      <c r="I276">
        <v>2.1224352996676101</v>
      </c>
      <c r="J276">
        <v>8.6999999999999993</v>
      </c>
      <c r="L276">
        <v>0.55249853876812816</v>
      </c>
      <c r="M276">
        <v>0.50501489761492391</v>
      </c>
      <c r="N276">
        <v>0.57624035934473028</v>
      </c>
      <c r="O276">
        <v>0.48127307703832184</v>
      </c>
    </row>
    <row r="277" spans="1:15" x14ac:dyDescent="0.2">
      <c r="A277" s="14">
        <v>43504</v>
      </c>
      <c r="B277">
        <v>1917</v>
      </c>
      <c r="C277">
        <v>1921</v>
      </c>
      <c r="D277">
        <v>3433</v>
      </c>
      <c r="E277">
        <v>3365</v>
      </c>
      <c r="F277">
        <v>0.57087667161961297</v>
      </c>
      <c r="G277">
        <v>0.528582791135358</v>
      </c>
      <c r="H277">
        <v>2.3417601397590301E-2</v>
      </c>
      <c r="I277">
        <v>1.80607226872549</v>
      </c>
      <c r="J277">
        <v>7.41</v>
      </c>
      <c r="L277">
        <v>0.5520003925329483</v>
      </c>
      <c r="M277">
        <v>0.50516518973776769</v>
      </c>
      <c r="N277">
        <v>0.57541799393053861</v>
      </c>
      <c r="O277">
        <v>0.48174758834017739</v>
      </c>
    </row>
    <row r="278" spans="1:15" x14ac:dyDescent="0.2">
      <c r="A278" s="14">
        <v>43503</v>
      </c>
      <c r="B278">
        <v>1941</v>
      </c>
      <c r="C278">
        <v>1922</v>
      </c>
      <c r="D278">
        <v>3547</v>
      </c>
      <c r="E278">
        <v>3503</v>
      </c>
      <c r="F278">
        <v>0.54867256637168105</v>
      </c>
      <c r="G278">
        <v>0.52853045640645102</v>
      </c>
      <c r="H278">
        <v>2.3327234256168099E-2</v>
      </c>
      <c r="I278">
        <v>0.86345898292269097</v>
      </c>
      <c r="J278">
        <v>3.67</v>
      </c>
      <c r="L278">
        <v>0.55185769066261914</v>
      </c>
      <c r="M278">
        <v>0.5052032221502829</v>
      </c>
      <c r="N278">
        <v>0.57518492491878725</v>
      </c>
      <c r="O278">
        <v>0.48187598789411484</v>
      </c>
    </row>
    <row r="279" spans="1:15" x14ac:dyDescent="0.2">
      <c r="A279" s="14">
        <v>43502</v>
      </c>
      <c r="B279">
        <v>1940</v>
      </c>
      <c r="C279">
        <v>1976</v>
      </c>
      <c r="D279">
        <v>3465</v>
      </c>
      <c r="E279">
        <v>3539</v>
      </c>
      <c r="F279">
        <v>0.55834981633229697</v>
      </c>
      <c r="G279">
        <v>0.52879652153456702</v>
      </c>
      <c r="H279">
        <v>2.3666782469456301E-2</v>
      </c>
      <c r="I279">
        <v>1.2487246559970999</v>
      </c>
      <c r="J279">
        <v>5.29</v>
      </c>
      <c r="L279">
        <v>0.55246330400402333</v>
      </c>
      <c r="M279">
        <v>0.50512973906511072</v>
      </c>
      <c r="N279">
        <v>0.57613008647347963</v>
      </c>
      <c r="O279">
        <v>0.48146295659565441</v>
      </c>
    </row>
    <row r="280" spans="1:15" x14ac:dyDescent="0.2">
      <c r="A280" s="14">
        <v>43501</v>
      </c>
      <c r="B280">
        <v>1934</v>
      </c>
      <c r="C280">
        <v>1958</v>
      </c>
      <c r="D280">
        <v>3525</v>
      </c>
      <c r="E280">
        <v>3430</v>
      </c>
      <c r="F280">
        <v>0.57084548104956201</v>
      </c>
      <c r="G280">
        <v>0.52898585944920595</v>
      </c>
      <c r="H280">
        <v>2.3957473269734599E-2</v>
      </c>
      <c r="I280">
        <v>1.7472469291341199</v>
      </c>
      <c r="J280">
        <v>7.33</v>
      </c>
      <c r="L280">
        <v>0.55294333271894058</v>
      </c>
      <c r="M280">
        <v>0.50502838617947132</v>
      </c>
      <c r="N280">
        <v>0.5769008059886751</v>
      </c>
      <c r="O280">
        <v>0.48107091290973675</v>
      </c>
    </row>
    <row r="281" spans="1:15" x14ac:dyDescent="0.2">
      <c r="A281" s="14">
        <v>43500</v>
      </c>
      <c r="B281">
        <v>1825</v>
      </c>
      <c r="C281">
        <v>1946</v>
      </c>
      <c r="D281">
        <v>3505</v>
      </c>
      <c r="E281">
        <v>3525</v>
      </c>
      <c r="F281">
        <v>0.55205673758865204</v>
      </c>
      <c r="G281">
        <v>0.52893597985797902</v>
      </c>
      <c r="H281">
        <v>2.38740183858808E-2</v>
      </c>
      <c r="I281">
        <v>0.96844851825808598</v>
      </c>
      <c r="J281">
        <v>4.1900000000000004</v>
      </c>
      <c r="L281">
        <v>0.55280999824385979</v>
      </c>
      <c r="M281">
        <v>0.50506196147209825</v>
      </c>
      <c r="N281">
        <v>0.57668401662974067</v>
      </c>
      <c r="O281">
        <v>0.48118794308621743</v>
      </c>
    </row>
    <row r="282" spans="1:15" x14ac:dyDescent="0.2">
      <c r="A282" s="14">
        <v>43497</v>
      </c>
      <c r="B282">
        <v>1736</v>
      </c>
      <c r="C282">
        <v>1865</v>
      </c>
      <c r="D282">
        <v>3418</v>
      </c>
      <c r="E282">
        <v>3386</v>
      </c>
      <c r="F282">
        <v>0.55079740106320096</v>
      </c>
      <c r="G282">
        <v>0.52896276496402495</v>
      </c>
      <c r="H282">
        <v>2.39010549659582E-2</v>
      </c>
      <c r="I282">
        <v>0.91354277584291799</v>
      </c>
      <c r="J282">
        <v>3.96</v>
      </c>
      <c r="L282">
        <v>0.55286381992998312</v>
      </c>
      <c r="M282">
        <v>0.50506170999806677</v>
      </c>
      <c r="N282">
        <v>0.5767648748959413</v>
      </c>
      <c r="O282">
        <v>0.48116065503210853</v>
      </c>
    </row>
    <row r="283" spans="1:15" x14ac:dyDescent="0.2">
      <c r="A283" s="14">
        <v>43496</v>
      </c>
      <c r="B283">
        <v>1800</v>
      </c>
      <c r="C283">
        <v>1788</v>
      </c>
      <c r="D283">
        <v>3458</v>
      </c>
      <c r="E283">
        <v>3413</v>
      </c>
      <c r="F283">
        <v>0.523879285086434</v>
      </c>
      <c r="G283">
        <v>0.52910578235151196</v>
      </c>
      <c r="H283">
        <v>2.40628237686299E-2</v>
      </c>
      <c r="I283">
        <v>-0.21720215862162001</v>
      </c>
      <c r="J283">
        <v>-1</v>
      </c>
      <c r="L283">
        <v>0.55316860612014185</v>
      </c>
      <c r="M283">
        <v>0.50504295858288206</v>
      </c>
      <c r="N283">
        <v>0.57723142988877174</v>
      </c>
      <c r="O283">
        <v>0.48098013481425217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J8" sqref="J8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7">
        <v>8</v>
      </c>
      <c r="F1" s="268" t="s">
        <v>1444</v>
      </c>
      <c r="G1" s="269">
        <v>20</v>
      </c>
      <c r="N1" s="252" t="s">
        <v>1443</v>
      </c>
      <c r="O1" s="253" t="s">
        <v>1441</v>
      </c>
      <c r="P1" s="254" t="s">
        <v>1442</v>
      </c>
    </row>
    <row r="2" spans="1:16" s="106" customFormat="1" x14ac:dyDescent="0.2">
      <c r="B2" s="210"/>
      <c r="C2" s="208" t="s">
        <v>1297</v>
      </c>
      <c r="D2" s="208" t="s">
        <v>1298</v>
      </c>
      <c r="E2" s="208" t="s">
        <v>1299</v>
      </c>
      <c r="F2" s="208" t="s">
        <v>1300</v>
      </c>
      <c r="G2" s="209" t="s">
        <v>1304</v>
      </c>
      <c r="H2" s="209" t="s">
        <v>1301</v>
      </c>
      <c r="I2" s="209" t="s">
        <v>773</v>
      </c>
      <c r="J2" s="255" t="s">
        <v>1307</v>
      </c>
      <c r="K2" s="256"/>
      <c r="M2" s="248" t="s">
        <v>1433</v>
      </c>
      <c r="N2" s="250">
        <v>-2.7314643655075699</v>
      </c>
      <c r="O2" s="246">
        <f>MAX(I42:I1000)</f>
        <v>2.9681662466051502</v>
      </c>
      <c r="P2" s="247">
        <f>MIN(I42:I1000)</f>
        <v>-2.87492189731099</v>
      </c>
    </row>
    <row r="3" spans="1:16" s="106" customFormat="1" x14ac:dyDescent="0.2">
      <c r="B3" s="211" t="s">
        <v>1308</v>
      </c>
      <c r="C3" s="258">
        <v>9506</v>
      </c>
      <c r="D3" s="259" t="s">
        <v>4952</v>
      </c>
      <c r="E3" s="258" t="s">
        <v>4944</v>
      </c>
      <c r="F3" s="258">
        <v>1028</v>
      </c>
      <c r="G3" s="258">
        <v>1000</v>
      </c>
      <c r="H3" s="258"/>
      <c r="I3" s="260"/>
      <c r="J3" s="261">
        <v>1028000</v>
      </c>
      <c r="K3" s="257"/>
      <c r="M3" s="248" t="s">
        <v>1434</v>
      </c>
      <c r="N3" s="250">
        <v>-9.23</v>
      </c>
      <c r="O3" s="247">
        <f>MAX(J42:J1000)</f>
        <v>13.12</v>
      </c>
      <c r="P3" s="247">
        <f>MIN(J42:J1000)</f>
        <v>-12.95</v>
      </c>
    </row>
    <row r="4" spans="1:16" s="106" customFormat="1" x14ac:dyDescent="0.2">
      <c r="B4" s="212" t="s">
        <v>1309</v>
      </c>
      <c r="C4" s="262">
        <v>7211</v>
      </c>
      <c r="D4" s="262" t="s">
        <v>4953</v>
      </c>
      <c r="E4" s="262" t="s">
        <v>4923</v>
      </c>
      <c r="F4" s="262">
        <v>413</v>
      </c>
      <c r="G4" s="262">
        <v>2500</v>
      </c>
      <c r="H4" s="262" t="s">
        <v>4954</v>
      </c>
      <c r="I4" s="263"/>
      <c r="J4" s="264">
        <v>1032500</v>
      </c>
      <c r="K4" s="257"/>
      <c r="M4" s="249" t="s">
        <v>1435</v>
      </c>
      <c r="N4" s="250">
        <v>0.44</v>
      </c>
      <c r="O4" s="270"/>
      <c r="P4" s="271"/>
    </row>
    <row r="5" spans="1:16" s="106" customFormat="1" x14ac:dyDescent="0.2">
      <c r="M5" s="249" t="s">
        <v>1437</v>
      </c>
      <c r="N5" s="250">
        <v>0.86160878124542095</v>
      </c>
      <c r="O5" s="270"/>
      <c r="P5" s="271"/>
    </row>
    <row r="6" spans="1:16" s="106" customFormat="1" ht="15" thickBot="1" x14ac:dyDescent="0.25">
      <c r="M6" s="249" t="s">
        <v>1438</v>
      </c>
      <c r="N6" s="250">
        <v>0.92846592184309196</v>
      </c>
      <c r="O6" s="270"/>
      <c r="P6" s="271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49" t="s">
        <v>1439</v>
      </c>
      <c r="N7" s="250">
        <v>0.254737204109246</v>
      </c>
      <c r="O7" s="270"/>
      <c r="P7" s="271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49" t="s">
        <v>1440</v>
      </c>
      <c r="N8" s="251">
        <v>2.14992626345961E-2</v>
      </c>
      <c r="O8" s="272"/>
      <c r="P8" s="273"/>
    </row>
    <row r="9" spans="1:16" s="106" customFormat="1" x14ac:dyDescent="0.2">
      <c r="A9" s="203" t="s">
        <v>1306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5" t="s">
        <v>4945</v>
      </c>
      <c r="B10" s="97"/>
      <c r="C10" s="10"/>
      <c r="D10" s="10"/>
      <c r="E10" s="196"/>
      <c r="F10" s="197"/>
      <c r="G10" s="197"/>
      <c r="H10" s="213"/>
      <c r="I10" s="199"/>
      <c r="J10" s="199"/>
      <c r="K10" s="198"/>
    </row>
    <row r="11" spans="1:16" x14ac:dyDescent="0.2">
      <c r="A11" s="206" t="s">
        <v>1294</v>
      </c>
      <c r="B11" s="196"/>
      <c r="C11" s="354"/>
      <c r="D11" s="355"/>
      <c r="E11" s="196"/>
      <c r="F11" s="196"/>
      <c r="G11" s="197"/>
      <c r="H11" s="203"/>
      <c r="I11" s="196"/>
      <c r="J11" s="200"/>
      <c r="K11" s="201"/>
      <c r="L11" s="95"/>
      <c r="M11" s="95"/>
      <c r="N11" s="95"/>
      <c r="O11" s="95"/>
      <c r="P11" s="96"/>
    </row>
    <row r="12" spans="1:16" x14ac:dyDescent="0.2">
      <c r="A12" s="274">
        <v>1533.8606060606062</v>
      </c>
      <c r="B12" s="196"/>
      <c r="C12" s="354"/>
      <c r="D12" s="355"/>
      <c r="E12" s="196"/>
      <c r="F12" s="196"/>
      <c r="G12" s="196"/>
      <c r="H12" s="203"/>
      <c r="I12" s="196"/>
      <c r="J12" s="202"/>
      <c r="K12" s="10"/>
      <c r="L12" s="10"/>
      <c r="M12" s="10"/>
      <c r="N12" s="10"/>
      <c r="O12" s="10"/>
      <c r="P12" s="98"/>
    </row>
    <row r="13" spans="1:16" x14ac:dyDescent="0.2">
      <c r="A13" s="206" t="s">
        <v>1295</v>
      </c>
      <c r="B13" s="196"/>
      <c r="C13" s="354"/>
      <c r="D13" s="355"/>
      <c r="E13" s="196"/>
      <c r="F13" s="196"/>
      <c r="G13" s="196"/>
      <c r="H13" s="203"/>
      <c r="I13" s="196"/>
      <c r="J13" s="202"/>
      <c r="K13" s="10"/>
      <c r="L13" s="10"/>
      <c r="M13" s="10"/>
      <c r="N13" s="10"/>
      <c r="O13" s="10"/>
      <c r="P13" s="98"/>
    </row>
    <row r="14" spans="1:16" x14ac:dyDescent="0.2">
      <c r="A14" s="274">
        <v>926.23333333333335</v>
      </c>
      <c r="B14" s="196"/>
      <c r="C14" s="354"/>
      <c r="D14" s="355"/>
      <c r="E14" s="196"/>
      <c r="F14" s="196"/>
      <c r="G14" s="196"/>
      <c r="H14" s="203"/>
      <c r="I14" s="196"/>
      <c r="J14" s="202"/>
      <c r="K14" s="10"/>
      <c r="L14" s="10"/>
      <c r="M14" s="10"/>
      <c r="N14" s="10"/>
      <c r="O14" s="10"/>
      <c r="P14" s="98"/>
    </row>
    <row r="15" spans="1:16" x14ac:dyDescent="0.2">
      <c r="A15" s="206" t="s">
        <v>1305</v>
      </c>
      <c r="B15" s="196"/>
      <c r="C15" s="354"/>
      <c r="D15" s="355"/>
      <c r="E15" s="196"/>
      <c r="F15" s="196"/>
      <c r="G15" s="196"/>
      <c r="H15" s="203"/>
      <c r="I15" s="196"/>
      <c r="J15" s="202"/>
      <c r="K15" s="10"/>
      <c r="L15" s="10"/>
      <c r="M15" s="10"/>
      <c r="N15" s="10"/>
      <c r="O15" s="10"/>
      <c r="P15" s="98"/>
    </row>
    <row r="16" spans="1:16" x14ac:dyDescent="0.2">
      <c r="A16" s="274">
        <v>2.2757575757575759</v>
      </c>
      <c r="B16" s="196"/>
      <c r="C16" s="354"/>
      <c r="D16" s="355"/>
      <c r="E16" s="196"/>
      <c r="F16" s="196"/>
      <c r="G16" s="196"/>
      <c r="H16" s="203"/>
      <c r="I16" s="196"/>
      <c r="J16" s="202"/>
      <c r="K16" s="10"/>
      <c r="L16" s="10"/>
      <c r="M16" s="10"/>
      <c r="N16" s="10"/>
      <c r="O16" s="10"/>
      <c r="P16" s="98"/>
    </row>
    <row r="17" spans="1:16" x14ac:dyDescent="0.2">
      <c r="A17" s="276"/>
      <c r="B17" s="196"/>
      <c r="C17" s="354"/>
      <c r="D17" s="355"/>
      <c r="E17" s="196"/>
      <c r="F17" s="196"/>
      <c r="G17" s="196"/>
      <c r="H17" s="203"/>
      <c r="I17" s="196"/>
      <c r="J17" s="202"/>
      <c r="K17" s="195"/>
      <c r="L17" s="10"/>
      <c r="M17" s="10"/>
      <c r="N17" s="10"/>
      <c r="O17" s="10"/>
      <c r="P17" s="98"/>
    </row>
    <row r="18" spans="1:16" x14ac:dyDescent="0.2">
      <c r="A18" s="277"/>
      <c r="B18" s="196"/>
      <c r="C18" s="354"/>
      <c r="D18" s="355"/>
      <c r="E18" s="196"/>
      <c r="F18" s="196"/>
      <c r="G18" s="196"/>
      <c r="H18" s="203"/>
      <c r="I18" s="196"/>
      <c r="J18" s="202"/>
      <c r="K18" s="195"/>
      <c r="L18" s="10"/>
      <c r="M18" s="10"/>
      <c r="N18" s="10"/>
      <c r="O18" s="10"/>
      <c r="P18" s="98"/>
    </row>
    <row r="19" spans="1:16" x14ac:dyDescent="0.2">
      <c r="A19" s="196"/>
      <c r="B19" s="202"/>
      <c r="C19" s="354"/>
      <c r="D19" s="355"/>
      <c r="E19" s="196"/>
      <c r="F19" s="196"/>
      <c r="G19" s="196"/>
      <c r="H19" s="203"/>
      <c r="I19" s="196"/>
      <c r="J19" s="202"/>
      <c r="K19" s="195"/>
      <c r="L19" s="10"/>
      <c r="M19" s="10"/>
      <c r="N19" s="10"/>
      <c r="O19" s="10"/>
      <c r="P19" s="98"/>
    </row>
    <row r="20" spans="1:16" x14ac:dyDescent="0.2">
      <c r="A20" s="196"/>
      <c r="B20" s="202"/>
      <c r="C20" s="196"/>
      <c r="D20" s="196"/>
      <c r="E20" s="196"/>
      <c r="F20" s="196"/>
      <c r="G20" s="196"/>
      <c r="H20" s="203"/>
      <c r="I20" s="196"/>
      <c r="J20" s="202"/>
      <c r="K20" s="195"/>
      <c r="L20" s="10"/>
      <c r="M20" s="10"/>
      <c r="N20" s="10"/>
      <c r="O20" s="10"/>
      <c r="P20" s="98"/>
    </row>
    <row r="21" spans="1:16" x14ac:dyDescent="0.2">
      <c r="A21" s="196"/>
      <c r="B21" s="202"/>
      <c r="C21" s="196"/>
      <c r="E21" s="196"/>
      <c r="F21" s="196"/>
      <c r="G21" s="196"/>
      <c r="H21" s="203"/>
      <c r="I21" s="196"/>
      <c r="J21" s="202"/>
      <c r="K21" s="10"/>
      <c r="L21" s="10"/>
      <c r="M21" s="10"/>
      <c r="N21" s="10"/>
      <c r="O21" s="10"/>
      <c r="P21" s="98"/>
    </row>
    <row r="22" spans="1:16" x14ac:dyDescent="0.2">
      <c r="A22" s="196"/>
      <c r="B22" s="202"/>
      <c r="C22" s="196"/>
      <c r="D22" s="196"/>
      <c r="E22" s="196"/>
      <c r="F22" s="196"/>
      <c r="G22" s="196"/>
      <c r="H22" s="203"/>
      <c r="I22" s="196"/>
      <c r="J22" s="202"/>
      <c r="K22" s="10"/>
      <c r="L22" s="10"/>
      <c r="M22" s="10"/>
      <c r="N22" s="10"/>
      <c r="O22" s="10"/>
      <c r="P22" s="98"/>
    </row>
    <row r="23" spans="1:16" x14ac:dyDescent="0.2">
      <c r="A23" s="196"/>
      <c r="B23" s="202"/>
      <c r="C23" s="196"/>
      <c r="D23" s="196"/>
      <c r="E23" s="196"/>
      <c r="F23" s="196"/>
      <c r="G23" s="196"/>
      <c r="H23" s="203"/>
      <c r="I23" s="196"/>
      <c r="J23" s="202"/>
      <c r="K23" s="10"/>
      <c r="L23" s="10"/>
      <c r="M23" s="10"/>
      <c r="N23" s="10"/>
      <c r="O23" s="10"/>
      <c r="P23" s="98"/>
    </row>
    <row r="24" spans="1:16" x14ac:dyDescent="0.2">
      <c r="A24" s="196"/>
      <c r="B24" s="202"/>
      <c r="C24" s="196"/>
      <c r="D24" s="196"/>
      <c r="E24" s="196"/>
      <c r="F24" s="196"/>
      <c r="G24" s="196"/>
      <c r="H24" s="203"/>
      <c r="I24" s="196"/>
      <c r="J24" s="202"/>
      <c r="K24" s="10"/>
      <c r="L24" s="10"/>
      <c r="M24" s="10"/>
      <c r="N24" s="10"/>
      <c r="O24" s="10"/>
      <c r="P24" s="98"/>
    </row>
    <row r="25" spans="1:16" x14ac:dyDescent="0.2">
      <c r="A25" s="196"/>
      <c r="B25" s="202"/>
      <c r="C25" s="197"/>
      <c r="D25" s="197"/>
      <c r="E25" s="197"/>
      <c r="F25" s="196"/>
      <c r="G25" s="196"/>
      <c r="H25" s="203"/>
      <c r="I25" s="196"/>
      <c r="J25" s="202"/>
      <c r="K25" s="10"/>
      <c r="L25" s="10"/>
      <c r="M25" s="10"/>
      <c r="N25" s="10"/>
      <c r="O25" s="10"/>
      <c r="P25" s="98"/>
    </row>
    <row r="26" spans="1:16" x14ac:dyDescent="0.2">
      <c r="A26" s="196"/>
      <c r="B26" s="202"/>
      <c r="C26" s="196"/>
      <c r="D26" s="196"/>
      <c r="E26" s="196"/>
      <c r="F26" s="196"/>
      <c r="G26" s="196"/>
      <c r="H26" s="203"/>
      <c r="I26" s="196"/>
      <c r="J26" s="202"/>
      <c r="K26" s="10"/>
      <c r="L26" s="10"/>
      <c r="M26" s="10"/>
      <c r="N26" s="10"/>
      <c r="O26" s="10"/>
      <c r="P26" s="98"/>
    </row>
    <row r="27" spans="1:16" x14ac:dyDescent="0.2">
      <c r="A27" s="196"/>
      <c r="B27" s="202"/>
      <c r="C27" s="196"/>
      <c r="D27" s="196"/>
      <c r="E27" s="196"/>
      <c r="F27" s="196"/>
      <c r="G27" s="196"/>
      <c r="H27" s="203"/>
      <c r="I27" s="196"/>
      <c r="J27" s="202"/>
      <c r="K27" s="10"/>
      <c r="L27" s="10"/>
      <c r="M27" s="10"/>
      <c r="N27" s="10"/>
      <c r="O27" s="10"/>
      <c r="P27" s="98"/>
    </row>
    <row r="28" spans="1:16" x14ac:dyDescent="0.2">
      <c r="A28" s="196"/>
      <c r="B28" s="202"/>
      <c r="C28" s="196"/>
      <c r="D28" s="196"/>
      <c r="E28" s="196"/>
      <c r="F28" s="196"/>
      <c r="G28" s="196"/>
      <c r="H28" s="203"/>
      <c r="I28" s="196"/>
      <c r="J28" s="202"/>
      <c r="K28" s="10"/>
      <c r="L28" s="10"/>
      <c r="M28" s="10"/>
      <c r="N28" s="10"/>
      <c r="O28" s="10"/>
      <c r="P28" s="98"/>
    </row>
    <row r="29" spans="1:16" x14ac:dyDescent="0.2">
      <c r="A29" s="196"/>
      <c r="B29" s="202"/>
      <c r="C29" s="196"/>
      <c r="D29" s="196"/>
      <c r="E29" s="196"/>
      <c r="F29" s="196"/>
      <c r="G29" s="196"/>
      <c r="H29" s="203"/>
      <c r="I29" s="196"/>
      <c r="J29" s="202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726</v>
      </c>
      <c r="B41" s="106" t="s">
        <v>4948</v>
      </c>
      <c r="C41" s="106" t="s">
        <v>4949</v>
      </c>
      <c r="D41" s="106" t="s">
        <v>4950</v>
      </c>
      <c r="E41" s="106" t="s">
        <v>4951</v>
      </c>
      <c r="F41" s="106" t="s">
        <v>727</v>
      </c>
      <c r="G41" s="106" t="s">
        <v>728</v>
      </c>
      <c r="H41" s="106" t="s">
        <v>729</v>
      </c>
      <c r="I41" s="106" t="s">
        <v>730</v>
      </c>
      <c r="J41" s="106" t="s">
        <v>731</v>
      </c>
      <c r="K41" s="106" t="s">
        <v>4955</v>
      </c>
      <c r="L41" s="106" t="s">
        <v>4956</v>
      </c>
    </row>
    <row r="42" spans="1:13" x14ac:dyDescent="0.2">
      <c r="A42" s="14">
        <v>43861</v>
      </c>
      <c r="B42">
        <v>411</v>
      </c>
      <c r="C42">
        <v>413</v>
      </c>
      <c r="D42">
        <v>1023</v>
      </c>
      <c r="E42">
        <v>1028</v>
      </c>
      <c r="F42">
        <v>0.40175097276264499</v>
      </c>
      <c r="G42">
        <v>0.43883296515286802</v>
      </c>
      <c r="H42">
        <v>1.3575865333806499E-2</v>
      </c>
      <c r="I42">
        <v>-2.7314643655075699</v>
      </c>
      <c r="J42">
        <v>-9.23</v>
      </c>
      <c r="K42">
        <v>1028</v>
      </c>
      <c r="L42">
        <v>939.88787878787889</v>
      </c>
    </row>
    <row r="43" spans="1:13" x14ac:dyDescent="0.2">
      <c r="A43" s="207">
        <v>43860</v>
      </c>
      <c r="B43" s="10">
        <v>415</v>
      </c>
      <c r="C43" s="10">
        <v>407</v>
      </c>
      <c r="D43" s="10">
        <v>1001</v>
      </c>
      <c r="E43" s="10">
        <v>1012</v>
      </c>
      <c r="F43" s="10">
        <v>0.40217391304347799</v>
      </c>
      <c r="G43" s="10">
        <v>0.43924669681130601</v>
      </c>
      <c r="H43" s="10">
        <v>1.28952316243801E-2</v>
      </c>
      <c r="I43" s="10">
        <v>-2.87492189731099</v>
      </c>
      <c r="J43" s="10">
        <v>-9.2200000000000006</v>
      </c>
      <c r="K43" s="10">
        <v>1012</v>
      </c>
      <c r="L43" s="10">
        <v>926.23333333333335</v>
      </c>
      <c r="M43" s="10"/>
    </row>
    <row r="44" spans="1:13" x14ac:dyDescent="0.2">
      <c r="A44" s="14">
        <v>43859</v>
      </c>
      <c r="B44" s="106">
        <v>415</v>
      </c>
      <c r="C44" s="106">
        <v>414</v>
      </c>
      <c r="D44" s="106">
        <v>995</v>
      </c>
      <c r="E44" s="106">
        <v>1000</v>
      </c>
      <c r="F44" s="106">
        <v>0.41399999999999998</v>
      </c>
      <c r="G44" s="106">
        <v>0.43956406310545199</v>
      </c>
      <c r="H44" s="106">
        <v>1.2255981218780399E-2</v>
      </c>
      <c r="I44" s="106">
        <v>-2.0858438544503599</v>
      </c>
      <c r="J44" s="106">
        <v>-6.17</v>
      </c>
      <c r="K44">
        <v>1000</v>
      </c>
      <c r="L44" s="106">
        <v>942.16363636363644</v>
      </c>
    </row>
    <row r="45" spans="1:13" x14ac:dyDescent="0.2">
      <c r="A45" s="14">
        <v>43858</v>
      </c>
      <c r="B45">
        <v>419</v>
      </c>
      <c r="C45">
        <v>417</v>
      </c>
      <c r="D45">
        <v>995</v>
      </c>
      <c r="E45">
        <v>1000</v>
      </c>
      <c r="F45">
        <v>0.41699999999999998</v>
      </c>
      <c r="G45">
        <v>0.439680919474016</v>
      </c>
      <c r="H45">
        <v>1.20517604058202E-2</v>
      </c>
      <c r="I45">
        <v>-1.88195904251985</v>
      </c>
      <c r="J45">
        <v>-5.44</v>
      </c>
      <c r="K45">
        <v>1000</v>
      </c>
      <c r="L45">
        <v>948.9909090909091</v>
      </c>
    </row>
    <row r="46" spans="1:13" x14ac:dyDescent="0.2">
      <c r="A46" s="14">
        <v>43857</v>
      </c>
      <c r="B46">
        <v>420</v>
      </c>
      <c r="C46">
        <v>419</v>
      </c>
      <c r="D46">
        <v>1000</v>
      </c>
      <c r="E46">
        <v>1000</v>
      </c>
      <c r="F46">
        <v>0.41899999999999998</v>
      </c>
      <c r="G46">
        <v>0.43974573127768901</v>
      </c>
      <c r="H46">
        <v>1.19421852460671E-2</v>
      </c>
      <c r="I46">
        <v>-1.73718049504563</v>
      </c>
      <c r="J46">
        <v>-4.95</v>
      </c>
      <c r="K46">
        <v>1000</v>
      </c>
      <c r="L46">
        <v>953.54242424242432</v>
      </c>
    </row>
    <row r="47" spans="1:13" x14ac:dyDescent="0.2">
      <c r="A47" s="14">
        <v>43854</v>
      </c>
      <c r="B47">
        <v>424</v>
      </c>
      <c r="C47">
        <v>424</v>
      </c>
      <c r="D47">
        <v>1010</v>
      </c>
      <c r="E47">
        <v>1007</v>
      </c>
      <c r="F47">
        <v>0.42105263157894701</v>
      </c>
      <c r="G47">
        <v>0.43989383163611201</v>
      </c>
      <c r="H47">
        <v>1.1751339624555599E-2</v>
      </c>
      <c r="I47">
        <v>-1.6033235919583699</v>
      </c>
      <c r="J47">
        <v>-4.47</v>
      </c>
      <c r="K47">
        <v>1007</v>
      </c>
      <c r="L47">
        <v>964.92121212121219</v>
      </c>
    </row>
    <row r="48" spans="1:13" x14ac:dyDescent="0.2">
      <c r="A48" s="14">
        <v>43853</v>
      </c>
      <c r="B48">
        <v>427</v>
      </c>
      <c r="C48">
        <v>425</v>
      </c>
      <c r="D48">
        <v>1009</v>
      </c>
      <c r="E48">
        <v>1011</v>
      </c>
      <c r="F48">
        <v>0.420375865479723</v>
      </c>
      <c r="G48">
        <v>0.44021112441226401</v>
      </c>
      <c r="H48">
        <v>1.1558008386239001E-2</v>
      </c>
      <c r="I48">
        <v>-1.7161485153581599</v>
      </c>
      <c r="J48">
        <v>-4.72</v>
      </c>
      <c r="K48">
        <v>1011</v>
      </c>
      <c r="L48">
        <v>967.19696969696975</v>
      </c>
    </row>
    <row r="49" spans="1:12" x14ac:dyDescent="0.2">
      <c r="A49" s="14">
        <v>43852</v>
      </c>
      <c r="B49">
        <v>422</v>
      </c>
      <c r="C49">
        <v>435</v>
      </c>
      <c r="D49">
        <v>1026</v>
      </c>
      <c r="E49">
        <v>1015</v>
      </c>
      <c r="F49">
        <v>0.42857142857142799</v>
      </c>
      <c r="G49">
        <v>0.44053906669922599</v>
      </c>
      <c r="H49">
        <v>1.1337386476939699E-2</v>
      </c>
      <c r="I49">
        <v>-1.05559055891236</v>
      </c>
      <c r="J49">
        <v>-2.79</v>
      </c>
      <c r="K49">
        <v>1015</v>
      </c>
      <c r="L49">
        <v>989.9545454545455</v>
      </c>
    </row>
    <row r="50" spans="1:12" x14ac:dyDescent="0.2">
      <c r="A50" s="14">
        <v>43851</v>
      </c>
      <c r="B50">
        <v>455</v>
      </c>
      <c r="C50">
        <v>454</v>
      </c>
      <c r="D50">
        <v>1030</v>
      </c>
      <c r="E50">
        <v>1021</v>
      </c>
      <c r="F50">
        <v>0.44466209598432899</v>
      </c>
      <c r="G50">
        <v>0.44074935519418601</v>
      </c>
      <c r="H50">
        <v>1.12594578683692E-2</v>
      </c>
      <c r="I50">
        <v>0.34750703238866398</v>
      </c>
      <c r="J50">
        <v>0.88</v>
      </c>
      <c r="K50">
        <v>1021</v>
      </c>
      <c r="L50">
        <v>1033.1939393939394</v>
      </c>
    </row>
    <row r="51" spans="1:12" x14ac:dyDescent="0.2">
      <c r="A51" s="14">
        <v>43850</v>
      </c>
      <c r="B51">
        <v>457</v>
      </c>
      <c r="C51">
        <v>454</v>
      </c>
      <c r="D51">
        <v>1015</v>
      </c>
      <c r="E51">
        <v>1023</v>
      </c>
      <c r="F51">
        <v>0.44379276637341097</v>
      </c>
      <c r="G51">
        <v>0.4407215873184</v>
      </c>
      <c r="H51">
        <v>1.125233987016E-2</v>
      </c>
      <c r="I51">
        <v>0.27293692604818998</v>
      </c>
      <c r="J51">
        <v>0.69</v>
      </c>
      <c r="K51">
        <v>1023</v>
      </c>
      <c r="L51">
        <v>1033.1939393939394</v>
      </c>
    </row>
    <row r="52" spans="1:12" x14ac:dyDescent="0.2">
      <c r="A52" s="14">
        <v>43847</v>
      </c>
      <c r="B52">
        <v>448</v>
      </c>
      <c r="C52">
        <v>457</v>
      </c>
      <c r="D52">
        <v>1024</v>
      </c>
      <c r="E52">
        <v>1011</v>
      </c>
      <c r="F52">
        <v>0.45202769535113702</v>
      </c>
      <c r="G52">
        <v>0.440689489569004</v>
      </c>
      <c r="H52">
        <v>1.12469656499201E-2</v>
      </c>
      <c r="I52">
        <v>1.0081124220569699</v>
      </c>
      <c r="J52">
        <v>2.5099999999999998</v>
      </c>
      <c r="K52">
        <v>1011</v>
      </c>
      <c r="L52">
        <v>1040.0212121212121</v>
      </c>
    </row>
    <row r="53" spans="1:12" x14ac:dyDescent="0.2">
      <c r="A53" s="14">
        <v>43846</v>
      </c>
      <c r="B53">
        <v>450</v>
      </c>
      <c r="C53">
        <v>446</v>
      </c>
      <c r="D53">
        <v>1027</v>
      </c>
      <c r="E53">
        <v>1029</v>
      </c>
      <c r="F53">
        <v>0.43343051506316799</v>
      </c>
      <c r="G53">
        <v>0.440654014812424</v>
      </c>
      <c r="H53">
        <v>1.1215298572412101E-2</v>
      </c>
      <c r="I53">
        <v>-0.64407556362564899</v>
      </c>
      <c r="J53">
        <v>-1.67</v>
      </c>
      <c r="K53">
        <v>1029</v>
      </c>
      <c r="L53">
        <v>1014.9878787878788</v>
      </c>
    </row>
    <row r="54" spans="1:12" x14ac:dyDescent="0.2">
      <c r="A54" s="14">
        <v>43845</v>
      </c>
      <c r="B54">
        <v>448</v>
      </c>
      <c r="C54">
        <v>448</v>
      </c>
      <c r="D54">
        <v>1016</v>
      </c>
      <c r="E54">
        <v>1020</v>
      </c>
      <c r="F54">
        <v>0.43921568627450902</v>
      </c>
      <c r="G54">
        <v>0.44093222342328198</v>
      </c>
      <c r="H54">
        <v>1.12912020933251E-2</v>
      </c>
      <c r="I54">
        <v>-0.15202430481580401</v>
      </c>
      <c r="J54">
        <v>-0.39</v>
      </c>
      <c r="K54">
        <v>1020</v>
      </c>
      <c r="L54">
        <v>1019.539393939394</v>
      </c>
    </row>
    <row r="55" spans="1:12" x14ac:dyDescent="0.2">
      <c r="A55" s="14">
        <v>43844</v>
      </c>
      <c r="B55">
        <v>450</v>
      </c>
      <c r="C55">
        <v>452</v>
      </c>
      <c r="D55">
        <v>1022</v>
      </c>
      <c r="E55">
        <v>1020</v>
      </c>
      <c r="F55">
        <v>0.44313725490195999</v>
      </c>
      <c r="G55">
        <v>0.44095976279015597</v>
      </c>
      <c r="H55">
        <v>1.12895005583764E-2</v>
      </c>
      <c r="I55">
        <v>0.19287763001960601</v>
      </c>
      <c r="J55">
        <v>0.49</v>
      </c>
      <c r="K55">
        <v>1020</v>
      </c>
      <c r="L55">
        <v>1028.6424242424243</v>
      </c>
    </row>
    <row r="56" spans="1:12" x14ac:dyDescent="0.2">
      <c r="A56" s="14">
        <v>43840</v>
      </c>
      <c r="B56">
        <v>454</v>
      </c>
      <c r="C56">
        <v>451</v>
      </c>
      <c r="D56">
        <v>1046</v>
      </c>
      <c r="E56">
        <v>1038</v>
      </c>
      <c r="F56">
        <v>0.43448940269749498</v>
      </c>
      <c r="G56">
        <v>0.44100794475848998</v>
      </c>
      <c r="H56">
        <v>1.1306389597166599E-2</v>
      </c>
      <c r="I56">
        <v>-0.576536126318277</v>
      </c>
      <c r="J56">
        <v>-1.5</v>
      </c>
      <c r="K56">
        <v>1038</v>
      </c>
      <c r="L56">
        <v>1026.3666666666668</v>
      </c>
    </row>
    <row r="57" spans="1:12" x14ac:dyDescent="0.2">
      <c r="A57" s="14">
        <v>43839</v>
      </c>
      <c r="B57">
        <v>454</v>
      </c>
      <c r="C57">
        <v>455</v>
      </c>
      <c r="D57">
        <v>1059</v>
      </c>
      <c r="E57">
        <v>1050</v>
      </c>
      <c r="F57">
        <v>0.43333333333333302</v>
      </c>
      <c r="G57">
        <v>0.44131068472009499</v>
      </c>
      <c r="H57">
        <v>1.14310895901689E-2</v>
      </c>
      <c r="I57">
        <v>-0.69786447948261199</v>
      </c>
      <c r="J57">
        <v>-1.84</v>
      </c>
      <c r="K57">
        <v>1050</v>
      </c>
      <c r="L57">
        <v>1035.469696969697</v>
      </c>
    </row>
    <row r="58" spans="1:12" x14ac:dyDescent="0.2">
      <c r="A58" s="14">
        <v>43838</v>
      </c>
      <c r="B58">
        <v>448</v>
      </c>
      <c r="C58">
        <v>447</v>
      </c>
      <c r="D58">
        <v>1056</v>
      </c>
      <c r="E58">
        <v>1046</v>
      </c>
      <c r="F58">
        <v>0.42734225621414901</v>
      </c>
      <c r="G58">
        <v>0.44150662259345202</v>
      </c>
      <c r="H58">
        <v>1.14186102833463E-2</v>
      </c>
      <c r="I58">
        <v>-1.2404632462114999</v>
      </c>
      <c r="J58">
        <v>-3.31</v>
      </c>
      <c r="K58">
        <v>1046</v>
      </c>
      <c r="L58">
        <v>1017.2636363636365</v>
      </c>
    </row>
    <row r="59" spans="1:12" x14ac:dyDescent="0.2">
      <c r="A59" s="14">
        <v>43837</v>
      </c>
      <c r="B59">
        <v>454</v>
      </c>
      <c r="C59">
        <v>456</v>
      </c>
      <c r="D59">
        <v>1075</v>
      </c>
      <c r="E59">
        <v>1071</v>
      </c>
      <c r="F59">
        <v>0.42577030812324901</v>
      </c>
      <c r="G59">
        <v>0.44183296826817298</v>
      </c>
      <c r="H59">
        <v>1.13587328674067E-2</v>
      </c>
      <c r="I59">
        <v>-1.4141242982318001</v>
      </c>
      <c r="J59">
        <v>-3.77</v>
      </c>
      <c r="K59">
        <v>1071</v>
      </c>
      <c r="L59">
        <v>1037.7454545454545</v>
      </c>
    </row>
    <row r="60" spans="1:12" x14ac:dyDescent="0.2">
      <c r="A60" s="14">
        <v>43836</v>
      </c>
      <c r="B60">
        <v>452</v>
      </c>
      <c r="C60">
        <v>446</v>
      </c>
      <c r="D60">
        <v>1072</v>
      </c>
      <c r="E60">
        <v>1063</v>
      </c>
      <c r="F60">
        <v>0.41956726246472198</v>
      </c>
      <c r="G60">
        <v>0.442303216973716</v>
      </c>
      <c r="H60">
        <v>1.1413931251170399E-2</v>
      </c>
      <c r="I60">
        <v>-1.99194773550632</v>
      </c>
      <c r="J60">
        <v>-5.42</v>
      </c>
      <c r="K60">
        <v>1063</v>
      </c>
      <c r="L60">
        <v>1014.9878787878788</v>
      </c>
    </row>
    <row r="61" spans="1:12" x14ac:dyDescent="0.2">
      <c r="A61" s="14">
        <v>43829</v>
      </c>
      <c r="B61">
        <v>464</v>
      </c>
      <c r="C61">
        <v>458</v>
      </c>
      <c r="D61">
        <v>1092</v>
      </c>
      <c r="E61">
        <v>1082</v>
      </c>
      <c r="F61">
        <v>0.42329020332717099</v>
      </c>
      <c r="G61">
        <v>0.44288253788020598</v>
      </c>
      <c r="H61">
        <v>1.13477019609194E-2</v>
      </c>
      <c r="I61">
        <v>-1.7265464514761499</v>
      </c>
      <c r="J61">
        <v>-4.63</v>
      </c>
      <c r="K61">
        <v>1082</v>
      </c>
      <c r="L61">
        <v>1042.2969696969697</v>
      </c>
    </row>
    <row r="62" spans="1:12" x14ac:dyDescent="0.2">
      <c r="A62" s="14">
        <v>43826</v>
      </c>
      <c r="B62">
        <v>466</v>
      </c>
      <c r="C62">
        <v>464</v>
      </c>
      <c r="D62">
        <v>1096</v>
      </c>
      <c r="E62">
        <v>1101</v>
      </c>
      <c r="F62">
        <v>0.42143505903723799</v>
      </c>
      <c r="G62">
        <v>0.44317027604485598</v>
      </c>
      <c r="H62">
        <v>1.1118548269723499E-2</v>
      </c>
      <c r="I62">
        <v>-1.95486105562935</v>
      </c>
      <c r="J62">
        <v>-5.16</v>
      </c>
      <c r="K62">
        <v>1101</v>
      </c>
      <c r="L62">
        <v>1055.9515151515152</v>
      </c>
    </row>
    <row r="63" spans="1:12" x14ac:dyDescent="0.2">
      <c r="A63" s="14">
        <v>43825</v>
      </c>
      <c r="B63">
        <v>453</v>
      </c>
      <c r="C63">
        <v>460</v>
      </c>
      <c r="D63">
        <v>1079</v>
      </c>
      <c r="E63">
        <v>1088</v>
      </c>
      <c r="F63">
        <v>0.42279411764705799</v>
      </c>
      <c r="G63">
        <v>0.443540725257693</v>
      </c>
      <c r="H63">
        <v>1.08477528267894E-2</v>
      </c>
      <c r="I63">
        <v>-1.91252584216328</v>
      </c>
      <c r="J63">
        <v>-4.91</v>
      </c>
      <c r="K63">
        <v>1088</v>
      </c>
      <c r="L63">
        <v>1046.848484848485</v>
      </c>
    </row>
    <row r="64" spans="1:12" x14ac:dyDescent="0.2">
      <c r="A64" s="14">
        <v>43824</v>
      </c>
      <c r="B64">
        <v>466</v>
      </c>
      <c r="C64">
        <v>456</v>
      </c>
      <c r="D64">
        <v>1089</v>
      </c>
      <c r="E64">
        <v>1076</v>
      </c>
      <c r="F64">
        <v>0.42379182156133799</v>
      </c>
      <c r="G64">
        <v>0.44365037806267799</v>
      </c>
      <c r="H64">
        <v>1.06777174779866E-2</v>
      </c>
      <c r="I64">
        <v>-1.8598128806349199</v>
      </c>
      <c r="J64">
        <v>-4.6900000000000004</v>
      </c>
      <c r="K64">
        <v>1076</v>
      </c>
      <c r="L64">
        <v>1037.7454545454545</v>
      </c>
    </row>
    <row r="65" spans="1:12" x14ac:dyDescent="0.2">
      <c r="A65" s="14">
        <v>43823</v>
      </c>
      <c r="B65">
        <v>468</v>
      </c>
      <c r="C65">
        <v>463</v>
      </c>
      <c r="D65">
        <v>1093</v>
      </c>
      <c r="E65">
        <v>1089</v>
      </c>
      <c r="F65">
        <v>0.42516069788797001</v>
      </c>
      <c r="G65">
        <v>0.443535365465557</v>
      </c>
      <c r="H65">
        <v>1.09343716450026E-2</v>
      </c>
      <c r="I65">
        <v>-1.6804502512025401</v>
      </c>
      <c r="J65">
        <v>-4.32</v>
      </c>
      <c r="K65">
        <v>1089</v>
      </c>
      <c r="L65">
        <v>1053.6757575757576</v>
      </c>
    </row>
    <row r="66" spans="1:12" x14ac:dyDescent="0.2">
      <c r="A66" s="14">
        <v>43822</v>
      </c>
      <c r="B66">
        <v>478</v>
      </c>
      <c r="C66">
        <v>469</v>
      </c>
      <c r="D66">
        <v>1103</v>
      </c>
      <c r="E66">
        <v>1098</v>
      </c>
      <c r="F66">
        <v>0.42714025500910702</v>
      </c>
      <c r="G66">
        <v>0.44348783941546999</v>
      </c>
      <c r="H66">
        <v>1.10215325475457E-2</v>
      </c>
      <c r="I66">
        <v>-1.4832405870818099</v>
      </c>
      <c r="J66">
        <v>-3.83</v>
      </c>
      <c r="K66">
        <v>1098</v>
      </c>
      <c r="L66">
        <v>1067.3303030303032</v>
      </c>
    </row>
    <row r="67" spans="1:12" x14ac:dyDescent="0.2">
      <c r="A67" s="14">
        <v>43819</v>
      </c>
      <c r="B67">
        <v>478</v>
      </c>
      <c r="C67">
        <v>476</v>
      </c>
      <c r="D67">
        <v>1126</v>
      </c>
      <c r="E67">
        <v>1107</v>
      </c>
      <c r="F67">
        <v>0.42999096657633201</v>
      </c>
      <c r="G67">
        <v>0.44333129254259801</v>
      </c>
      <c r="H67">
        <v>1.1331637942693601E-2</v>
      </c>
      <c r="I67">
        <v>-1.17726369601031</v>
      </c>
      <c r="J67">
        <v>-3.1</v>
      </c>
      <c r="K67">
        <v>1107</v>
      </c>
      <c r="L67">
        <v>1083.2606060606061</v>
      </c>
    </row>
    <row r="68" spans="1:12" x14ac:dyDescent="0.2">
      <c r="A68" s="14">
        <v>43818</v>
      </c>
      <c r="B68">
        <v>482</v>
      </c>
      <c r="C68">
        <v>481</v>
      </c>
      <c r="D68">
        <v>1136</v>
      </c>
      <c r="E68">
        <v>1122</v>
      </c>
      <c r="F68">
        <v>0.428698752228164</v>
      </c>
      <c r="G68">
        <v>0.44317246760218298</v>
      </c>
      <c r="H68">
        <v>1.15978553268851E-2</v>
      </c>
      <c r="I68">
        <v>-1.2479648147074101</v>
      </c>
      <c r="J68">
        <v>-3.38</v>
      </c>
      <c r="K68">
        <v>1122</v>
      </c>
      <c r="L68">
        <v>1094.639393939394</v>
      </c>
    </row>
    <row r="69" spans="1:12" x14ac:dyDescent="0.2">
      <c r="A69" s="14">
        <v>43817</v>
      </c>
      <c r="B69">
        <v>481</v>
      </c>
      <c r="C69">
        <v>480</v>
      </c>
      <c r="D69">
        <v>1128</v>
      </c>
      <c r="E69">
        <v>1130</v>
      </c>
      <c r="F69">
        <v>0.42477876106194601</v>
      </c>
      <c r="G69">
        <v>0.442923655956313</v>
      </c>
      <c r="H69">
        <v>1.2095199108341901E-2</v>
      </c>
      <c r="I69">
        <v>-1.5001733110661799</v>
      </c>
      <c r="J69">
        <v>-4.2699999999999996</v>
      </c>
      <c r="K69">
        <v>1130</v>
      </c>
      <c r="L69">
        <v>1092.3636363636365</v>
      </c>
    </row>
    <row r="70" spans="1:12" x14ac:dyDescent="0.2">
      <c r="A70" s="14">
        <v>43816</v>
      </c>
      <c r="B70">
        <v>486</v>
      </c>
      <c r="C70">
        <v>484</v>
      </c>
      <c r="D70">
        <v>1114</v>
      </c>
      <c r="E70">
        <v>1127</v>
      </c>
      <c r="F70">
        <v>0.42945874001774598</v>
      </c>
      <c r="G70">
        <v>0.44273002461223898</v>
      </c>
      <c r="H70">
        <v>1.24938053231017E-2</v>
      </c>
      <c r="I70">
        <v>-1.0622291808848401</v>
      </c>
      <c r="J70">
        <v>-3.09</v>
      </c>
      <c r="K70">
        <v>1127</v>
      </c>
      <c r="L70">
        <v>1101.4666666666667</v>
      </c>
    </row>
    <row r="71" spans="1:12" x14ac:dyDescent="0.2">
      <c r="A71" s="14">
        <v>43815</v>
      </c>
      <c r="B71">
        <v>480</v>
      </c>
      <c r="C71">
        <v>483</v>
      </c>
      <c r="D71">
        <v>1099</v>
      </c>
      <c r="E71">
        <v>1106</v>
      </c>
      <c r="F71">
        <v>0.436708860759493</v>
      </c>
      <c r="G71">
        <v>0.44256053303856602</v>
      </c>
      <c r="H71">
        <v>1.27561647996224E-2</v>
      </c>
      <c r="I71">
        <v>-0.45873288492214098</v>
      </c>
      <c r="J71">
        <v>-1.34</v>
      </c>
      <c r="K71">
        <v>1106</v>
      </c>
      <c r="L71">
        <v>1099.1909090909091</v>
      </c>
    </row>
    <row r="72" spans="1:12" x14ac:dyDescent="0.2">
      <c r="A72" s="14">
        <v>43812</v>
      </c>
      <c r="B72">
        <v>479</v>
      </c>
      <c r="C72">
        <v>485</v>
      </c>
      <c r="D72">
        <v>1100</v>
      </c>
      <c r="E72">
        <v>1099</v>
      </c>
      <c r="F72">
        <v>0.44131028207461298</v>
      </c>
      <c r="G72">
        <v>0.44236417937008199</v>
      </c>
      <c r="H72">
        <v>1.29564959577841E-2</v>
      </c>
      <c r="I72">
        <v>-8.1341228284480205E-2</v>
      </c>
      <c r="J72">
        <v>-0.24</v>
      </c>
      <c r="K72">
        <v>1099</v>
      </c>
      <c r="L72">
        <v>1103.7424242424242</v>
      </c>
    </row>
    <row r="73" spans="1:12" x14ac:dyDescent="0.2">
      <c r="A73" s="14">
        <v>43811</v>
      </c>
      <c r="B73">
        <v>473</v>
      </c>
      <c r="C73">
        <v>468</v>
      </c>
      <c r="D73">
        <v>1092</v>
      </c>
      <c r="E73">
        <v>1084</v>
      </c>
      <c r="F73">
        <v>0.43173431734317302</v>
      </c>
      <c r="G73">
        <v>0.44208390701005301</v>
      </c>
      <c r="H73">
        <v>1.32013043354602E-2</v>
      </c>
      <c r="I73">
        <v>-0.783982355370755</v>
      </c>
      <c r="J73">
        <v>-2.4</v>
      </c>
      <c r="K73">
        <v>1084</v>
      </c>
      <c r="L73">
        <v>1065.0545454545454</v>
      </c>
    </row>
    <row r="74" spans="1:12" x14ac:dyDescent="0.2">
      <c r="A74" s="14">
        <v>43810</v>
      </c>
      <c r="B74">
        <v>478</v>
      </c>
      <c r="C74">
        <v>473</v>
      </c>
      <c r="D74">
        <v>1072</v>
      </c>
      <c r="E74">
        <v>1078</v>
      </c>
      <c r="F74">
        <v>0.43877551020408101</v>
      </c>
      <c r="G74">
        <v>0.44192176469095601</v>
      </c>
      <c r="H74">
        <v>1.34006014357404E-2</v>
      </c>
      <c r="I74">
        <v>-0.23478457306275399</v>
      </c>
      <c r="J74">
        <v>-0.72</v>
      </c>
      <c r="K74">
        <v>1078</v>
      </c>
      <c r="L74">
        <v>1076.4333333333334</v>
      </c>
    </row>
    <row r="75" spans="1:12" x14ac:dyDescent="0.2">
      <c r="A75" s="14">
        <v>43809</v>
      </c>
      <c r="B75">
        <v>487</v>
      </c>
      <c r="C75">
        <v>482</v>
      </c>
      <c r="D75">
        <v>1096</v>
      </c>
      <c r="E75">
        <v>1076</v>
      </c>
      <c r="F75">
        <v>0.44795539033457199</v>
      </c>
      <c r="G75">
        <v>0.44161507921248</v>
      </c>
      <c r="H75">
        <v>1.37282949664325E-2</v>
      </c>
      <c r="I75">
        <v>0.46184257677992901</v>
      </c>
      <c r="J75">
        <v>1.42</v>
      </c>
      <c r="K75">
        <v>1076</v>
      </c>
      <c r="L75">
        <v>1096.9151515151516</v>
      </c>
    </row>
    <row r="76" spans="1:12" x14ac:dyDescent="0.2">
      <c r="A76" s="14">
        <v>43808</v>
      </c>
      <c r="B76">
        <v>493</v>
      </c>
      <c r="C76">
        <v>491</v>
      </c>
      <c r="D76">
        <v>1093</v>
      </c>
      <c r="E76">
        <v>1091</v>
      </c>
      <c r="F76">
        <v>0.45004582951420702</v>
      </c>
      <c r="G76">
        <v>0.441183967161346</v>
      </c>
      <c r="H76">
        <v>1.4026859094853499E-2</v>
      </c>
      <c r="I76">
        <v>0.63177809750097802</v>
      </c>
      <c r="J76">
        <v>1.97</v>
      </c>
      <c r="K76">
        <v>1091</v>
      </c>
      <c r="L76">
        <v>1117.3969696969698</v>
      </c>
    </row>
    <row r="77" spans="1:12" x14ac:dyDescent="0.2">
      <c r="A77" s="14">
        <v>43805</v>
      </c>
      <c r="B77">
        <v>491</v>
      </c>
      <c r="C77">
        <v>492</v>
      </c>
      <c r="D77">
        <v>1088</v>
      </c>
      <c r="E77">
        <v>1090</v>
      </c>
      <c r="F77">
        <v>0.45137614678899002</v>
      </c>
      <c r="G77">
        <v>0.440567242357081</v>
      </c>
      <c r="H77">
        <v>1.4627644282227801E-2</v>
      </c>
      <c r="I77">
        <v>0.738936784581394</v>
      </c>
      <c r="J77">
        <v>2.39</v>
      </c>
      <c r="K77">
        <v>1090</v>
      </c>
      <c r="L77">
        <v>1119.6727272727273</v>
      </c>
    </row>
    <row r="78" spans="1:12" x14ac:dyDescent="0.2">
      <c r="A78" s="14">
        <v>43804</v>
      </c>
      <c r="B78">
        <v>486</v>
      </c>
      <c r="C78">
        <v>494</v>
      </c>
      <c r="D78">
        <v>1086</v>
      </c>
      <c r="E78">
        <v>1087</v>
      </c>
      <c r="F78">
        <v>0.45446182152713799</v>
      </c>
      <c r="G78">
        <v>0.43998817021901498</v>
      </c>
      <c r="H78">
        <v>1.50420651005272E-2</v>
      </c>
      <c r="I78">
        <v>0.96221171836409902</v>
      </c>
      <c r="J78">
        <v>3.18</v>
      </c>
      <c r="K78">
        <v>1087</v>
      </c>
      <c r="L78">
        <v>1124.2242424242424</v>
      </c>
    </row>
    <row r="79" spans="1:12" x14ac:dyDescent="0.2">
      <c r="A79" s="14">
        <v>43803</v>
      </c>
      <c r="B79">
        <v>486</v>
      </c>
      <c r="C79">
        <v>482</v>
      </c>
      <c r="D79">
        <v>1075</v>
      </c>
      <c r="E79">
        <v>1084</v>
      </c>
      <c r="F79">
        <v>0.44464944649446397</v>
      </c>
      <c r="G79">
        <v>0.43945082604837898</v>
      </c>
      <c r="H79">
        <v>1.5234031844625901E-2</v>
      </c>
      <c r="I79">
        <v>0.341250464690317</v>
      </c>
      <c r="J79">
        <v>1.17</v>
      </c>
      <c r="K79">
        <v>1084</v>
      </c>
      <c r="L79">
        <v>1096.9151515151516</v>
      </c>
    </row>
    <row r="80" spans="1:12" x14ac:dyDescent="0.2">
      <c r="A80" s="14">
        <v>43802</v>
      </c>
      <c r="B80">
        <v>490</v>
      </c>
      <c r="C80">
        <v>489</v>
      </c>
      <c r="D80">
        <v>1092</v>
      </c>
      <c r="E80">
        <v>1075</v>
      </c>
      <c r="F80">
        <v>0.45488372093023199</v>
      </c>
      <c r="G80">
        <v>0.43897905221867101</v>
      </c>
      <c r="H80">
        <v>1.5608997422075201E-2</v>
      </c>
      <c r="I80">
        <v>1.0189423626316501</v>
      </c>
      <c r="J80">
        <v>3.5</v>
      </c>
      <c r="K80">
        <v>1075</v>
      </c>
      <c r="L80">
        <v>1112.8454545454547</v>
      </c>
    </row>
    <row r="81" spans="1:12" x14ac:dyDescent="0.2">
      <c r="A81" s="14">
        <v>43801</v>
      </c>
      <c r="B81">
        <v>493</v>
      </c>
      <c r="C81">
        <v>496</v>
      </c>
      <c r="D81">
        <v>1096</v>
      </c>
      <c r="E81">
        <v>1105</v>
      </c>
      <c r="F81">
        <v>0.448868778280543</v>
      </c>
      <c r="G81">
        <v>0.43832382429685801</v>
      </c>
      <c r="H81">
        <v>1.5955199248303999E-2</v>
      </c>
      <c r="I81">
        <v>0.66091020360056596</v>
      </c>
      <c r="J81">
        <v>2.35</v>
      </c>
      <c r="K81">
        <v>1105</v>
      </c>
      <c r="L81">
        <v>1128.7757575757576</v>
      </c>
    </row>
    <row r="82" spans="1:12" x14ac:dyDescent="0.2">
      <c r="A82" s="14">
        <v>43798</v>
      </c>
      <c r="B82">
        <v>493</v>
      </c>
      <c r="C82">
        <v>490</v>
      </c>
      <c r="D82">
        <v>1094</v>
      </c>
      <c r="E82">
        <v>1085</v>
      </c>
      <c r="F82">
        <v>0.45161290322580599</v>
      </c>
      <c r="G82">
        <v>0.43792208124929399</v>
      </c>
      <c r="H82">
        <v>1.6063594628760201E-2</v>
      </c>
      <c r="I82">
        <v>0.85228881162129499</v>
      </c>
      <c r="J82">
        <v>3.03</v>
      </c>
      <c r="K82">
        <v>1085</v>
      </c>
      <c r="L82">
        <v>1115.1212121212122</v>
      </c>
    </row>
    <row r="83" spans="1:12" x14ac:dyDescent="0.2">
      <c r="A83" s="14">
        <v>43797</v>
      </c>
      <c r="B83">
        <v>497</v>
      </c>
      <c r="C83">
        <v>493</v>
      </c>
      <c r="D83">
        <v>1090</v>
      </c>
      <c r="E83">
        <v>1094</v>
      </c>
      <c r="F83">
        <v>0.45063985374771398</v>
      </c>
      <c r="G83">
        <v>0.43754703079755702</v>
      </c>
      <c r="H83">
        <v>1.6067937786879E-2</v>
      </c>
      <c r="I83">
        <v>0.81484152626289397</v>
      </c>
      <c r="J83">
        <v>2.91</v>
      </c>
      <c r="K83">
        <v>1094</v>
      </c>
      <c r="L83">
        <v>1121.9484848484849</v>
      </c>
    </row>
    <row r="84" spans="1:12" x14ac:dyDescent="0.2">
      <c r="A84" s="14">
        <v>43796</v>
      </c>
      <c r="B84">
        <v>490</v>
      </c>
      <c r="C84">
        <v>495</v>
      </c>
      <c r="D84">
        <v>1071</v>
      </c>
      <c r="E84">
        <v>1086</v>
      </c>
      <c r="F84">
        <v>0.45580110497237503</v>
      </c>
      <c r="G84">
        <v>0.43716389623965002</v>
      </c>
      <c r="H84">
        <v>1.6093744544937099E-2</v>
      </c>
      <c r="I84">
        <v>1.15804054679044</v>
      </c>
      <c r="J84">
        <v>4.09</v>
      </c>
      <c r="K84">
        <v>1086</v>
      </c>
      <c r="L84">
        <v>1126.5</v>
      </c>
    </row>
    <row r="85" spans="1:12" x14ac:dyDescent="0.2">
      <c r="A85" s="14">
        <v>43795</v>
      </c>
      <c r="B85">
        <v>487</v>
      </c>
      <c r="C85">
        <v>488</v>
      </c>
      <c r="D85">
        <v>1080</v>
      </c>
      <c r="E85">
        <v>1062</v>
      </c>
      <c r="F85">
        <v>0.45951035781544203</v>
      </c>
      <c r="G85">
        <v>0.43674465156694597</v>
      </c>
      <c r="H85">
        <v>1.6012126766950401E-2</v>
      </c>
      <c r="I85">
        <v>1.42177904158775</v>
      </c>
      <c r="J85">
        <v>4.95</v>
      </c>
      <c r="K85">
        <v>1062</v>
      </c>
      <c r="L85">
        <v>1110.5696969696971</v>
      </c>
    </row>
    <row r="86" spans="1:12" x14ac:dyDescent="0.2">
      <c r="A86" s="14">
        <v>43794</v>
      </c>
      <c r="B86">
        <v>487</v>
      </c>
      <c r="C86">
        <v>483</v>
      </c>
      <c r="D86">
        <v>1078</v>
      </c>
      <c r="E86">
        <v>1081</v>
      </c>
      <c r="F86">
        <v>0.44680851063829702</v>
      </c>
      <c r="G86">
        <v>0.43621047469565999</v>
      </c>
      <c r="H86">
        <v>1.59116907000624E-2</v>
      </c>
      <c r="I86">
        <v>0.66605341584447297</v>
      </c>
      <c r="J86">
        <v>2.37</v>
      </c>
      <c r="K86">
        <v>1081</v>
      </c>
      <c r="L86">
        <v>1099.1909090909091</v>
      </c>
    </row>
    <row r="87" spans="1:12" x14ac:dyDescent="0.2">
      <c r="A87" s="14">
        <v>43791</v>
      </c>
      <c r="B87">
        <v>485</v>
      </c>
      <c r="C87">
        <v>482</v>
      </c>
      <c r="D87">
        <v>1083</v>
      </c>
      <c r="E87">
        <v>1071</v>
      </c>
      <c r="F87">
        <v>0.450046685340803</v>
      </c>
      <c r="G87">
        <v>0.43601434475957701</v>
      </c>
      <c r="H87">
        <v>1.5870452770656799E-2</v>
      </c>
      <c r="I87">
        <v>0.88418023001648705</v>
      </c>
      <c r="J87">
        <v>3.12</v>
      </c>
      <c r="K87">
        <v>1071</v>
      </c>
      <c r="L87">
        <v>1096.9151515151516</v>
      </c>
    </row>
    <row r="88" spans="1:12" x14ac:dyDescent="0.2">
      <c r="A88" s="14">
        <v>43790</v>
      </c>
      <c r="B88">
        <v>485</v>
      </c>
      <c r="C88">
        <v>487</v>
      </c>
      <c r="D88">
        <v>1070</v>
      </c>
      <c r="E88">
        <v>1093</v>
      </c>
      <c r="F88">
        <v>0.44556267154620299</v>
      </c>
      <c r="G88">
        <v>0.436088076415651</v>
      </c>
      <c r="H88">
        <v>1.5948128949531098E-2</v>
      </c>
      <c r="I88">
        <v>0.59408819432892102</v>
      </c>
      <c r="J88">
        <v>2.13</v>
      </c>
      <c r="K88">
        <v>1093</v>
      </c>
      <c r="L88">
        <v>1108.2939393939394</v>
      </c>
    </row>
    <row r="89" spans="1:12" x14ac:dyDescent="0.2">
      <c r="A89" s="14">
        <v>43789</v>
      </c>
      <c r="B89">
        <v>489</v>
      </c>
      <c r="C89">
        <v>487</v>
      </c>
      <c r="D89">
        <v>1076</v>
      </c>
      <c r="E89">
        <v>1071</v>
      </c>
      <c r="F89">
        <v>0.45471521942110099</v>
      </c>
      <c r="G89">
        <v>0.43603786102112702</v>
      </c>
      <c r="H89">
        <v>1.59241286505321E-2</v>
      </c>
      <c r="I89">
        <v>1.1728967285974601</v>
      </c>
      <c r="J89">
        <v>4.1100000000000003</v>
      </c>
      <c r="K89">
        <v>1071</v>
      </c>
      <c r="L89">
        <v>1108.2939393939394</v>
      </c>
    </row>
    <row r="90" spans="1:12" x14ac:dyDescent="0.2">
      <c r="A90" s="14">
        <v>43788</v>
      </c>
      <c r="B90">
        <v>495</v>
      </c>
      <c r="C90">
        <v>494</v>
      </c>
      <c r="D90">
        <v>1086</v>
      </c>
      <c r="E90">
        <v>1078</v>
      </c>
      <c r="F90">
        <v>0.458256029684601</v>
      </c>
      <c r="G90">
        <v>0.43599095214093903</v>
      </c>
      <c r="H90">
        <v>1.58741436974996E-2</v>
      </c>
      <c r="I90">
        <v>1.4026002263774699</v>
      </c>
      <c r="J90">
        <v>4.8600000000000003</v>
      </c>
      <c r="K90">
        <v>1078</v>
      </c>
      <c r="L90">
        <v>1124.2242424242424</v>
      </c>
    </row>
    <row r="91" spans="1:12" x14ac:dyDescent="0.2">
      <c r="A91" s="14">
        <v>43787</v>
      </c>
      <c r="B91">
        <v>501</v>
      </c>
      <c r="C91">
        <v>498</v>
      </c>
      <c r="D91">
        <v>1099</v>
      </c>
      <c r="E91">
        <v>1099</v>
      </c>
      <c r="F91">
        <v>0.45313921747042701</v>
      </c>
      <c r="G91">
        <v>0.43580679767107</v>
      </c>
      <c r="H91">
        <v>1.5693870246525E-2</v>
      </c>
      <c r="I91">
        <v>1.1044069771887299</v>
      </c>
      <c r="J91">
        <v>3.82</v>
      </c>
      <c r="K91">
        <v>1099</v>
      </c>
      <c r="L91">
        <v>1133.3272727272729</v>
      </c>
    </row>
    <row r="92" spans="1:12" x14ac:dyDescent="0.2">
      <c r="A92" s="14">
        <v>43784</v>
      </c>
      <c r="B92">
        <v>493</v>
      </c>
      <c r="C92">
        <v>497</v>
      </c>
      <c r="D92">
        <v>1100</v>
      </c>
      <c r="E92">
        <v>1099</v>
      </c>
      <c r="F92">
        <v>0.452229299363057</v>
      </c>
      <c r="G92">
        <v>0.43586089628291003</v>
      </c>
      <c r="H92">
        <v>1.5760376132634899E-2</v>
      </c>
      <c r="I92">
        <v>1.0385794693219701</v>
      </c>
      <c r="J92">
        <v>3.62</v>
      </c>
      <c r="K92">
        <v>1099</v>
      </c>
      <c r="L92">
        <v>1131.0515151515151</v>
      </c>
    </row>
    <row r="93" spans="1:12" x14ac:dyDescent="0.2">
      <c r="A93" s="14">
        <v>43783</v>
      </c>
      <c r="B93">
        <v>502</v>
      </c>
      <c r="C93">
        <v>499</v>
      </c>
      <c r="D93">
        <v>1120</v>
      </c>
      <c r="E93">
        <v>1096</v>
      </c>
      <c r="F93">
        <v>0.455291970802919</v>
      </c>
      <c r="G93">
        <v>0.436099734692667</v>
      </c>
      <c r="H93">
        <v>1.6137828315114199E-2</v>
      </c>
      <c r="I93">
        <v>1.1892700638212601</v>
      </c>
      <c r="J93">
        <v>4.22</v>
      </c>
      <c r="K93">
        <v>1096</v>
      </c>
      <c r="L93">
        <v>1135.6030303030304</v>
      </c>
    </row>
    <row r="94" spans="1:12" x14ac:dyDescent="0.2">
      <c r="A94" s="14">
        <v>43782</v>
      </c>
      <c r="B94">
        <v>502</v>
      </c>
      <c r="C94">
        <v>504</v>
      </c>
      <c r="D94">
        <v>1123</v>
      </c>
      <c r="E94">
        <v>1112</v>
      </c>
      <c r="F94">
        <v>0.45323741007194202</v>
      </c>
      <c r="G94">
        <v>0.43649769537598498</v>
      </c>
      <c r="H94">
        <v>1.69536012022913E-2</v>
      </c>
      <c r="I94">
        <v>0.98738400745764998</v>
      </c>
      <c r="J94">
        <v>3.69</v>
      </c>
      <c r="K94">
        <v>1112</v>
      </c>
      <c r="L94">
        <v>1146.9818181818182</v>
      </c>
    </row>
    <row r="95" spans="1:12" x14ac:dyDescent="0.2">
      <c r="A95" s="14">
        <v>43781</v>
      </c>
      <c r="B95">
        <v>514</v>
      </c>
      <c r="C95">
        <v>508</v>
      </c>
      <c r="D95">
        <v>1133</v>
      </c>
      <c r="E95">
        <v>1125</v>
      </c>
      <c r="F95">
        <v>0.45155555555555499</v>
      </c>
      <c r="G95">
        <v>0.43694828591220097</v>
      </c>
      <c r="H95">
        <v>1.7819496718104198E-2</v>
      </c>
      <c r="I95">
        <v>0.81973525259628099</v>
      </c>
      <c r="J95">
        <v>3.23</v>
      </c>
      <c r="K95">
        <v>1125</v>
      </c>
      <c r="L95">
        <v>1156.0848484848486</v>
      </c>
    </row>
    <row r="96" spans="1:12" x14ac:dyDescent="0.2">
      <c r="A96" s="14">
        <v>43780</v>
      </c>
      <c r="B96">
        <v>508</v>
      </c>
      <c r="C96">
        <v>509</v>
      </c>
      <c r="D96">
        <v>1144</v>
      </c>
      <c r="E96">
        <v>1135</v>
      </c>
      <c r="F96">
        <v>0.44845814977973503</v>
      </c>
      <c r="G96">
        <v>0.43737049819159501</v>
      </c>
      <c r="H96">
        <v>1.85218972561297E-2</v>
      </c>
      <c r="I96">
        <v>0.598623965720954</v>
      </c>
      <c r="J96">
        <v>2.4700000000000002</v>
      </c>
      <c r="K96">
        <v>1135</v>
      </c>
      <c r="L96">
        <v>1158.3606060606062</v>
      </c>
    </row>
    <row r="97" spans="1:12" x14ac:dyDescent="0.2">
      <c r="A97" s="14">
        <v>43777</v>
      </c>
      <c r="B97">
        <v>503</v>
      </c>
      <c r="C97">
        <v>502</v>
      </c>
      <c r="D97">
        <v>1153</v>
      </c>
      <c r="E97">
        <v>1138</v>
      </c>
      <c r="F97">
        <v>0.441124780316344</v>
      </c>
      <c r="G97">
        <v>0.437765101996058</v>
      </c>
      <c r="H97">
        <v>1.9061317818815801E-2</v>
      </c>
      <c r="I97">
        <v>0.17625635080535601</v>
      </c>
      <c r="J97">
        <v>0.76</v>
      </c>
      <c r="K97">
        <v>1138</v>
      </c>
      <c r="L97">
        <v>1142.4303030303031</v>
      </c>
    </row>
    <row r="98" spans="1:12" x14ac:dyDescent="0.2">
      <c r="A98" s="14">
        <v>43776</v>
      </c>
      <c r="B98">
        <v>497</v>
      </c>
      <c r="C98">
        <v>492</v>
      </c>
      <c r="D98">
        <v>1159</v>
      </c>
      <c r="E98">
        <v>1148</v>
      </c>
      <c r="F98">
        <v>0.42857142857142799</v>
      </c>
      <c r="G98">
        <v>0.438295452623509</v>
      </c>
      <c r="H98">
        <v>1.9690392690727001E-2</v>
      </c>
      <c r="I98">
        <v>-0.49384612104054598</v>
      </c>
      <c r="J98">
        <v>-2.27</v>
      </c>
      <c r="K98">
        <v>1148</v>
      </c>
      <c r="L98">
        <v>1119.6727272727273</v>
      </c>
    </row>
    <row r="99" spans="1:12" x14ac:dyDescent="0.2">
      <c r="A99" s="14">
        <v>43775</v>
      </c>
      <c r="B99">
        <v>522</v>
      </c>
      <c r="C99">
        <v>528</v>
      </c>
      <c r="D99">
        <v>1152</v>
      </c>
      <c r="E99">
        <v>1151</v>
      </c>
      <c r="F99">
        <v>0.45873153779322301</v>
      </c>
      <c r="G99">
        <v>0.43888764400243002</v>
      </c>
      <c r="H99">
        <v>2.00535708654789E-2</v>
      </c>
      <c r="I99">
        <v>0.98954415270513896</v>
      </c>
      <c r="J99">
        <v>4.33</v>
      </c>
      <c r="K99">
        <v>1151</v>
      </c>
      <c r="L99">
        <v>1201.6000000000001</v>
      </c>
    </row>
    <row r="100" spans="1:12" x14ac:dyDescent="0.2">
      <c r="A100" s="14">
        <v>43774</v>
      </c>
      <c r="B100">
        <v>504</v>
      </c>
      <c r="C100">
        <v>520</v>
      </c>
      <c r="D100">
        <v>1154</v>
      </c>
      <c r="E100">
        <v>1149</v>
      </c>
      <c r="F100">
        <v>0.45256744995648301</v>
      </c>
      <c r="G100">
        <v>0.438965253349267</v>
      </c>
      <c r="H100">
        <v>2.0141290061001401E-2</v>
      </c>
      <c r="I100">
        <v>0.67533889666550895</v>
      </c>
      <c r="J100">
        <v>3.01</v>
      </c>
      <c r="K100">
        <v>1149</v>
      </c>
      <c r="L100">
        <v>1183.3939393939395</v>
      </c>
    </row>
    <row r="101" spans="1:12" x14ac:dyDescent="0.2">
      <c r="A101" s="14">
        <v>43770</v>
      </c>
      <c r="B101">
        <v>490</v>
      </c>
      <c r="C101">
        <v>496</v>
      </c>
      <c r="D101">
        <v>1118</v>
      </c>
      <c r="E101">
        <v>1147</v>
      </c>
      <c r="F101">
        <v>0.43243243243243201</v>
      </c>
      <c r="G101">
        <v>0.43903147730418501</v>
      </c>
      <c r="H101">
        <v>2.0194001167039E-2</v>
      </c>
      <c r="I101">
        <v>-0.32678243490071102</v>
      </c>
      <c r="J101">
        <v>-1.53</v>
      </c>
      <c r="K101">
        <v>1147</v>
      </c>
      <c r="L101">
        <v>1128.7757575757576</v>
      </c>
    </row>
    <row r="102" spans="1:12" x14ac:dyDescent="0.2">
      <c r="A102" s="14">
        <v>43769</v>
      </c>
      <c r="B102">
        <v>497</v>
      </c>
      <c r="C102">
        <v>498</v>
      </c>
      <c r="D102">
        <v>1110</v>
      </c>
      <c r="E102">
        <v>1114</v>
      </c>
      <c r="F102">
        <v>0.44703770197486498</v>
      </c>
      <c r="G102">
        <v>0.439414874399911</v>
      </c>
      <c r="H102">
        <v>2.0337528869073501E-2</v>
      </c>
      <c r="I102">
        <v>0.37481582074338898</v>
      </c>
      <c r="J102">
        <v>1.71</v>
      </c>
      <c r="K102">
        <v>1114</v>
      </c>
      <c r="L102">
        <v>1133.3272727272729</v>
      </c>
    </row>
    <row r="103" spans="1:12" x14ac:dyDescent="0.2">
      <c r="A103" s="14">
        <v>43768</v>
      </c>
      <c r="B103">
        <v>502</v>
      </c>
      <c r="C103">
        <v>494</v>
      </c>
      <c r="D103">
        <v>1116</v>
      </c>
      <c r="E103">
        <v>1100</v>
      </c>
      <c r="F103">
        <v>0.44909090909090899</v>
      </c>
      <c r="G103">
        <v>0.43974623038586802</v>
      </c>
      <c r="H103">
        <v>2.0658939518086599E-2</v>
      </c>
      <c r="I103">
        <v>0.45233099679969002</v>
      </c>
      <c r="J103">
        <v>2.08</v>
      </c>
      <c r="K103">
        <v>1100</v>
      </c>
      <c r="L103">
        <v>1124.2242424242424</v>
      </c>
    </row>
    <row r="104" spans="1:12" x14ac:dyDescent="0.2">
      <c r="A104" s="14">
        <v>43767</v>
      </c>
      <c r="B104">
        <v>496</v>
      </c>
      <c r="C104">
        <v>504</v>
      </c>
      <c r="D104">
        <v>1106</v>
      </c>
      <c r="E104">
        <v>1106</v>
      </c>
      <c r="F104">
        <v>0.455696202531645</v>
      </c>
      <c r="G104">
        <v>0.44009077335429397</v>
      </c>
      <c r="H104">
        <v>2.1024167001734401E-2</v>
      </c>
      <c r="I104">
        <v>0.74226147347780003</v>
      </c>
      <c r="J104">
        <v>3.42</v>
      </c>
      <c r="K104">
        <v>1106</v>
      </c>
      <c r="L104">
        <v>1146.9818181818182</v>
      </c>
    </row>
    <row r="105" spans="1:12" x14ac:dyDescent="0.2">
      <c r="A105" s="14">
        <v>43766</v>
      </c>
      <c r="B105">
        <v>492</v>
      </c>
      <c r="C105">
        <v>493</v>
      </c>
      <c r="D105">
        <v>1110</v>
      </c>
      <c r="E105">
        <v>1105</v>
      </c>
      <c r="F105">
        <v>0.44615384615384601</v>
      </c>
      <c r="G105">
        <v>0.44033634987276399</v>
      </c>
      <c r="H105">
        <v>2.13106318818891E-2</v>
      </c>
      <c r="I105">
        <v>0.27298563052114</v>
      </c>
      <c r="J105">
        <v>1.3</v>
      </c>
      <c r="K105">
        <v>1105</v>
      </c>
      <c r="L105">
        <v>1121.9484848484849</v>
      </c>
    </row>
    <row r="106" spans="1:12" x14ac:dyDescent="0.2">
      <c r="A106" s="14">
        <v>43763</v>
      </c>
      <c r="B106">
        <v>489</v>
      </c>
      <c r="C106">
        <v>488</v>
      </c>
      <c r="D106">
        <v>1118</v>
      </c>
      <c r="E106">
        <v>1118</v>
      </c>
      <c r="F106">
        <v>0.43649373881932002</v>
      </c>
      <c r="G106">
        <v>0.440636138495134</v>
      </c>
      <c r="H106">
        <v>2.15471967489144E-2</v>
      </c>
      <c r="I106">
        <v>-0.19224773060201</v>
      </c>
      <c r="J106">
        <v>-0.95</v>
      </c>
      <c r="K106">
        <v>1118</v>
      </c>
      <c r="L106">
        <v>1110.5696969696971</v>
      </c>
    </row>
    <row r="107" spans="1:12" x14ac:dyDescent="0.2">
      <c r="A107" s="14">
        <v>43762</v>
      </c>
      <c r="B107">
        <v>492</v>
      </c>
      <c r="C107">
        <v>497</v>
      </c>
      <c r="D107">
        <v>1119</v>
      </c>
      <c r="E107">
        <v>1119</v>
      </c>
      <c r="F107">
        <v>0.44414655942805997</v>
      </c>
      <c r="G107">
        <v>0.441011746123597</v>
      </c>
      <c r="H107">
        <v>2.1716580177392E-2</v>
      </c>
      <c r="I107">
        <v>0.14435114916146199</v>
      </c>
      <c r="J107">
        <v>0.71</v>
      </c>
      <c r="K107">
        <v>1119</v>
      </c>
      <c r="L107">
        <v>1131.0515151515151</v>
      </c>
    </row>
    <row r="108" spans="1:12" x14ac:dyDescent="0.2">
      <c r="A108" s="14">
        <v>43761</v>
      </c>
      <c r="B108">
        <v>493</v>
      </c>
      <c r="C108">
        <v>489</v>
      </c>
      <c r="D108">
        <v>1114</v>
      </c>
      <c r="E108">
        <v>1112</v>
      </c>
      <c r="F108">
        <v>0.43974820143884802</v>
      </c>
      <c r="G108">
        <v>0.441331944464257</v>
      </c>
      <c r="H108">
        <v>2.1936371052719401E-2</v>
      </c>
      <c r="I108">
        <v>-7.2197129671190297E-2</v>
      </c>
      <c r="J108">
        <v>-0.36</v>
      </c>
      <c r="K108">
        <v>1112</v>
      </c>
      <c r="L108">
        <v>1112.8454545454547</v>
      </c>
    </row>
    <row r="109" spans="1:12" x14ac:dyDescent="0.2">
      <c r="A109" s="14">
        <v>43759</v>
      </c>
      <c r="B109">
        <v>488</v>
      </c>
      <c r="C109">
        <v>486</v>
      </c>
      <c r="D109">
        <v>1094</v>
      </c>
      <c r="E109">
        <v>1099</v>
      </c>
      <c r="F109">
        <v>0.44222020018198299</v>
      </c>
      <c r="G109">
        <v>0.44190457925260102</v>
      </c>
      <c r="H109">
        <v>2.24422803368803E-2</v>
      </c>
      <c r="I109">
        <v>1.4063674664256299E-2</v>
      </c>
      <c r="J109">
        <v>7.0000000000000007E-2</v>
      </c>
      <c r="K109">
        <v>1099</v>
      </c>
      <c r="L109">
        <v>1106.0181818181818</v>
      </c>
    </row>
    <row r="110" spans="1:12" x14ac:dyDescent="0.2">
      <c r="A110" s="14">
        <v>43756</v>
      </c>
      <c r="B110">
        <v>493</v>
      </c>
      <c r="C110">
        <v>490</v>
      </c>
      <c r="D110">
        <v>1091</v>
      </c>
      <c r="E110">
        <v>1088</v>
      </c>
      <c r="F110">
        <v>0.45036764705882298</v>
      </c>
      <c r="G110">
        <v>0.442457190739588</v>
      </c>
      <c r="H110">
        <v>2.2947829046165099E-2</v>
      </c>
      <c r="I110">
        <v>0.34471480083459399</v>
      </c>
      <c r="J110">
        <v>1.76</v>
      </c>
      <c r="K110">
        <v>1088</v>
      </c>
      <c r="L110">
        <v>1115.1212121212122</v>
      </c>
    </row>
    <row r="111" spans="1:12" x14ac:dyDescent="0.2">
      <c r="A111" s="14">
        <v>43755</v>
      </c>
      <c r="B111">
        <v>488</v>
      </c>
      <c r="C111">
        <v>493</v>
      </c>
      <c r="D111">
        <v>1108</v>
      </c>
      <c r="E111">
        <v>1086</v>
      </c>
      <c r="F111">
        <v>0.45395948434622402</v>
      </c>
      <c r="G111">
        <v>0.44277001146016298</v>
      </c>
      <c r="H111">
        <v>2.3211923028092302E-2</v>
      </c>
      <c r="I111">
        <v>0.48205712523341798</v>
      </c>
      <c r="J111">
        <v>2.46</v>
      </c>
      <c r="K111">
        <v>1086</v>
      </c>
      <c r="L111">
        <v>1121.9484848484849</v>
      </c>
    </row>
    <row r="112" spans="1:12" x14ac:dyDescent="0.2">
      <c r="A112" s="14">
        <v>43754</v>
      </c>
      <c r="B112">
        <v>492</v>
      </c>
      <c r="C112">
        <v>489</v>
      </c>
      <c r="D112">
        <v>1116</v>
      </c>
      <c r="E112">
        <v>1105</v>
      </c>
      <c r="F112">
        <v>0.44253393665158303</v>
      </c>
      <c r="G112">
        <v>0.44325143467108702</v>
      </c>
      <c r="H112">
        <v>2.3805838976731102E-2</v>
      </c>
      <c r="I112">
        <v>-3.0139581310503202E-2</v>
      </c>
      <c r="J112">
        <v>-0.16</v>
      </c>
      <c r="K112">
        <v>1105</v>
      </c>
      <c r="L112">
        <v>1112.8454545454547</v>
      </c>
    </row>
    <row r="113" spans="1:12" x14ac:dyDescent="0.2">
      <c r="A113" s="14">
        <v>43753</v>
      </c>
      <c r="B113">
        <v>486</v>
      </c>
      <c r="C113">
        <v>484</v>
      </c>
      <c r="D113">
        <v>1104</v>
      </c>
      <c r="E113">
        <v>1104</v>
      </c>
      <c r="F113">
        <v>0.438405797101449</v>
      </c>
      <c r="G113">
        <v>0.44361739869271799</v>
      </c>
      <c r="H113">
        <v>2.4002158396363001E-2</v>
      </c>
      <c r="I113">
        <v>-0.217130539062655</v>
      </c>
      <c r="J113">
        <v>-1.19</v>
      </c>
      <c r="K113">
        <v>1104</v>
      </c>
      <c r="L113">
        <v>1101.4666666666667</v>
      </c>
    </row>
    <row r="114" spans="1:12" x14ac:dyDescent="0.2">
      <c r="A114" s="14">
        <v>43749</v>
      </c>
      <c r="B114">
        <v>468</v>
      </c>
      <c r="C114">
        <v>473</v>
      </c>
      <c r="D114">
        <v>1082</v>
      </c>
      <c r="E114">
        <v>1090</v>
      </c>
      <c r="F114">
        <v>0.43394495412843997</v>
      </c>
      <c r="G114">
        <v>0.444091690666929</v>
      </c>
      <c r="H114">
        <v>2.4244720640839101E-2</v>
      </c>
      <c r="I114">
        <v>-0.41851323794582501</v>
      </c>
      <c r="J114">
        <v>-2.34</v>
      </c>
      <c r="K114">
        <v>1090</v>
      </c>
      <c r="L114">
        <v>1076.4333333333334</v>
      </c>
    </row>
    <row r="115" spans="1:12" x14ac:dyDescent="0.2">
      <c r="A115" s="14">
        <v>43748</v>
      </c>
      <c r="B115">
        <v>461</v>
      </c>
      <c r="C115">
        <v>463</v>
      </c>
      <c r="D115">
        <v>1081</v>
      </c>
      <c r="E115">
        <v>1079</v>
      </c>
      <c r="F115">
        <v>0.42910101946246498</v>
      </c>
      <c r="G115">
        <v>0.44454429005530899</v>
      </c>
      <c r="H115">
        <v>2.4367607283447602E-2</v>
      </c>
      <c r="I115">
        <v>-0.63376228996164397</v>
      </c>
      <c r="J115">
        <v>-3.6</v>
      </c>
      <c r="K115">
        <v>1079</v>
      </c>
      <c r="L115">
        <v>1053.6757575757576</v>
      </c>
    </row>
    <row r="116" spans="1:12" x14ac:dyDescent="0.2">
      <c r="A116" s="14">
        <v>43747</v>
      </c>
      <c r="B116">
        <v>454</v>
      </c>
      <c r="C116">
        <v>461</v>
      </c>
      <c r="D116">
        <v>1082</v>
      </c>
      <c r="E116">
        <v>1084</v>
      </c>
      <c r="F116">
        <v>0.42527675276752702</v>
      </c>
      <c r="G116">
        <v>0.44499282966701398</v>
      </c>
      <c r="H116">
        <v>2.4388815951002601E-2</v>
      </c>
      <c r="I116">
        <v>-0.808406481852039</v>
      </c>
      <c r="J116">
        <v>-4.6399999999999997</v>
      </c>
      <c r="K116">
        <v>1084</v>
      </c>
      <c r="L116">
        <v>1049.1242424242425</v>
      </c>
    </row>
    <row r="117" spans="1:12" x14ac:dyDescent="0.2">
      <c r="A117" s="14">
        <v>43746</v>
      </c>
      <c r="B117">
        <v>470</v>
      </c>
      <c r="C117">
        <v>470</v>
      </c>
      <c r="D117">
        <v>1093</v>
      </c>
      <c r="E117">
        <v>1086</v>
      </c>
      <c r="F117">
        <v>0.43278084714548798</v>
      </c>
      <c r="G117">
        <v>0.44548761057812603</v>
      </c>
      <c r="H117">
        <v>2.4360210787433102E-2</v>
      </c>
      <c r="I117">
        <v>-0.52161960105836203</v>
      </c>
      <c r="J117">
        <v>-2.94</v>
      </c>
      <c r="K117">
        <v>1086</v>
      </c>
      <c r="L117">
        <v>1069.6060606060607</v>
      </c>
    </row>
    <row r="118" spans="1:12" x14ac:dyDescent="0.2">
      <c r="A118" s="14">
        <v>43745</v>
      </c>
      <c r="B118">
        <v>470</v>
      </c>
      <c r="C118">
        <v>469</v>
      </c>
      <c r="D118">
        <v>1111</v>
      </c>
      <c r="E118">
        <v>1101</v>
      </c>
      <c r="F118">
        <v>0.42597638510445002</v>
      </c>
      <c r="G118">
        <v>0.44587668599229402</v>
      </c>
      <c r="H118">
        <v>2.43871725971447E-2</v>
      </c>
      <c r="I118">
        <v>-0.81601509189194199</v>
      </c>
      <c r="J118">
        <v>-4.67</v>
      </c>
      <c r="K118">
        <v>1101</v>
      </c>
      <c r="L118">
        <v>1067.3303030303032</v>
      </c>
    </row>
    <row r="119" spans="1:12" x14ac:dyDescent="0.2">
      <c r="A119" s="14">
        <v>43742</v>
      </c>
      <c r="B119">
        <v>467</v>
      </c>
      <c r="C119">
        <v>468</v>
      </c>
      <c r="D119">
        <v>1096</v>
      </c>
      <c r="E119">
        <v>1107</v>
      </c>
      <c r="F119">
        <v>0.422764227642276</v>
      </c>
      <c r="G119">
        <v>0.44628799435803201</v>
      </c>
      <c r="H119">
        <v>2.4308080654772201E-2</v>
      </c>
      <c r="I119">
        <v>-0.967734435714805</v>
      </c>
      <c r="J119">
        <v>-5.56</v>
      </c>
      <c r="K119">
        <v>1107</v>
      </c>
      <c r="L119">
        <v>1065.0545454545454</v>
      </c>
    </row>
    <row r="120" spans="1:12" x14ac:dyDescent="0.2">
      <c r="A120" s="14">
        <v>43741</v>
      </c>
      <c r="B120">
        <v>468</v>
      </c>
      <c r="C120">
        <v>467</v>
      </c>
      <c r="D120">
        <v>1097</v>
      </c>
      <c r="E120">
        <v>1107</v>
      </c>
      <c r="F120">
        <v>0.42186088527551902</v>
      </c>
      <c r="G120">
        <v>0.44665714399547402</v>
      </c>
      <c r="H120">
        <v>2.41577998349824E-2</v>
      </c>
      <c r="I120">
        <v>-1.0264286851176101</v>
      </c>
      <c r="J120">
        <v>-5.88</v>
      </c>
      <c r="K120">
        <v>1107</v>
      </c>
      <c r="L120">
        <v>1062.7787878787879</v>
      </c>
    </row>
    <row r="121" spans="1:12" x14ac:dyDescent="0.2">
      <c r="A121" s="14">
        <v>43740</v>
      </c>
      <c r="B121">
        <v>480</v>
      </c>
      <c r="C121">
        <v>480</v>
      </c>
      <c r="D121">
        <v>1097</v>
      </c>
      <c r="E121">
        <v>1116</v>
      </c>
      <c r="F121">
        <v>0.43010752688171999</v>
      </c>
      <c r="G121">
        <v>0.44695825811772699</v>
      </c>
      <c r="H121">
        <v>2.3986993233620101E-2</v>
      </c>
      <c r="I121">
        <v>-0.70249451741991098</v>
      </c>
      <c r="J121">
        <v>-3.92</v>
      </c>
      <c r="K121">
        <v>1116</v>
      </c>
      <c r="L121">
        <v>1092.3636363636365</v>
      </c>
    </row>
    <row r="122" spans="1:12" x14ac:dyDescent="0.2">
      <c r="A122" s="14">
        <v>43739</v>
      </c>
      <c r="B122">
        <v>474</v>
      </c>
      <c r="C122">
        <v>488</v>
      </c>
      <c r="D122">
        <v>1060</v>
      </c>
      <c r="E122">
        <v>1097</v>
      </c>
      <c r="F122">
        <v>0.44484958979033701</v>
      </c>
      <c r="G122">
        <v>0.44716513565497101</v>
      </c>
      <c r="H122">
        <v>2.3907547849430302E-2</v>
      </c>
      <c r="I122">
        <v>-9.6854176731873604E-2</v>
      </c>
      <c r="J122">
        <v>-0.52</v>
      </c>
      <c r="K122">
        <v>1097</v>
      </c>
      <c r="L122">
        <v>1110.5696969696971</v>
      </c>
    </row>
    <row r="123" spans="1:12" x14ac:dyDescent="0.2">
      <c r="A123" s="14">
        <v>43738</v>
      </c>
      <c r="B123">
        <v>480</v>
      </c>
      <c r="C123">
        <v>469</v>
      </c>
      <c r="D123">
        <v>1080</v>
      </c>
      <c r="E123">
        <v>1054</v>
      </c>
      <c r="F123">
        <v>0.44497153700189701</v>
      </c>
      <c r="G123">
        <v>0.44726136569200903</v>
      </c>
      <c r="H123">
        <v>2.3912558422850901E-2</v>
      </c>
      <c r="I123">
        <v>-9.57584148722367E-2</v>
      </c>
      <c r="J123">
        <v>-0.51</v>
      </c>
      <c r="K123">
        <v>1054</v>
      </c>
      <c r="L123">
        <v>1067.3303030303032</v>
      </c>
    </row>
    <row r="124" spans="1:12" x14ac:dyDescent="0.2">
      <c r="A124" s="14">
        <v>43735</v>
      </c>
      <c r="B124">
        <v>491</v>
      </c>
      <c r="C124">
        <v>487</v>
      </c>
      <c r="D124">
        <v>1111</v>
      </c>
      <c r="E124">
        <v>1096</v>
      </c>
      <c r="F124">
        <v>0.44434306569343002</v>
      </c>
      <c r="G124">
        <v>0.447474153744158</v>
      </c>
      <c r="H124">
        <v>2.3962190672661299E-2</v>
      </c>
      <c r="I124">
        <v>-0.13066785476756099</v>
      </c>
      <c r="J124">
        <v>-0.7</v>
      </c>
      <c r="K124">
        <v>1096</v>
      </c>
      <c r="L124">
        <v>1108.2939393939394</v>
      </c>
    </row>
    <row r="125" spans="1:12" x14ac:dyDescent="0.2">
      <c r="A125" s="14">
        <v>43734</v>
      </c>
      <c r="B125">
        <v>507</v>
      </c>
      <c r="C125">
        <v>501</v>
      </c>
      <c r="D125">
        <v>1149</v>
      </c>
      <c r="E125">
        <v>1132</v>
      </c>
      <c r="F125">
        <v>0.442579505300353</v>
      </c>
      <c r="G125">
        <v>0.44755074707723602</v>
      </c>
      <c r="H125">
        <v>2.3961240885120499E-2</v>
      </c>
      <c r="I125">
        <v>-0.20747013064627701</v>
      </c>
      <c r="J125">
        <v>-1.1200000000000001</v>
      </c>
      <c r="K125">
        <v>1132</v>
      </c>
      <c r="L125">
        <v>1140.1545454545455</v>
      </c>
    </row>
    <row r="126" spans="1:12" x14ac:dyDescent="0.2">
      <c r="A126" s="14">
        <v>43733</v>
      </c>
      <c r="B126">
        <v>493</v>
      </c>
      <c r="C126">
        <v>497</v>
      </c>
      <c r="D126">
        <v>1114</v>
      </c>
      <c r="E126">
        <v>1126</v>
      </c>
      <c r="F126">
        <v>0.44138543516873802</v>
      </c>
      <c r="G126">
        <v>0.44766392188200899</v>
      </c>
      <c r="H126">
        <v>2.3957538642687001E-2</v>
      </c>
      <c r="I126">
        <v>-0.26206726855002799</v>
      </c>
      <c r="J126">
        <v>-1.42</v>
      </c>
      <c r="K126">
        <v>1126</v>
      </c>
      <c r="L126">
        <v>1131.0515151515151</v>
      </c>
    </row>
    <row r="127" spans="1:12" x14ac:dyDescent="0.2">
      <c r="A127" s="14">
        <v>43732</v>
      </c>
      <c r="B127">
        <v>492</v>
      </c>
      <c r="C127">
        <v>497</v>
      </c>
      <c r="D127">
        <v>1111</v>
      </c>
      <c r="E127">
        <v>1106</v>
      </c>
      <c r="F127">
        <v>0.449367088607594</v>
      </c>
      <c r="G127">
        <v>0.44766009364102299</v>
      </c>
      <c r="H127">
        <v>2.39585645112123E-2</v>
      </c>
      <c r="I127">
        <v>7.1247798079579996E-2</v>
      </c>
      <c r="J127">
        <v>0.38</v>
      </c>
      <c r="K127">
        <v>1106</v>
      </c>
      <c r="L127">
        <v>1131.0515151515151</v>
      </c>
    </row>
    <row r="128" spans="1:12" x14ac:dyDescent="0.2">
      <c r="A128" s="14">
        <v>43728</v>
      </c>
      <c r="B128">
        <v>498</v>
      </c>
      <c r="C128">
        <v>497</v>
      </c>
      <c r="D128">
        <v>1130</v>
      </c>
      <c r="E128">
        <v>1094</v>
      </c>
      <c r="F128">
        <v>0.45429616087751301</v>
      </c>
      <c r="G128">
        <v>0.44788292306164401</v>
      </c>
      <c r="H128">
        <v>2.4050943207868498E-2</v>
      </c>
      <c r="I128">
        <v>0.26665223731312199</v>
      </c>
      <c r="J128">
        <v>1.41</v>
      </c>
      <c r="K128">
        <v>1094</v>
      </c>
      <c r="L128">
        <v>1131.0515151515151</v>
      </c>
    </row>
    <row r="129" spans="1:12" x14ac:dyDescent="0.2">
      <c r="A129" s="14">
        <v>43727</v>
      </c>
      <c r="B129">
        <v>499</v>
      </c>
      <c r="C129">
        <v>496</v>
      </c>
      <c r="D129">
        <v>1116</v>
      </c>
      <c r="E129">
        <v>1124</v>
      </c>
      <c r="F129">
        <v>0.441281138790035</v>
      </c>
      <c r="G129">
        <v>0.44801230758327698</v>
      </c>
      <c r="H129">
        <v>2.4111121973694999E-2</v>
      </c>
      <c r="I129">
        <v>-0.279172773485445</v>
      </c>
      <c r="J129">
        <v>-1.53</v>
      </c>
      <c r="K129">
        <v>1124</v>
      </c>
      <c r="L129">
        <v>1128.7757575757576</v>
      </c>
    </row>
    <row r="130" spans="1:12" x14ac:dyDescent="0.2">
      <c r="A130" s="14">
        <v>43726</v>
      </c>
      <c r="B130">
        <v>500</v>
      </c>
      <c r="C130">
        <v>495</v>
      </c>
      <c r="D130">
        <v>1106</v>
      </c>
      <c r="E130">
        <v>1108</v>
      </c>
      <c r="F130">
        <v>0.446750902527075</v>
      </c>
      <c r="G130">
        <v>0.44824760668512498</v>
      </c>
      <c r="H130">
        <v>2.4130387196851202E-2</v>
      </c>
      <c r="I130">
        <v>-6.2025700037026503E-2</v>
      </c>
      <c r="J130">
        <v>-0.34</v>
      </c>
      <c r="K130">
        <v>1108</v>
      </c>
      <c r="L130">
        <v>1126.5</v>
      </c>
    </row>
    <row r="131" spans="1:12" x14ac:dyDescent="0.2">
      <c r="A131" s="14">
        <v>43725</v>
      </c>
      <c r="B131">
        <v>498</v>
      </c>
      <c r="C131">
        <v>502</v>
      </c>
      <c r="D131">
        <v>1110</v>
      </c>
      <c r="E131">
        <v>1098</v>
      </c>
      <c r="F131">
        <v>0.45719489981785</v>
      </c>
      <c r="G131">
        <v>0.44845217948897498</v>
      </c>
      <c r="H131">
        <v>2.41818138011036E-2</v>
      </c>
      <c r="I131">
        <v>0.36154113172750901</v>
      </c>
      <c r="J131">
        <v>1.91</v>
      </c>
      <c r="K131">
        <v>1098</v>
      </c>
      <c r="L131">
        <v>1142.4303030303031</v>
      </c>
    </row>
    <row r="132" spans="1:12" x14ac:dyDescent="0.2">
      <c r="A132" s="14">
        <v>43721</v>
      </c>
      <c r="B132">
        <v>499</v>
      </c>
      <c r="C132">
        <v>500</v>
      </c>
      <c r="D132">
        <v>1108</v>
      </c>
      <c r="E132">
        <v>1116</v>
      </c>
      <c r="F132">
        <v>0.44802867383512501</v>
      </c>
      <c r="G132">
        <v>0.44882862150476199</v>
      </c>
      <c r="H132">
        <v>2.45321994324154E-2</v>
      </c>
      <c r="I132">
        <v>-3.2608069726497102E-2</v>
      </c>
      <c r="J132">
        <v>-0.18</v>
      </c>
      <c r="K132">
        <v>1116</v>
      </c>
      <c r="L132">
        <v>1137.878787878788</v>
      </c>
    </row>
    <row r="133" spans="1:12" x14ac:dyDescent="0.2">
      <c r="A133" s="14">
        <v>43720</v>
      </c>
      <c r="B133">
        <v>500</v>
      </c>
      <c r="C133">
        <v>497</v>
      </c>
      <c r="D133">
        <v>1093</v>
      </c>
      <c r="E133">
        <v>1100</v>
      </c>
      <c r="F133">
        <v>0.45181818181818101</v>
      </c>
      <c r="G133">
        <v>0.44920354071711299</v>
      </c>
      <c r="H133">
        <v>2.4731169488316301E-2</v>
      </c>
      <c r="I133">
        <v>0.105722501408748</v>
      </c>
      <c r="J133">
        <v>0.57999999999999996</v>
      </c>
      <c r="K133">
        <v>1100</v>
      </c>
      <c r="L133">
        <v>1131.0515151515151</v>
      </c>
    </row>
    <row r="134" spans="1:12" x14ac:dyDescent="0.2">
      <c r="A134" s="14">
        <v>43719</v>
      </c>
      <c r="B134">
        <v>488</v>
      </c>
      <c r="C134">
        <v>497</v>
      </c>
      <c r="D134">
        <v>1049</v>
      </c>
      <c r="E134">
        <v>1078</v>
      </c>
      <c r="F134">
        <v>0.46103896103896103</v>
      </c>
      <c r="G134">
        <v>0.44921968459664602</v>
      </c>
      <c r="H134">
        <v>2.4733266088415699E-2</v>
      </c>
      <c r="I134">
        <v>0.477869619000729</v>
      </c>
      <c r="J134">
        <v>2.56</v>
      </c>
      <c r="K134">
        <v>1078</v>
      </c>
      <c r="L134">
        <v>1131.0515151515151</v>
      </c>
    </row>
    <row r="135" spans="1:12" x14ac:dyDescent="0.2">
      <c r="A135" s="14">
        <v>43718</v>
      </c>
      <c r="B135">
        <v>466</v>
      </c>
      <c r="C135">
        <v>482</v>
      </c>
      <c r="D135">
        <v>1036</v>
      </c>
      <c r="E135">
        <v>1041</v>
      </c>
      <c r="F135">
        <v>0.46301633045148799</v>
      </c>
      <c r="G135">
        <v>0.448699303764306</v>
      </c>
      <c r="H135">
        <v>2.4889200894449501E-2</v>
      </c>
      <c r="I135">
        <v>0.57523046834239</v>
      </c>
      <c r="J135">
        <v>3.09</v>
      </c>
      <c r="K135">
        <v>1041</v>
      </c>
      <c r="L135">
        <v>1096.9151515151516</v>
      </c>
    </row>
    <row r="136" spans="1:12" x14ac:dyDescent="0.2">
      <c r="A136" s="14">
        <v>43717</v>
      </c>
      <c r="B136">
        <v>460</v>
      </c>
      <c r="C136">
        <v>464</v>
      </c>
      <c r="D136">
        <v>1027</v>
      </c>
      <c r="E136">
        <v>1043</v>
      </c>
      <c r="F136">
        <v>0.44487056567593403</v>
      </c>
      <c r="G136">
        <v>0.44819504403020299</v>
      </c>
      <c r="H136">
        <v>2.4976987090156399E-2</v>
      </c>
      <c r="I136">
        <v>-0.13310165642750699</v>
      </c>
      <c r="J136">
        <v>-0.75</v>
      </c>
      <c r="K136">
        <v>1043</v>
      </c>
      <c r="L136">
        <v>1055.9515151515152</v>
      </c>
    </row>
    <row r="137" spans="1:12" x14ac:dyDescent="0.2">
      <c r="A137" s="14">
        <v>43714</v>
      </c>
      <c r="B137">
        <v>460</v>
      </c>
      <c r="C137">
        <v>460</v>
      </c>
      <c r="D137">
        <v>1048</v>
      </c>
      <c r="E137">
        <v>1024</v>
      </c>
      <c r="F137">
        <v>0.44921875</v>
      </c>
      <c r="G137">
        <v>0.44790897639395999</v>
      </c>
      <c r="H137">
        <v>2.5135785300569501E-2</v>
      </c>
      <c r="I137">
        <v>5.2107924633242902E-2</v>
      </c>
      <c r="J137">
        <v>0.28999999999999998</v>
      </c>
      <c r="K137">
        <v>1024</v>
      </c>
      <c r="L137">
        <v>1046.848484848485</v>
      </c>
    </row>
    <row r="138" spans="1:12" x14ac:dyDescent="0.2">
      <c r="A138" s="14">
        <v>43713</v>
      </c>
      <c r="B138">
        <v>440</v>
      </c>
      <c r="C138">
        <v>453</v>
      </c>
      <c r="D138">
        <v>1054</v>
      </c>
      <c r="E138">
        <v>1051</v>
      </c>
      <c r="F138">
        <v>0.43101807802093201</v>
      </c>
      <c r="G138">
        <v>0.44762525807683701</v>
      </c>
      <c r="H138">
        <v>2.5239278898704198E-2</v>
      </c>
      <c r="I138">
        <v>-0.65798948228894205</v>
      </c>
      <c r="J138">
        <v>-3.85</v>
      </c>
      <c r="K138">
        <v>1051</v>
      </c>
      <c r="L138">
        <v>1030.9181818181819</v>
      </c>
    </row>
    <row r="139" spans="1:12" x14ac:dyDescent="0.2">
      <c r="A139" s="14">
        <v>43712</v>
      </c>
      <c r="B139">
        <v>443</v>
      </c>
      <c r="C139">
        <v>438</v>
      </c>
      <c r="D139">
        <v>1056</v>
      </c>
      <c r="E139">
        <v>1055</v>
      </c>
      <c r="F139">
        <v>0.41516587677725098</v>
      </c>
      <c r="G139">
        <v>0.44761778698960902</v>
      </c>
      <c r="H139">
        <v>2.5244276127012501E-2</v>
      </c>
      <c r="I139">
        <v>-1.28551557783165</v>
      </c>
      <c r="J139">
        <v>-7.82</v>
      </c>
      <c r="K139">
        <v>1055</v>
      </c>
      <c r="L139">
        <v>996.78181818181827</v>
      </c>
    </row>
    <row r="140" spans="1:12" x14ac:dyDescent="0.2">
      <c r="A140" s="14">
        <v>43711</v>
      </c>
      <c r="B140">
        <v>440</v>
      </c>
      <c r="C140">
        <v>449</v>
      </c>
      <c r="D140">
        <v>1051</v>
      </c>
      <c r="E140">
        <v>1065</v>
      </c>
      <c r="F140">
        <v>0.42159624413145502</v>
      </c>
      <c r="G140">
        <v>0.44780495583021901</v>
      </c>
      <c r="H140">
        <v>2.5054298738920001E-2</v>
      </c>
      <c r="I140">
        <v>-1.04607644268449</v>
      </c>
      <c r="J140">
        <v>-6.22</v>
      </c>
      <c r="K140">
        <v>1065</v>
      </c>
      <c r="L140">
        <v>1021.8151515151516</v>
      </c>
    </row>
    <row r="141" spans="1:12" x14ac:dyDescent="0.2">
      <c r="A141" s="14">
        <v>43710</v>
      </c>
      <c r="B141">
        <v>444</v>
      </c>
      <c r="C141">
        <v>437</v>
      </c>
      <c r="D141">
        <v>1051</v>
      </c>
      <c r="E141">
        <v>1052</v>
      </c>
      <c r="F141">
        <v>0.41539923954372598</v>
      </c>
      <c r="G141">
        <v>0.447755638981157</v>
      </c>
      <c r="H141">
        <v>2.5109419082796101E-2</v>
      </c>
      <c r="I141">
        <v>-1.2886160102206401</v>
      </c>
      <c r="J141">
        <v>-7.79</v>
      </c>
      <c r="K141">
        <v>1052</v>
      </c>
      <c r="L141">
        <v>994.5060606060606</v>
      </c>
    </row>
    <row r="142" spans="1:12" x14ac:dyDescent="0.2">
      <c r="A142" s="14">
        <v>43707</v>
      </c>
      <c r="B142">
        <v>440</v>
      </c>
      <c r="C142">
        <v>444</v>
      </c>
      <c r="D142">
        <v>1058</v>
      </c>
      <c r="E142">
        <v>1062</v>
      </c>
      <c r="F142">
        <v>0.418079096045197</v>
      </c>
      <c r="G142">
        <v>0.44776108325573999</v>
      </c>
      <c r="H142">
        <v>2.5102446211448699E-2</v>
      </c>
      <c r="I142">
        <v>-1.18243405286155</v>
      </c>
      <c r="J142">
        <v>-7.1</v>
      </c>
      <c r="K142">
        <v>1062</v>
      </c>
      <c r="L142">
        <v>1010.4363636363637</v>
      </c>
    </row>
    <row r="143" spans="1:12" x14ac:dyDescent="0.2">
      <c r="A143" s="14">
        <v>43706</v>
      </c>
      <c r="B143">
        <v>436</v>
      </c>
      <c r="C143">
        <v>433</v>
      </c>
      <c r="D143">
        <v>1048</v>
      </c>
      <c r="E143">
        <v>1056</v>
      </c>
      <c r="F143">
        <v>0.41003787878787801</v>
      </c>
      <c r="G143">
        <v>0.44795592607770102</v>
      </c>
      <c r="H143">
        <v>2.4927404140214798E-2</v>
      </c>
      <c r="I143">
        <v>-1.52113902741483</v>
      </c>
      <c r="J143">
        <v>-9.25</v>
      </c>
      <c r="K143">
        <v>1056</v>
      </c>
      <c r="L143">
        <v>985.40303030303039</v>
      </c>
    </row>
    <row r="144" spans="1:12" x14ac:dyDescent="0.2">
      <c r="A144" s="14">
        <v>43705</v>
      </c>
      <c r="B144">
        <v>436</v>
      </c>
      <c r="C144">
        <v>432</v>
      </c>
      <c r="D144">
        <v>1042</v>
      </c>
      <c r="E144">
        <v>1053</v>
      </c>
      <c r="F144">
        <v>0.41025641025641002</v>
      </c>
      <c r="G144">
        <v>0.44820967109972298</v>
      </c>
      <c r="H144">
        <v>2.46352805821103E-2</v>
      </c>
      <c r="I144">
        <v>-1.5406059905351399</v>
      </c>
      <c r="J144">
        <v>-9.25</v>
      </c>
      <c r="K144">
        <v>1053</v>
      </c>
      <c r="L144">
        <v>983.12727272727273</v>
      </c>
    </row>
    <row r="145" spans="1:12" x14ac:dyDescent="0.2">
      <c r="A145" s="14">
        <v>43704</v>
      </c>
      <c r="B145">
        <v>432</v>
      </c>
      <c r="C145">
        <v>433</v>
      </c>
      <c r="D145">
        <v>1029</v>
      </c>
      <c r="E145">
        <v>1039</v>
      </c>
      <c r="F145">
        <v>0.41674687199229998</v>
      </c>
      <c r="G145">
        <v>0.44857509856192501</v>
      </c>
      <c r="H145">
        <v>2.4270156093534001E-2</v>
      </c>
      <c r="I145">
        <v>-1.31141416837053</v>
      </c>
      <c r="J145">
        <v>-7.64</v>
      </c>
      <c r="K145">
        <v>1039</v>
      </c>
      <c r="L145">
        <v>985.40303030303039</v>
      </c>
    </row>
    <row r="146" spans="1:12" x14ac:dyDescent="0.2">
      <c r="A146" s="14">
        <v>43703</v>
      </c>
      <c r="B146">
        <v>423</v>
      </c>
      <c r="C146">
        <v>430</v>
      </c>
      <c r="D146">
        <v>1011</v>
      </c>
      <c r="E146">
        <v>1019</v>
      </c>
      <c r="F146">
        <v>0.42198233562315901</v>
      </c>
      <c r="G146">
        <v>0.44888652915758298</v>
      </c>
      <c r="H146">
        <v>2.40081881212088E-2</v>
      </c>
      <c r="I146">
        <v>-1.1206257381270801</v>
      </c>
      <c r="J146">
        <v>-6.38</v>
      </c>
      <c r="K146">
        <v>1019</v>
      </c>
      <c r="L146">
        <v>978.57575757575762</v>
      </c>
    </row>
    <row r="147" spans="1:12" x14ac:dyDescent="0.2">
      <c r="A147" s="14">
        <v>43700</v>
      </c>
      <c r="B147">
        <v>435</v>
      </c>
      <c r="C147">
        <v>435</v>
      </c>
      <c r="D147">
        <v>1031</v>
      </c>
      <c r="E147">
        <v>1035</v>
      </c>
      <c r="F147">
        <v>0.42028985507246303</v>
      </c>
      <c r="G147">
        <v>0.45003039162561298</v>
      </c>
      <c r="H147">
        <v>2.47319000890922E-2</v>
      </c>
      <c r="I147">
        <v>-1.2025172528602399</v>
      </c>
      <c r="J147">
        <v>-7.08</v>
      </c>
      <c r="K147">
        <v>1035</v>
      </c>
      <c r="L147">
        <v>989.9545454545455</v>
      </c>
    </row>
    <row r="148" spans="1:12" x14ac:dyDescent="0.2">
      <c r="A148" s="14">
        <v>43699</v>
      </c>
      <c r="B148">
        <v>425</v>
      </c>
      <c r="C148">
        <v>433</v>
      </c>
      <c r="D148">
        <v>1021</v>
      </c>
      <c r="E148">
        <v>1032</v>
      </c>
      <c r="F148">
        <v>0.41957364341085202</v>
      </c>
      <c r="G148">
        <v>0.45119369607054299</v>
      </c>
      <c r="H148">
        <v>2.5349848134082E-2</v>
      </c>
      <c r="I148">
        <v>-1.2473468279748099</v>
      </c>
      <c r="J148">
        <v>-7.54</v>
      </c>
      <c r="K148">
        <v>1032</v>
      </c>
      <c r="L148">
        <v>985.40303030303039</v>
      </c>
    </row>
    <row r="149" spans="1:12" x14ac:dyDescent="0.2">
      <c r="A149" s="14">
        <v>43698</v>
      </c>
      <c r="B149">
        <v>425</v>
      </c>
      <c r="C149">
        <v>427</v>
      </c>
      <c r="D149">
        <v>1026</v>
      </c>
      <c r="E149">
        <v>1027</v>
      </c>
      <c r="F149">
        <v>0.41577409931840298</v>
      </c>
      <c r="G149">
        <v>0.45230933753502101</v>
      </c>
      <c r="H149">
        <v>2.5771419278461698E-2</v>
      </c>
      <c r="I149">
        <v>-1.4176649652800699</v>
      </c>
      <c r="J149">
        <v>-8.7899999999999991</v>
      </c>
      <c r="K149">
        <v>1027</v>
      </c>
      <c r="L149">
        <v>971.74848484848485</v>
      </c>
    </row>
    <row r="150" spans="1:12" x14ac:dyDescent="0.2">
      <c r="A150" s="14">
        <v>43697</v>
      </c>
      <c r="B150">
        <v>428</v>
      </c>
      <c r="C150">
        <v>431</v>
      </c>
      <c r="D150">
        <v>1046</v>
      </c>
      <c r="E150">
        <v>1037</v>
      </c>
      <c r="F150">
        <v>0.41562198649951698</v>
      </c>
      <c r="G150">
        <v>0.45329608120029402</v>
      </c>
      <c r="H150">
        <v>2.5770434385124798E-2</v>
      </c>
      <c r="I150">
        <v>-1.46191151215218</v>
      </c>
      <c r="J150">
        <v>-9.06</v>
      </c>
      <c r="K150">
        <v>1037</v>
      </c>
      <c r="L150">
        <v>980.85151515151517</v>
      </c>
    </row>
    <row r="151" spans="1:12" x14ac:dyDescent="0.2">
      <c r="A151" s="14">
        <v>43696</v>
      </c>
      <c r="B151">
        <v>422</v>
      </c>
      <c r="C151">
        <v>426</v>
      </c>
      <c r="D151">
        <v>1040</v>
      </c>
      <c r="E151">
        <v>1055</v>
      </c>
      <c r="F151">
        <v>0.40379146919431202</v>
      </c>
      <c r="G151">
        <v>0.45429261970977902</v>
      </c>
      <c r="H151">
        <v>2.5739395915696801E-2</v>
      </c>
      <c r="I151">
        <v>-1.96201770549979</v>
      </c>
      <c r="J151">
        <v>-12.51</v>
      </c>
      <c r="K151">
        <v>1055</v>
      </c>
      <c r="L151">
        <v>969.4727272727273</v>
      </c>
    </row>
    <row r="152" spans="1:12" x14ac:dyDescent="0.2">
      <c r="A152" s="14">
        <v>43693</v>
      </c>
      <c r="B152">
        <v>421</v>
      </c>
      <c r="C152">
        <v>421</v>
      </c>
      <c r="D152">
        <v>1026</v>
      </c>
      <c r="E152">
        <v>1032</v>
      </c>
      <c r="F152">
        <v>0.40794573643410798</v>
      </c>
      <c r="G152">
        <v>0.45544610092217602</v>
      </c>
      <c r="H152">
        <v>2.5386426385001298E-2</v>
      </c>
      <c r="I152">
        <v>-1.87109299149454</v>
      </c>
      <c r="J152">
        <v>-11.64</v>
      </c>
      <c r="K152">
        <v>1032</v>
      </c>
      <c r="L152">
        <v>958.09393939393942</v>
      </c>
    </row>
    <row r="153" spans="1:12" x14ac:dyDescent="0.2">
      <c r="A153" s="14">
        <v>43692</v>
      </c>
      <c r="B153">
        <v>415</v>
      </c>
      <c r="C153">
        <v>427</v>
      </c>
      <c r="D153">
        <v>1017</v>
      </c>
      <c r="E153">
        <v>1031</v>
      </c>
      <c r="F153">
        <v>0.41416100872938799</v>
      </c>
      <c r="G153">
        <v>0.45637023482664402</v>
      </c>
      <c r="H153">
        <v>2.4897288748691501E-2</v>
      </c>
      <c r="I153">
        <v>-1.6953342399370199</v>
      </c>
      <c r="J153">
        <v>-10.19</v>
      </c>
      <c r="K153">
        <v>1031</v>
      </c>
      <c r="L153">
        <v>971.74848484848485</v>
      </c>
    </row>
    <row r="154" spans="1:12" x14ac:dyDescent="0.2">
      <c r="A154" s="14">
        <v>43691</v>
      </c>
      <c r="B154">
        <v>427</v>
      </c>
      <c r="C154">
        <v>424</v>
      </c>
      <c r="D154">
        <v>1047</v>
      </c>
      <c r="E154">
        <v>1036</v>
      </c>
      <c r="F154">
        <v>0.409266409266409</v>
      </c>
      <c r="G154">
        <v>0.457279695945561</v>
      </c>
      <c r="H154">
        <v>2.4582646969569199E-2</v>
      </c>
      <c r="I154">
        <v>-1.95313737933053</v>
      </c>
      <c r="J154">
        <v>-11.73</v>
      </c>
      <c r="K154">
        <v>1036</v>
      </c>
      <c r="L154">
        <v>964.92121212121219</v>
      </c>
    </row>
    <row r="155" spans="1:12" x14ac:dyDescent="0.2">
      <c r="A155" s="14">
        <v>43690</v>
      </c>
      <c r="B155">
        <v>431</v>
      </c>
      <c r="C155">
        <v>424</v>
      </c>
      <c r="D155">
        <v>1045</v>
      </c>
      <c r="E155">
        <v>1045</v>
      </c>
      <c r="F155">
        <v>0.40574162679425801</v>
      </c>
      <c r="G155">
        <v>0.45826892577689599</v>
      </c>
      <c r="H155">
        <v>2.41190542900129E-2</v>
      </c>
      <c r="I155">
        <v>-2.1778341037355</v>
      </c>
      <c r="J155">
        <v>-12.95</v>
      </c>
      <c r="K155">
        <v>1045</v>
      </c>
      <c r="L155">
        <v>964.92121212121219</v>
      </c>
    </row>
    <row r="156" spans="1:12" x14ac:dyDescent="0.2">
      <c r="A156" s="14">
        <v>43686</v>
      </c>
      <c r="B156">
        <v>438</v>
      </c>
      <c r="C156">
        <v>438</v>
      </c>
      <c r="D156">
        <v>1039</v>
      </c>
      <c r="E156">
        <v>1046</v>
      </c>
      <c r="F156">
        <v>0.41873804971319301</v>
      </c>
      <c r="G156">
        <v>0.45923800567360801</v>
      </c>
      <c r="H156">
        <v>2.3439647043394098E-2</v>
      </c>
      <c r="I156">
        <v>-1.7278398384342799</v>
      </c>
      <c r="J156">
        <v>-9.67</v>
      </c>
      <c r="K156">
        <v>1046</v>
      </c>
      <c r="L156">
        <v>996.78181818181827</v>
      </c>
    </row>
    <row r="157" spans="1:12" x14ac:dyDescent="0.2">
      <c r="A157" s="14">
        <v>43685</v>
      </c>
      <c r="B157">
        <v>441</v>
      </c>
      <c r="C157">
        <v>440</v>
      </c>
      <c r="D157">
        <v>1042</v>
      </c>
      <c r="E157">
        <v>1039</v>
      </c>
      <c r="F157">
        <v>0.42348411934552399</v>
      </c>
      <c r="G157">
        <v>0.45990729716066597</v>
      </c>
      <c r="H157">
        <v>2.2985927934756602E-2</v>
      </c>
      <c r="I157">
        <v>-1.58458592224451</v>
      </c>
      <c r="J157">
        <v>-8.6</v>
      </c>
      <c r="K157">
        <v>1039</v>
      </c>
      <c r="L157">
        <v>1001.3333333333334</v>
      </c>
    </row>
    <row r="158" spans="1:12" x14ac:dyDescent="0.2">
      <c r="A158" s="14">
        <v>43684</v>
      </c>
      <c r="B158">
        <v>446</v>
      </c>
      <c r="C158">
        <v>443</v>
      </c>
      <c r="D158">
        <v>1041</v>
      </c>
      <c r="E158">
        <v>1050</v>
      </c>
      <c r="F158">
        <v>0.42190476190476101</v>
      </c>
      <c r="G158">
        <v>0.46021133490609101</v>
      </c>
      <c r="H158">
        <v>2.2650503827535001E-2</v>
      </c>
      <c r="I158">
        <v>-1.6912018069444399</v>
      </c>
      <c r="J158">
        <v>-9.08</v>
      </c>
      <c r="K158">
        <v>1050</v>
      </c>
      <c r="L158">
        <v>1008.1606060606061</v>
      </c>
    </row>
    <row r="159" spans="1:12" x14ac:dyDescent="0.2">
      <c r="A159" s="14">
        <v>43683</v>
      </c>
      <c r="B159">
        <v>425</v>
      </c>
      <c r="C159">
        <v>446</v>
      </c>
      <c r="D159">
        <v>1020</v>
      </c>
      <c r="E159">
        <v>1051</v>
      </c>
      <c r="F159">
        <v>0.42435775451950503</v>
      </c>
      <c r="G159">
        <v>0.460497080869955</v>
      </c>
      <c r="H159">
        <v>2.2297882911298202E-2</v>
      </c>
      <c r="I159">
        <v>-1.62075146300721</v>
      </c>
      <c r="J159">
        <v>-8.52</v>
      </c>
      <c r="K159">
        <v>1051</v>
      </c>
      <c r="L159">
        <v>1014.9878787878788</v>
      </c>
    </row>
    <row r="160" spans="1:12" x14ac:dyDescent="0.2">
      <c r="A160" s="14">
        <v>43682</v>
      </c>
      <c r="B160">
        <v>450</v>
      </c>
      <c r="C160">
        <v>440</v>
      </c>
      <c r="D160">
        <v>1045</v>
      </c>
      <c r="E160">
        <v>1049</v>
      </c>
      <c r="F160">
        <v>0.41944709246901801</v>
      </c>
      <c r="G160">
        <v>0.46072866572576199</v>
      </c>
      <c r="H160">
        <v>2.2009672312980798E-2</v>
      </c>
      <c r="I160">
        <v>-1.8756105347555401</v>
      </c>
      <c r="J160">
        <v>-9.84</v>
      </c>
      <c r="K160">
        <v>1049</v>
      </c>
      <c r="L160">
        <v>1001.3333333333334</v>
      </c>
    </row>
    <row r="161" spans="1:12" x14ac:dyDescent="0.2">
      <c r="A161" s="14">
        <v>43679</v>
      </c>
      <c r="B161">
        <v>470</v>
      </c>
      <c r="C161">
        <v>455</v>
      </c>
      <c r="D161">
        <v>1043</v>
      </c>
      <c r="E161">
        <v>1053</v>
      </c>
      <c r="F161">
        <v>0.43209876543209802</v>
      </c>
      <c r="G161">
        <v>0.461052343742481</v>
      </c>
      <c r="H161">
        <v>2.1574396671442699E-2</v>
      </c>
      <c r="I161">
        <v>-1.3420342061619499</v>
      </c>
      <c r="J161">
        <v>-6.7</v>
      </c>
      <c r="K161">
        <v>1053</v>
      </c>
      <c r="L161">
        <v>1035.469696969697</v>
      </c>
    </row>
    <row r="162" spans="1:12" x14ac:dyDescent="0.2">
      <c r="A162" s="14">
        <v>43678</v>
      </c>
      <c r="B162">
        <v>480</v>
      </c>
      <c r="C162">
        <v>482</v>
      </c>
      <c r="D162">
        <v>1074</v>
      </c>
      <c r="E162">
        <v>1058</v>
      </c>
      <c r="F162">
        <v>0.45557655954631299</v>
      </c>
      <c r="G162">
        <v>0.46116575689165101</v>
      </c>
      <c r="H162">
        <v>2.1443856623351298E-2</v>
      </c>
      <c r="I162">
        <v>-0.26064329022101301</v>
      </c>
      <c r="J162">
        <v>-1.23</v>
      </c>
      <c r="K162">
        <v>1058</v>
      </c>
      <c r="L162">
        <v>1096.9151515151516</v>
      </c>
    </row>
    <row r="163" spans="1:12" x14ac:dyDescent="0.2">
      <c r="A163" s="14">
        <v>43677</v>
      </c>
      <c r="B163">
        <v>482</v>
      </c>
      <c r="C163">
        <v>482</v>
      </c>
      <c r="D163">
        <v>1076</v>
      </c>
      <c r="E163">
        <v>1091</v>
      </c>
      <c r="F163">
        <v>0.44179651695692002</v>
      </c>
      <c r="G163">
        <v>0.46099493048215001</v>
      </c>
      <c r="H163">
        <v>2.15385235082028E-2</v>
      </c>
      <c r="I163">
        <v>-0.89135234910221595</v>
      </c>
      <c r="J163">
        <v>-4.3499999999999996</v>
      </c>
      <c r="K163">
        <v>1091</v>
      </c>
      <c r="L163">
        <v>1096.9151515151516</v>
      </c>
    </row>
    <row r="164" spans="1:12" x14ac:dyDescent="0.2">
      <c r="A164" s="14">
        <v>43676</v>
      </c>
      <c r="B164">
        <v>481</v>
      </c>
      <c r="C164">
        <v>490</v>
      </c>
      <c r="D164">
        <v>1062</v>
      </c>
      <c r="E164">
        <v>1086</v>
      </c>
      <c r="F164">
        <v>0.45119705340699801</v>
      </c>
      <c r="G164">
        <v>0.46092817389242102</v>
      </c>
      <c r="H164">
        <v>2.1605578281356799E-2</v>
      </c>
      <c r="I164">
        <v>-0.45039852017385001</v>
      </c>
      <c r="J164">
        <v>-2.16</v>
      </c>
      <c r="K164">
        <v>1086</v>
      </c>
      <c r="L164">
        <v>1115.1212121212122</v>
      </c>
    </row>
    <row r="165" spans="1:12" x14ac:dyDescent="0.2">
      <c r="A165" s="14">
        <v>43675</v>
      </c>
      <c r="B165">
        <v>485</v>
      </c>
      <c r="C165">
        <v>476</v>
      </c>
      <c r="D165">
        <v>1060</v>
      </c>
      <c r="E165">
        <v>1071</v>
      </c>
      <c r="F165">
        <v>0.44444444444444398</v>
      </c>
      <c r="G165">
        <v>0.46077094221411002</v>
      </c>
      <c r="H165">
        <v>2.1718437027846999E-2</v>
      </c>
      <c r="I165">
        <v>-0.75173447098115198</v>
      </c>
      <c r="J165">
        <v>-3.67</v>
      </c>
      <c r="K165">
        <v>1071</v>
      </c>
      <c r="L165">
        <v>1083.2606060606061</v>
      </c>
    </row>
    <row r="166" spans="1:12" x14ac:dyDescent="0.2">
      <c r="A166" s="14">
        <v>43672</v>
      </c>
      <c r="B166">
        <v>494</v>
      </c>
      <c r="C166">
        <v>486</v>
      </c>
      <c r="D166">
        <v>1052</v>
      </c>
      <c r="E166">
        <v>1063</v>
      </c>
      <c r="F166">
        <v>0.45719661335841899</v>
      </c>
      <c r="G166">
        <v>0.46073271043394298</v>
      </c>
      <c r="H166">
        <v>2.1749644884156399E-2</v>
      </c>
      <c r="I166">
        <v>-0.162581830386552</v>
      </c>
      <c r="J166">
        <v>-0.77</v>
      </c>
      <c r="K166">
        <v>1063</v>
      </c>
      <c r="L166">
        <v>1106.0181818181818</v>
      </c>
    </row>
    <row r="167" spans="1:12" x14ac:dyDescent="0.2">
      <c r="A167" s="14">
        <v>43671</v>
      </c>
      <c r="B167">
        <v>480</v>
      </c>
      <c r="C167">
        <v>496</v>
      </c>
      <c r="D167">
        <v>1041</v>
      </c>
      <c r="E167">
        <v>1055</v>
      </c>
      <c r="F167">
        <v>0.47014218009478598</v>
      </c>
      <c r="G167">
        <v>0.46032289211273902</v>
      </c>
      <c r="H167">
        <v>2.20991797470926E-2</v>
      </c>
      <c r="I167">
        <v>0.44432816486500198</v>
      </c>
      <c r="J167">
        <v>2.09</v>
      </c>
      <c r="K167">
        <v>1055</v>
      </c>
      <c r="L167">
        <v>1128.7757575757576</v>
      </c>
    </row>
    <row r="168" spans="1:12" x14ac:dyDescent="0.2">
      <c r="A168" s="14">
        <v>43670</v>
      </c>
      <c r="B168">
        <v>507</v>
      </c>
      <c r="C168">
        <v>506</v>
      </c>
      <c r="D168">
        <v>1040</v>
      </c>
      <c r="E168">
        <v>1043</v>
      </c>
      <c r="F168">
        <v>0.48513902205177301</v>
      </c>
      <c r="G168">
        <v>0.45968499173238098</v>
      </c>
      <c r="H168">
        <v>2.2493513301981499E-2</v>
      </c>
      <c r="I168">
        <v>1.13161647883392</v>
      </c>
      <c r="J168">
        <v>5.25</v>
      </c>
      <c r="K168">
        <v>1043</v>
      </c>
      <c r="L168">
        <v>1151.5333333333333</v>
      </c>
    </row>
    <row r="169" spans="1:12" x14ac:dyDescent="0.2">
      <c r="A169" s="14">
        <v>43669</v>
      </c>
      <c r="B169">
        <v>504</v>
      </c>
      <c r="C169">
        <v>507</v>
      </c>
      <c r="D169">
        <v>1035</v>
      </c>
      <c r="E169">
        <v>1041</v>
      </c>
      <c r="F169">
        <v>0.48703170028818399</v>
      </c>
      <c r="G169">
        <v>0.45877202699391301</v>
      </c>
      <c r="H169">
        <v>2.2828933786144898E-2</v>
      </c>
      <c r="I169">
        <v>1.23788844275426</v>
      </c>
      <c r="J169">
        <v>5.8</v>
      </c>
      <c r="K169">
        <v>1041</v>
      </c>
      <c r="L169">
        <v>1153.8090909090909</v>
      </c>
    </row>
    <row r="170" spans="1:12" x14ac:dyDescent="0.2">
      <c r="A170" s="14">
        <v>43668</v>
      </c>
      <c r="B170">
        <v>501</v>
      </c>
      <c r="C170">
        <v>504</v>
      </c>
      <c r="D170">
        <v>1046</v>
      </c>
      <c r="E170">
        <v>1043</v>
      </c>
      <c r="F170">
        <v>0.48322147651006703</v>
      </c>
      <c r="G170">
        <v>0.45783067892208201</v>
      </c>
      <c r="H170">
        <v>2.3098266560785102E-2</v>
      </c>
      <c r="I170">
        <v>1.09925121528782</v>
      </c>
      <c r="J170">
        <v>5.25</v>
      </c>
      <c r="K170">
        <v>1043</v>
      </c>
      <c r="L170">
        <v>1146.9818181818182</v>
      </c>
    </row>
    <row r="171" spans="1:12" x14ac:dyDescent="0.2">
      <c r="A171" s="14">
        <v>43665</v>
      </c>
      <c r="B171">
        <v>491</v>
      </c>
      <c r="C171">
        <v>501</v>
      </c>
      <c r="D171">
        <v>1027</v>
      </c>
      <c r="E171">
        <v>1048</v>
      </c>
      <c r="F171">
        <v>0.47805343511450299</v>
      </c>
      <c r="G171">
        <v>0.45689376118514102</v>
      </c>
      <c r="H171">
        <v>2.34714728867042E-2</v>
      </c>
      <c r="I171">
        <v>0.90150601249008699</v>
      </c>
      <c r="J171">
        <v>4.43</v>
      </c>
      <c r="K171">
        <v>1048</v>
      </c>
      <c r="L171">
        <v>1140.1545454545455</v>
      </c>
    </row>
    <row r="172" spans="1:12" x14ac:dyDescent="0.2">
      <c r="A172" s="14">
        <v>43664</v>
      </c>
      <c r="B172">
        <v>497</v>
      </c>
      <c r="C172">
        <v>491</v>
      </c>
      <c r="D172">
        <v>1056</v>
      </c>
      <c r="E172">
        <v>1021</v>
      </c>
      <c r="F172">
        <v>0.480901077375122</v>
      </c>
      <c r="G172">
        <v>0.45599704507147099</v>
      </c>
      <c r="H172">
        <v>2.3926240462650499E-2</v>
      </c>
      <c r="I172">
        <v>1.0408669235990899</v>
      </c>
      <c r="J172">
        <v>5.18</v>
      </c>
      <c r="K172">
        <v>1021</v>
      </c>
      <c r="L172">
        <v>1117.3969696969698</v>
      </c>
    </row>
    <row r="173" spans="1:12" x14ac:dyDescent="0.2">
      <c r="A173" s="14">
        <v>43663</v>
      </c>
      <c r="B173">
        <v>499</v>
      </c>
      <c r="C173">
        <v>499</v>
      </c>
      <c r="D173">
        <v>1063</v>
      </c>
      <c r="E173">
        <v>1055</v>
      </c>
      <c r="F173">
        <v>0.47298578199052099</v>
      </c>
      <c r="G173">
        <v>0.455053044174482</v>
      </c>
      <c r="H173">
        <v>2.43185179303777E-2</v>
      </c>
      <c r="I173">
        <v>0.73741080222810196</v>
      </c>
      <c r="J173">
        <v>3.79</v>
      </c>
      <c r="K173">
        <v>1055</v>
      </c>
      <c r="L173">
        <v>1135.6030303030304</v>
      </c>
    </row>
    <row r="174" spans="1:12" x14ac:dyDescent="0.2">
      <c r="A174" s="14">
        <v>43662</v>
      </c>
      <c r="B174">
        <v>501</v>
      </c>
      <c r="C174">
        <v>498</v>
      </c>
      <c r="D174">
        <v>1084</v>
      </c>
      <c r="E174">
        <v>1072</v>
      </c>
      <c r="F174">
        <v>0.46455223880597002</v>
      </c>
      <c r="G174">
        <v>0.45415692930044099</v>
      </c>
      <c r="H174">
        <v>2.4873165185497099E-2</v>
      </c>
      <c r="I174">
        <v>0.41793271696638801</v>
      </c>
      <c r="J174">
        <v>2.2400000000000002</v>
      </c>
      <c r="K174">
        <v>1072</v>
      </c>
      <c r="L174">
        <v>1133.3272727272729</v>
      </c>
    </row>
    <row r="175" spans="1:12" x14ac:dyDescent="0.2">
      <c r="A175" s="14">
        <v>43658</v>
      </c>
      <c r="B175">
        <v>504</v>
      </c>
      <c r="C175">
        <v>501</v>
      </c>
      <c r="D175">
        <v>1088</v>
      </c>
      <c r="E175">
        <v>1095</v>
      </c>
      <c r="F175">
        <v>0.45753424657534197</v>
      </c>
      <c r="G175">
        <v>0.45351466281715802</v>
      </c>
      <c r="H175">
        <v>2.5216000674534798E-2</v>
      </c>
      <c r="I175">
        <v>0.159406077516625</v>
      </c>
      <c r="J175">
        <v>0.88</v>
      </c>
      <c r="K175">
        <v>1095</v>
      </c>
      <c r="L175">
        <v>1140.1545454545455</v>
      </c>
    </row>
    <row r="176" spans="1:12" x14ac:dyDescent="0.2">
      <c r="A176" s="14">
        <v>43657</v>
      </c>
      <c r="B176">
        <v>507</v>
      </c>
      <c r="C176">
        <v>505</v>
      </c>
      <c r="D176">
        <v>1079</v>
      </c>
      <c r="E176">
        <v>1095</v>
      </c>
      <c r="F176">
        <v>0.46118721461187201</v>
      </c>
      <c r="G176">
        <v>0.45295903378236002</v>
      </c>
      <c r="H176">
        <v>2.5577831091189E-2</v>
      </c>
      <c r="I176">
        <v>0.32169189014411298</v>
      </c>
      <c r="J176">
        <v>1.78</v>
      </c>
      <c r="K176">
        <v>1095</v>
      </c>
      <c r="L176">
        <v>1149.2575757575758</v>
      </c>
    </row>
    <row r="177" spans="1:12" x14ac:dyDescent="0.2">
      <c r="A177" s="14">
        <v>43656</v>
      </c>
      <c r="B177">
        <v>518</v>
      </c>
      <c r="C177">
        <v>512</v>
      </c>
      <c r="D177">
        <v>1086</v>
      </c>
      <c r="E177">
        <v>1085</v>
      </c>
      <c r="F177">
        <v>0.47188940092165899</v>
      </c>
      <c r="G177">
        <v>0.452338550948512</v>
      </c>
      <c r="H177">
        <v>2.5932691250577899E-2</v>
      </c>
      <c r="I177">
        <v>0.75390748242186001</v>
      </c>
      <c r="J177">
        <v>4.1399999999999997</v>
      </c>
      <c r="K177">
        <v>1085</v>
      </c>
      <c r="L177">
        <v>1165.1878787878788</v>
      </c>
    </row>
    <row r="178" spans="1:12" x14ac:dyDescent="0.2">
      <c r="A178" s="14">
        <v>43655</v>
      </c>
      <c r="B178">
        <v>520</v>
      </c>
      <c r="C178">
        <v>521</v>
      </c>
      <c r="D178">
        <v>1105</v>
      </c>
      <c r="E178">
        <v>1097</v>
      </c>
      <c r="F178">
        <v>0.47493163172288</v>
      </c>
      <c r="G178">
        <v>0.45155254223514502</v>
      </c>
      <c r="H178">
        <v>2.62199945889912E-2</v>
      </c>
      <c r="I178">
        <v>0.89165119422073602</v>
      </c>
      <c r="J178">
        <v>4.92</v>
      </c>
      <c r="K178">
        <v>1097</v>
      </c>
      <c r="L178">
        <v>1185.669696969697</v>
      </c>
    </row>
    <row r="179" spans="1:12" x14ac:dyDescent="0.2">
      <c r="A179" s="14">
        <v>43654</v>
      </c>
      <c r="B179">
        <v>524</v>
      </c>
      <c r="C179">
        <v>522</v>
      </c>
      <c r="D179">
        <v>1102</v>
      </c>
      <c r="E179">
        <v>1101</v>
      </c>
      <c r="F179">
        <v>0.47411444141689302</v>
      </c>
      <c r="G179">
        <v>0.45080432489231198</v>
      </c>
      <c r="H179">
        <v>2.6342554850176201E-2</v>
      </c>
      <c r="I179">
        <v>0.88488442587128002</v>
      </c>
      <c r="J179">
        <v>4.92</v>
      </c>
      <c r="K179">
        <v>1101</v>
      </c>
      <c r="L179">
        <v>1187.9454545454546</v>
      </c>
    </row>
    <row r="180" spans="1:12" x14ac:dyDescent="0.2">
      <c r="A180" s="14">
        <v>43651</v>
      </c>
      <c r="B180">
        <v>521</v>
      </c>
      <c r="C180">
        <v>523</v>
      </c>
      <c r="D180">
        <v>1131</v>
      </c>
      <c r="E180">
        <v>1116</v>
      </c>
      <c r="F180">
        <v>0.46863799283154101</v>
      </c>
      <c r="G180">
        <v>0.450088432809571</v>
      </c>
      <c r="H180">
        <v>2.6428776918065201E-2</v>
      </c>
      <c r="I180">
        <v>0.70186978684172796</v>
      </c>
      <c r="J180">
        <v>3.96</v>
      </c>
      <c r="K180">
        <v>1116</v>
      </c>
      <c r="L180">
        <v>1190.2212121212121</v>
      </c>
    </row>
    <row r="181" spans="1:12" x14ac:dyDescent="0.2">
      <c r="A181" s="14">
        <v>43650</v>
      </c>
      <c r="B181">
        <v>530</v>
      </c>
      <c r="C181">
        <v>526</v>
      </c>
      <c r="D181">
        <v>1122</v>
      </c>
      <c r="E181">
        <v>1132</v>
      </c>
      <c r="F181">
        <v>0.46466431095406302</v>
      </c>
      <c r="G181">
        <v>0.44951528447198102</v>
      </c>
      <c r="H181">
        <v>2.64863337903696E-2</v>
      </c>
      <c r="I181">
        <v>0.57195633801118695</v>
      </c>
      <c r="J181">
        <v>3.26</v>
      </c>
      <c r="K181">
        <v>1132</v>
      </c>
      <c r="L181">
        <v>1197.0484848484848</v>
      </c>
    </row>
    <row r="182" spans="1:12" x14ac:dyDescent="0.2">
      <c r="A182" s="14">
        <v>43649</v>
      </c>
      <c r="B182">
        <v>527</v>
      </c>
      <c r="C182">
        <v>522</v>
      </c>
      <c r="D182">
        <v>1104</v>
      </c>
      <c r="E182">
        <v>1115</v>
      </c>
      <c r="F182">
        <v>0.46816143497757801</v>
      </c>
      <c r="G182">
        <v>0.44898572227095901</v>
      </c>
      <c r="H182">
        <v>2.6575053100080698E-2</v>
      </c>
      <c r="I182">
        <v>0.72156818029315195</v>
      </c>
      <c r="J182">
        <v>4.0999999999999996</v>
      </c>
      <c r="K182">
        <v>1115</v>
      </c>
      <c r="L182">
        <v>1187.9454545454546</v>
      </c>
    </row>
    <row r="183" spans="1:12" x14ac:dyDescent="0.2">
      <c r="A183" s="14">
        <v>43648</v>
      </c>
      <c r="B183">
        <v>530</v>
      </c>
      <c r="C183">
        <v>530</v>
      </c>
      <c r="D183">
        <v>1109</v>
      </c>
      <c r="E183">
        <v>1098</v>
      </c>
      <c r="F183">
        <v>0.48269581056466299</v>
      </c>
      <c r="G183">
        <v>0.44835315401882597</v>
      </c>
      <c r="H183">
        <v>2.6675533828932101E-2</v>
      </c>
      <c r="I183">
        <v>1.28742152888382</v>
      </c>
      <c r="J183">
        <v>7.11</v>
      </c>
      <c r="K183">
        <v>1098</v>
      </c>
      <c r="L183">
        <v>1206.1515151515152</v>
      </c>
    </row>
    <row r="184" spans="1:12" x14ac:dyDescent="0.2">
      <c r="A184" s="14">
        <v>43647</v>
      </c>
      <c r="B184">
        <v>523</v>
      </c>
      <c r="C184">
        <v>533</v>
      </c>
      <c r="D184">
        <v>1089</v>
      </c>
      <c r="E184">
        <v>1102</v>
      </c>
      <c r="F184">
        <v>0.48366606170598903</v>
      </c>
      <c r="G184">
        <v>0.44762599447483598</v>
      </c>
      <c r="H184">
        <v>2.6472008580588499E-2</v>
      </c>
      <c r="I184">
        <v>1.3614405994708101</v>
      </c>
      <c r="J184">
        <v>7.45</v>
      </c>
      <c r="K184">
        <v>1102</v>
      </c>
      <c r="L184">
        <v>1212.9787878787879</v>
      </c>
    </row>
    <row r="185" spans="1:12" x14ac:dyDescent="0.2">
      <c r="A185" s="14">
        <v>43644</v>
      </c>
      <c r="B185">
        <v>520</v>
      </c>
      <c r="C185">
        <v>516</v>
      </c>
      <c r="D185">
        <v>1062</v>
      </c>
      <c r="E185">
        <v>1089</v>
      </c>
      <c r="F185">
        <v>0.473829201101928</v>
      </c>
      <c r="G185">
        <v>0.44693901841399403</v>
      </c>
      <c r="H185">
        <v>2.61949075863506E-2</v>
      </c>
      <c r="I185">
        <v>1.0265423765780199</v>
      </c>
      <c r="J185">
        <v>5.68</v>
      </c>
      <c r="K185">
        <v>1089</v>
      </c>
      <c r="L185">
        <v>1174.2909090909091</v>
      </c>
    </row>
    <row r="186" spans="1:12" x14ac:dyDescent="0.2">
      <c r="A186" s="14">
        <v>43643</v>
      </c>
      <c r="B186">
        <v>506</v>
      </c>
      <c r="C186">
        <v>518</v>
      </c>
      <c r="D186">
        <v>1055</v>
      </c>
      <c r="E186">
        <v>1057</v>
      </c>
      <c r="F186">
        <v>0.49006622516556197</v>
      </c>
      <c r="G186">
        <v>0.44643759829312302</v>
      </c>
      <c r="H186">
        <v>2.6034820228563901E-2</v>
      </c>
      <c r="I186">
        <v>1.6757798398228301</v>
      </c>
      <c r="J186">
        <v>8.9</v>
      </c>
      <c r="K186">
        <v>1057</v>
      </c>
      <c r="L186">
        <v>1178.8424242424244</v>
      </c>
    </row>
    <row r="187" spans="1:12" x14ac:dyDescent="0.2">
      <c r="A187" s="14">
        <v>43642</v>
      </c>
      <c r="B187">
        <v>504</v>
      </c>
      <c r="C187">
        <v>501</v>
      </c>
      <c r="D187">
        <v>1065</v>
      </c>
      <c r="E187">
        <v>1066</v>
      </c>
      <c r="F187">
        <v>0.46998123827392102</v>
      </c>
      <c r="G187">
        <v>0.44581257979338601</v>
      </c>
      <c r="H187">
        <v>2.5537862630961201E-2</v>
      </c>
      <c r="I187">
        <v>0.94638532714298496</v>
      </c>
      <c r="J187">
        <v>5.14</v>
      </c>
      <c r="K187">
        <v>1066</v>
      </c>
      <c r="L187">
        <v>1140.1545454545455</v>
      </c>
    </row>
    <row r="188" spans="1:12" x14ac:dyDescent="0.2">
      <c r="A188" s="14">
        <v>43641</v>
      </c>
      <c r="B188">
        <v>510</v>
      </c>
      <c r="C188">
        <v>510</v>
      </c>
      <c r="D188">
        <v>1093</v>
      </c>
      <c r="E188">
        <v>1076</v>
      </c>
      <c r="F188">
        <v>0.473977695167286</v>
      </c>
      <c r="G188">
        <v>0.44562902580660702</v>
      </c>
      <c r="H188">
        <v>2.5412656952945201E-2</v>
      </c>
      <c r="I188">
        <v>1.1155334687423499</v>
      </c>
      <c r="J188">
        <v>5.98</v>
      </c>
      <c r="K188">
        <v>1076</v>
      </c>
      <c r="L188">
        <v>1160.6363636363637</v>
      </c>
    </row>
    <row r="189" spans="1:12" x14ac:dyDescent="0.2">
      <c r="A189" s="14">
        <v>43640</v>
      </c>
      <c r="B189">
        <v>505</v>
      </c>
      <c r="C189">
        <v>510</v>
      </c>
      <c r="D189">
        <v>1096</v>
      </c>
      <c r="E189">
        <v>1090</v>
      </c>
      <c r="F189">
        <v>0.46788990825687998</v>
      </c>
      <c r="G189">
        <v>0.445188952834006</v>
      </c>
      <c r="H189">
        <v>2.5202843478231301E-2</v>
      </c>
      <c r="I189">
        <v>0.90072992924315998</v>
      </c>
      <c r="J189">
        <v>4.8499999999999996</v>
      </c>
      <c r="K189">
        <v>1090</v>
      </c>
      <c r="L189">
        <v>1160.6363636363637</v>
      </c>
    </row>
    <row r="190" spans="1:12" x14ac:dyDescent="0.2">
      <c r="A190" s="14">
        <v>43637</v>
      </c>
      <c r="B190">
        <v>500</v>
      </c>
      <c r="C190">
        <v>503</v>
      </c>
      <c r="D190">
        <v>1090</v>
      </c>
      <c r="E190">
        <v>1087</v>
      </c>
      <c r="F190">
        <v>0.46274149034038597</v>
      </c>
      <c r="G190">
        <v>0.44465818328099199</v>
      </c>
      <c r="H190">
        <v>2.51382651554308E-2</v>
      </c>
      <c r="I190">
        <v>0.71935381966828904</v>
      </c>
      <c r="J190">
        <v>3.91</v>
      </c>
      <c r="K190">
        <v>1087</v>
      </c>
      <c r="L190">
        <v>1144.7060606060606</v>
      </c>
    </row>
    <row r="191" spans="1:12" x14ac:dyDescent="0.2">
      <c r="A191" s="14">
        <v>43636</v>
      </c>
      <c r="B191">
        <v>503</v>
      </c>
      <c r="C191">
        <v>504</v>
      </c>
      <c r="D191">
        <v>1098</v>
      </c>
      <c r="E191">
        <v>1090</v>
      </c>
      <c r="F191">
        <v>0.46238532110091701</v>
      </c>
      <c r="G191">
        <v>0.44424258761936303</v>
      </c>
      <c r="H191">
        <v>2.5093484192008599E-2</v>
      </c>
      <c r="I191">
        <v>0.72300575490955599</v>
      </c>
      <c r="J191">
        <v>3.92</v>
      </c>
      <c r="K191">
        <v>1090</v>
      </c>
      <c r="L191">
        <v>1146.9818181818182</v>
      </c>
    </row>
    <row r="192" spans="1:12" x14ac:dyDescent="0.2">
      <c r="A192" s="14">
        <v>43635</v>
      </c>
      <c r="B192">
        <v>500</v>
      </c>
      <c r="C192">
        <v>504</v>
      </c>
      <c r="D192">
        <v>1076</v>
      </c>
      <c r="E192">
        <v>1091</v>
      </c>
      <c r="F192">
        <v>0.461961503208066</v>
      </c>
      <c r="G192">
        <v>0.443776228837791</v>
      </c>
      <c r="H192">
        <v>2.5076985478839801E-2</v>
      </c>
      <c r="I192">
        <v>0.72517784825530096</v>
      </c>
      <c r="J192">
        <v>3.94</v>
      </c>
      <c r="K192">
        <v>1091</v>
      </c>
      <c r="L192">
        <v>1146.9818181818182</v>
      </c>
    </row>
    <row r="193" spans="1:12" x14ac:dyDescent="0.2">
      <c r="A193" s="14">
        <v>43634</v>
      </c>
      <c r="B193">
        <v>500</v>
      </c>
      <c r="C193">
        <v>492</v>
      </c>
      <c r="D193">
        <v>1099</v>
      </c>
      <c r="E193">
        <v>1077</v>
      </c>
      <c r="F193">
        <v>0.45682451253481798</v>
      </c>
      <c r="G193">
        <v>0.44337637931655899</v>
      </c>
      <c r="H193">
        <v>2.5022860498705501E-2</v>
      </c>
      <c r="I193">
        <v>0.53743388846192697</v>
      </c>
      <c r="J193">
        <v>2.94</v>
      </c>
      <c r="K193">
        <v>1077</v>
      </c>
      <c r="L193">
        <v>1119.6727272727273</v>
      </c>
    </row>
    <row r="194" spans="1:12" x14ac:dyDescent="0.2">
      <c r="A194" s="14">
        <v>43633</v>
      </c>
      <c r="B194">
        <v>502</v>
      </c>
      <c r="C194">
        <v>500</v>
      </c>
      <c r="D194">
        <v>1130</v>
      </c>
      <c r="E194">
        <v>1110</v>
      </c>
      <c r="F194">
        <v>0.45045045045045001</v>
      </c>
      <c r="G194">
        <v>0.44298659835327098</v>
      </c>
      <c r="H194">
        <v>2.5038024196179402E-2</v>
      </c>
      <c r="I194">
        <v>0.29810068233409098</v>
      </c>
      <c r="J194">
        <v>1.66</v>
      </c>
      <c r="K194">
        <v>1110</v>
      </c>
      <c r="L194">
        <v>1137.878787878788</v>
      </c>
    </row>
    <row r="195" spans="1:12" x14ac:dyDescent="0.2">
      <c r="A195" s="14">
        <v>43630</v>
      </c>
      <c r="B195">
        <v>506</v>
      </c>
      <c r="C195">
        <v>504</v>
      </c>
      <c r="D195">
        <v>1136</v>
      </c>
      <c r="E195">
        <v>1134</v>
      </c>
      <c r="F195">
        <v>0.44444444444444398</v>
      </c>
      <c r="G195">
        <v>0.44262754453398601</v>
      </c>
      <c r="H195">
        <v>2.51213626259588E-2</v>
      </c>
      <c r="I195">
        <v>7.2324894851846594E-2</v>
      </c>
      <c r="J195">
        <v>0.41</v>
      </c>
      <c r="K195">
        <v>1134</v>
      </c>
      <c r="L195">
        <v>1146.9818181818182</v>
      </c>
    </row>
    <row r="196" spans="1:12" x14ac:dyDescent="0.2">
      <c r="A196" s="14">
        <v>43629</v>
      </c>
      <c r="B196">
        <v>512</v>
      </c>
      <c r="C196">
        <v>504</v>
      </c>
      <c r="D196">
        <v>1136</v>
      </c>
      <c r="E196">
        <v>1131</v>
      </c>
      <c r="F196">
        <v>0.445623342175066</v>
      </c>
      <c r="G196">
        <v>0.44235574047185999</v>
      </c>
      <c r="H196">
        <v>2.5210357192998901E-2</v>
      </c>
      <c r="I196">
        <v>0.12961346315686201</v>
      </c>
      <c r="J196">
        <v>0.73</v>
      </c>
      <c r="K196">
        <v>1131</v>
      </c>
      <c r="L196">
        <v>1146.9818181818182</v>
      </c>
    </row>
    <row r="197" spans="1:12" x14ac:dyDescent="0.2">
      <c r="A197" s="14">
        <v>43628</v>
      </c>
      <c r="B197">
        <v>515</v>
      </c>
      <c r="C197">
        <v>514</v>
      </c>
      <c r="D197">
        <v>1137</v>
      </c>
      <c r="E197">
        <v>1137</v>
      </c>
      <c r="F197">
        <v>0.45206684256816099</v>
      </c>
      <c r="G197">
        <v>0.44223028246645302</v>
      </c>
      <c r="H197">
        <v>2.52171956180148E-2</v>
      </c>
      <c r="I197">
        <v>0.39007351375271099</v>
      </c>
      <c r="J197">
        <v>2.1800000000000002</v>
      </c>
      <c r="K197">
        <v>1137</v>
      </c>
      <c r="L197">
        <v>1169.7393939393939</v>
      </c>
    </row>
    <row r="198" spans="1:12" x14ac:dyDescent="0.2">
      <c r="A198" s="14">
        <v>43627</v>
      </c>
      <c r="B198">
        <v>518</v>
      </c>
      <c r="C198">
        <v>525</v>
      </c>
      <c r="D198">
        <v>1140</v>
      </c>
      <c r="E198">
        <v>1139</v>
      </c>
      <c r="F198">
        <v>0.460930640913081</v>
      </c>
      <c r="G198">
        <v>0.44212453812094499</v>
      </c>
      <c r="H198">
        <v>2.5192341926588101E-2</v>
      </c>
      <c r="I198">
        <v>0.74650077578884599</v>
      </c>
      <c r="J198">
        <v>4.08</v>
      </c>
      <c r="K198">
        <v>1139</v>
      </c>
      <c r="L198">
        <v>1194.7727272727273</v>
      </c>
    </row>
    <row r="199" spans="1:12" x14ac:dyDescent="0.2">
      <c r="A199" s="14">
        <v>43626</v>
      </c>
      <c r="B199">
        <v>514</v>
      </c>
      <c r="C199">
        <v>514</v>
      </c>
      <c r="D199">
        <v>1128</v>
      </c>
      <c r="E199">
        <v>1142</v>
      </c>
      <c r="F199">
        <v>0.45008756567425501</v>
      </c>
      <c r="G199">
        <v>0.44185703277114502</v>
      </c>
      <c r="H199">
        <v>2.50975696001676E-2</v>
      </c>
      <c r="I199">
        <v>0.3279414315502</v>
      </c>
      <c r="J199">
        <v>1.83</v>
      </c>
      <c r="K199">
        <v>1142</v>
      </c>
      <c r="L199">
        <v>1169.7393939393939</v>
      </c>
    </row>
    <row r="200" spans="1:12" x14ac:dyDescent="0.2">
      <c r="A200" s="14">
        <v>43623</v>
      </c>
      <c r="B200">
        <v>499</v>
      </c>
      <c r="C200">
        <v>507</v>
      </c>
      <c r="D200">
        <v>1119</v>
      </c>
      <c r="E200">
        <v>1124</v>
      </c>
      <c r="F200">
        <v>0.45106761565836301</v>
      </c>
      <c r="G200">
        <v>0.44184647555746098</v>
      </c>
      <c r="H200">
        <v>2.5094271547473901E-2</v>
      </c>
      <c r="I200">
        <v>0.36745996326122399</v>
      </c>
      <c r="J200">
        <v>2.04</v>
      </c>
      <c r="K200">
        <v>1124</v>
      </c>
      <c r="L200">
        <v>1153.8090909090909</v>
      </c>
    </row>
    <row r="201" spans="1:12" x14ac:dyDescent="0.2">
      <c r="A201" s="14">
        <v>43622</v>
      </c>
      <c r="B201">
        <v>512</v>
      </c>
      <c r="C201">
        <v>498</v>
      </c>
      <c r="D201">
        <v>1136</v>
      </c>
      <c r="E201">
        <v>1129</v>
      </c>
      <c r="F201">
        <v>0.44109831709477398</v>
      </c>
      <c r="G201">
        <v>0.44185526158875799</v>
      </c>
      <c r="H201">
        <v>2.5097613658095E-2</v>
      </c>
      <c r="I201">
        <v>-3.01600185697255E-2</v>
      </c>
      <c r="J201">
        <v>-0.17</v>
      </c>
      <c r="K201">
        <v>1129</v>
      </c>
      <c r="L201">
        <v>1133.3272727272729</v>
      </c>
    </row>
    <row r="202" spans="1:12" x14ac:dyDescent="0.2">
      <c r="A202" s="14">
        <v>43621</v>
      </c>
      <c r="B202">
        <v>534</v>
      </c>
      <c r="C202">
        <v>529</v>
      </c>
      <c r="D202">
        <v>1129</v>
      </c>
      <c r="E202">
        <v>1135</v>
      </c>
      <c r="F202">
        <v>0.466079295154185</v>
      </c>
      <c r="G202">
        <v>0.44198518664921699</v>
      </c>
      <c r="H202">
        <v>2.5118572367702801E-2</v>
      </c>
      <c r="I202">
        <v>0.95921488499671204</v>
      </c>
      <c r="J202">
        <v>5.17</v>
      </c>
      <c r="K202">
        <v>1135</v>
      </c>
      <c r="L202">
        <v>1203.8757575757577</v>
      </c>
    </row>
    <row r="203" spans="1:12" x14ac:dyDescent="0.2">
      <c r="A203" s="14">
        <v>43620</v>
      </c>
      <c r="B203">
        <v>514</v>
      </c>
      <c r="C203">
        <v>522</v>
      </c>
      <c r="D203">
        <v>1126</v>
      </c>
      <c r="E203">
        <v>1125</v>
      </c>
      <c r="F203">
        <v>0.46400000000000002</v>
      </c>
      <c r="G203">
        <v>0.44170196059218703</v>
      </c>
      <c r="H203">
        <v>2.4964586458555E-2</v>
      </c>
      <c r="I203">
        <v>0.89318681264080402</v>
      </c>
      <c r="J203">
        <v>4.8099999999999996</v>
      </c>
      <c r="K203">
        <v>1125</v>
      </c>
      <c r="L203">
        <v>1187.9454545454546</v>
      </c>
    </row>
    <row r="204" spans="1:12" x14ac:dyDescent="0.2">
      <c r="A204" s="14">
        <v>43619</v>
      </c>
      <c r="B204">
        <v>502</v>
      </c>
      <c r="C204">
        <v>514</v>
      </c>
      <c r="D204">
        <v>1100</v>
      </c>
      <c r="E204">
        <v>1120</v>
      </c>
      <c r="F204">
        <v>0.45892857142857102</v>
      </c>
      <c r="G204">
        <v>0.44165613899594303</v>
      </c>
      <c r="H204">
        <v>2.4926742372632701E-2</v>
      </c>
      <c r="I204">
        <v>0.69292778713000303</v>
      </c>
      <c r="J204">
        <v>3.76</v>
      </c>
      <c r="K204">
        <v>1120</v>
      </c>
      <c r="L204">
        <v>1169.7393939393939</v>
      </c>
    </row>
    <row r="205" spans="1:12" x14ac:dyDescent="0.2">
      <c r="A205" s="14">
        <v>43616</v>
      </c>
      <c r="B205">
        <v>523</v>
      </c>
      <c r="C205">
        <v>512</v>
      </c>
      <c r="D205">
        <v>1087</v>
      </c>
      <c r="E205">
        <v>1108</v>
      </c>
      <c r="F205">
        <v>0.46209386281588399</v>
      </c>
      <c r="G205">
        <v>0.44157658034321301</v>
      </c>
      <c r="H205">
        <v>2.4880967249421598E-2</v>
      </c>
      <c r="I205">
        <v>0.82461755875457399</v>
      </c>
      <c r="J205">
        <v>4.4400000000000004</v>
      </c>
      <c r="K205">
        <v>1108</v>
      </c>
      <c r="L205">
        <v>1165.1878787878788</v>
      </c>
    </row>
    <row r="206" spans="1:12" x14ac:dyDescent="0.2">
      <c r="A206" s="14">
        <v>43615</v>
      </c>
      <c r="B206">
        <v>526</v>
      </c>
      <c r="C206">
        <v>533</v>
      </c>
      <c r="D206">
        <v>1099</v>
      </c>
      <c r="E206">
        <v>1098</v>
      </c>
      <c r="F206">
        <v>0.48542805100182101</v>
      </c>
      <c r="G206">
        <v>0.44141949840119798</v>
      </c>
      <c r="H206">
        <v>2.4787954183775499E-2</v>
      </c>
      <c r="I206">
        <v>1.7754007561232401</v>
      </c>
      <c r="J206">
        <v>9.07</v>
      </c>
      <c r="K206">
        <v>1098</v>
      </c>
      <c r="L206">
        <v>1212.9787878787879</v>
      </c>
    </row>
    <row r="207" spans="1:12" x14ac:dyDescent="0.2">
      <c r="A207" s="14">
        <v>43614</v>
      </c>
      <c r="B207">
        <v>506</v>
      </c>
      <c r="C207">
        <v>529</v>
      </c>
      <c r="D207">
        <v>1117</v>
      </c>
      <c r="E207">
        <v>1111</v>
      </c>
      <c r="F207">
        <v>0.47614761476147599</v>
      </c>
      <c r="G207">
        <v>0.440991692632965</v>
      </c>
      <c r="H207">
        <v>2.42967438699794E-2</v>
      </c>
      <c r="I207">
        <v>1.4469396523518501</v>
      </c>
      <c r="J207">
        <v>7.38</v>
      </c>
      <c r="K207">
        <v>1111</v>
      </c>
      <c r="L207">
        <v>1203.8757575757577</v>
      </c>
    </row>
    <row r="208" spans="1:12" x14ac:dyDescent="0.2">
      <c r="A208" s="14">
        <v>43613</v>
      </c>
      <c r="B208">
        <v>500</v>
      </c>
      <c r="C208">
        <v>516</v>
      </c>
      <c r="D208">
        <v>1151</v>
      </c>
      <c r="E208">
        <v>1139</v>
      </c>
      <c r="F208">
        <v>0.45302897278314302</v>
      </c>
      <c r="G208">
        <v>0.44086651113974701</v>
      </c>
      <c r="H208">
        <v>2.4138964996255001E-2</v>
      </c>
      <c r="I208">
        <v>0.50385182816589802</v>
      </c>
      <c r="J208">
        <v>2.68</v>
      </c>
      <c r="K208">
        <v>1139</v>
      </c>
      <c r="L208">
        <v>1174.2909090909091</v>
      </c>
    </row>
    <row r="209" spans="1:12" x14ac:dyDescent="0.2">
      <c r="A209" s="14">
        <v>43612</v>
      </c>
      <c r="B209">
        <v>485</v>
      </c>
      <c r="C209">
        <v>487</v>
      </c>
      <c r="D209">
        <v>1150</v>
      </c>
      <c r="E209">
        <v>1154</v>
      </c>
      <c r="F209">
        <v>0.42201039861351802</v>
      </c>
      <c r="G209">
        <v>0.44092213932872498</v>
      </c>
      <c r="H209">
        <v>2.41717143616288E-2</v>
      </c>
      <c r="I209">
        <v>-0.78239137002333603</v>
      </c>
      <c r="J209">
        <v>-4.4800000000000004</v>
      </c>
      <c r="K209">
        <v>1154</v>
      </c>
      <c r="L209">
        <v>1108.2939393939394</v>
      </c>
    </row>
    <row r="210" spans="1:12" x14ac:dyDescent="0.2">
      <c r="A210" s="14">
        <v>43609</v>
      </c>
      <c r="B210">
        <v>476</v>
      </c>
      <c r="C210">
        <v>486</v>
      </c>
      <c r="D210">
        <v>1140</v>
      </c>
      <c r="E210">
        <v>1143</v>
      </c>
      <c r="F210">
        <v>0.42519685039369998</v>
      </c>
      <c r="G210">
        <v>0.44115418887406499</v>
      </c>
      <c r="H210">
        <v>2.4072381080431499E-2</v>
      </c>
      <c r="I210">
        <v>-0.66288990802559999</v>
      </c>
      <c r="J210">
        <v>-3.75</v>
      </c>
      <c r="K210">
        <v>1143</v>
      </c>
      <c r="L210">
        <v>1106.0181818181818</v>
      </c>
    </row>
    <row r="211" spans="1:12" x14ac:dyDescent="0.2">
      <c r="A211" s="14">
        <v>43608</v>
      </c>
      <c r="B211">
        <v>480</v>
      </c>
      <c r="C211">
        <v>481</v>
      </c>
      <c r="D211">
        <v>1123</v>
      </c>
      <c r="E211">
        <v>1136</v>
      </c>
      <c r="F211">
        <v>0.423415492957746</v>
      </c>
      <c r="G211">
        <v>0.44126499314608603</v>
      </c>
      <c r="H211">
        <v>2.4017739064069898E-2</v>
      </c>
      <c r="I211">
        <v>-0.74317986970899597</v>
      </c>
      <c r="J211">
        <v>-4.22</v>
      </c>
      <c r="K211">
        <v>1136</v>
      </c>
      <c r="L211">
        <v>1094.639393939394</v>
      </c>
    </row>
    <row r="212" spans="1:12" x14ac:dyDescent="0.2">
      <c r="A212" s="14">
        <v>43607</v>
      </c>
      <c r="B212">
        <v>485</v>
      </c>
      <c r="C212">
        <v>484</v>
      </c>
      <c r="D212">
        <v>1142</v>
      </c>
      <c r="E212">
        <v>1131</v>
      </c>
      <c r="F212">
        <v>0.42793987621573798</v>
      </c>
      <c r="G212">
        <v>0.44159370978680901</v>
      </c>
      <c r="H212">
        <v>2.39397781293079E-2</v>
      </c>
      <c r="I212">
        <v>-0.57034085685013602</v>
      </c>
      <c r="J212">
        <v>-3.19</v>
      </c>
      <c r="K212">
        <v>1131</v>
      </c>
      <c r="L212">
        <v>1101.4666666666667</v>
      </c>
    </row>
    <row r="213" spans="1:12" x14ac:dyDescent="0.2">
      <c r="A213" s="14">
        <v>43606</v>
      </c>
      <c r="B213">
        <v>480</v>
      </c>
      <c r="C213">
        <v>489</v>
      </c>
      <c r="D213">
        <v>1137</v>
      </c>
      <c r="E213">
        <v>1136</v>
      </c>
      <c r="F213">
        <v>0.43045774647887303</v>
      </c>
      <c r="G213">
        <v>0.44184810967126198</v>
      </c>
      <c r="H213">
        <v>2.3894667560030201E-2</v>
      </c>
      <c r="I213">
        <v>-0.47669059064217001</v>
      </c>
      <c r="J213">
        <v>-2.65</v>
      </c>
      <c r="K213">
        <v>1136</v>
      </c>
      <c r="L213">
        <v>1112.8454545454547</v>
      </c>
    </row>
    <row r="214" spans="1:12" x14ac:dyDescent="0.2">
      <c r="A214" s="14">
        <v>43605</v>
      </c>
      <c r="B214">
        <v>484</v>
      </c>
      <c r="C214">
        <v>485</v>
      </c>
      <c r="D214">
        <v>1146</v>
      </c>
      <c r="E214">
        <v>1130</v>
      </c>
      <c r="F214">
        <v>0.42920353982300802</v>
      </c>
      <c r="G214">
        <v>0.44193596375688299</v>
      </c>
      <c r="H214">
        <v>2.3864721140308801E-2</v>
      </c>
      <c r="I214">
        <v>-0.53352494081185398</v>
      </c>
      <c r="J214">
        <v>-2.97</v>
      </c>
      <c r="K214">
        <v>1130</v>
      </c>
      <c r="L214">
        <v>1103.7424242424242</v>
      </c>
    </row>
    <row r="215" spans="1:12" x14ac:dyDescent="0.2">
      <c r="A215" s="14">
        <v>43602</v>
      </c>
      <c r="B215">
        <v>484</v>
      </c>
      <c r="C215">
        <v>481</v>
      </c>
      <c r="D215">
        <v>1167</v>
      </c>
      <c r="E215">
        <v>1151</v>
      </c>
      <c r="F215">
        <v>0.41789748045178099</v>
      </c>
      <c r="G215">
        <v>0.44206089410217603</v>
      </c>
      <c r="H215">
        <v>2.38222279523706E-2</v>
      </c>
      <c r="I215">
        <v>-1.01432215738622</v>
      </c>
      <c r="J215">
        <v>-5.78</v>
      </c>
      <c r="K215">
        <v>1151</v>
      </c>
      <c r="L215">
        <v>1094.639393939394</v>
      </c>
    </row>
    <row r="216" spans="1:12" x14ac:dyDescent="0.2">
      <c r="A216" s="14">
        <v>43601</v>
      </c>
      <c r="B216">
        <v>498</v>
      </c>
      <c r="C216">
        <v>484</v>
      </c>
      <c r="D216">
        <v>1137</v>
      </c>
      <c r="E216">
        <v>1164</v>
      </c>
      <c r="F216">
        <v>0.41580756013745701</v>
      </c>
      <c r="G216">
        <v>0.44224039158684803</v>
      </c>
      <c r="H216">
        <v>2.3689833945181898E-2</v>
      </c>
      <c r="I216">
        <v>-1.1157879582675301</v>
      </c>
      <c r="J216">
        <v>-6.36</v>
      </c>
      <c r="K216">
        <v>1164</v>
      </c>
      <c r="L216">
        <v>1101.4666666666667</v>
      </c>
    </row>
    <row r="217" spans="1:12" x14ac:dyDescent="0.2">
      <c r="A217" s="14">
        <v>43600</v>
      </c>
      <c r="B217">
        <v>498</v>
      </c>
      <c r="C217">
        <v>495</v>
      </c>
      <c r="D217">
        <v>1138</v>
      </c>
      <c r="E217">
        <v>1144</v>
      </c>
      <c r="F217">
        <v>0.43269230769230699</v>
      </c>
      <c r="G217">
        <v>0.442511801694499</v>
      </c>
      <c r="H217">
        <v>2.3501298945706999E-2</v>
      </c>
      <c r="I217" s="15">
        <v>-0.41782771347562198</v>
      </c>
      <c r="J217">
        <v>-2.27</v>
      </c>
      <c r="K217">
        <v>1144</v>
      </c>
      <c r="L217">
        <v>1126.5</v>
      </c>
    </row>
    <row r="218" spans="1:12" x14ac:dyDescent="0.2">
      <c r="A218" s="14">
        <v>43599</v>
      </c>
      <c r="B218">
        <v>492</v>
      </c>
      <c r="C218">
        <v>493</v>
      </c>
      <c r="D218">
        <v>1135</v>
      </c>
      <c r="E218">
        <v>1149</v>
      </c>
      <c r="F218">
        <v>0.42906875543951201</v>
      </c>
      <c r="G218">
        <v>0.44250856963244301</v>
      </c>
      <c r="H218">
        <v>2.3502665797395999E-2</v>
      </c>
      <c r="I218">
        <v>-0.57184211820007003</v>
      </c>
      <c r="J218">
        <v>-3.13</v>
      </c>
      <c r="K218">
        <v>1149</v>
      </c>
      <c r="L218">
        <v>1121.9484848484849</v>
      </c>
    </row>
    <row r="219" spans="1:12" x14ac:dyDescent="0.2">
      <c r="A219" s="14">
        <v>43598</v>
      </c>
      <c r="B219">
        <v>505</v>
      </c>
      <c r="C219">
        <v>502</v>
      </c>
      <c r="D219">
        <v>1152</v>
      </c>
      <c r="E219">
        <v>1147</v>
      </c>
      <c r="F219">
        <v>0.43766346992153399</v>
      </c>
      <c r="G219">
        <v>0.44251811228798099</v>
      </c>
      <c r="H219">
        <v>2.3497351662639599E-2</v>
      </c>
      <c r="I219">
        <v>-0.20660380949083701</v>
      </c>
      <c r="J219">
        <v>-1.1100000000000001</v>
      </c>
      <c r="K219">
        <v>1147</v>
      </c>
      <c r="L219">
        <v>1142.4303030303031</v>
      </c>
    </row>
    <row r="220" spans="1:12" x14ac:dyDescent="0.2">
      <c r="A220" s="14">
        <v>43595</v>
      </c>
      <c r="B220">
        <v>539</v>
      </c>
      <c r="C220">
        <v>507</v>
      </c>
      <c r="D220">
        <v>1149</v>
      </c>
      <c r="E220">
        <v>1152</v>
      </c>
      <c r="F220">
        <v>0.44010416666666602</v>
      </c>
      <c r="G220">
        <v>0.44239813737892397</v>
      </c>
      <c r="H220">
        <v>2.3544756531806099E-2</v>
      </c>
      <c r="I220">
        <v>-9.7430215902184203E-2</v>
      </c>
      <c r="J220">
        <v>-0.52</v>
      </c>
      <c r="K220">
        <v>1152</v>
      </c>
      <c r="L220">
        <v>1153.8090909090909</v>
      </c>
    </row>
    <row r="221" spans="1:12" x14ac:dyDescent="0.2">
      <c r="A221" s="14">
        <v>43594</v>
      </c>
      <c r="B221">
        <v>601</v>
      </c>
      <c r="C221">
        <v>588</v>
      </c>
      <c r="D221">
        <v>1172</v>
      </c>
      <c r="E221">
        <v>1158</v>
      </c>
      <c r="F221">
        <v>0.50777202072538796</v>
      </c>
      <c r="G221">
        <v>0.44218664747993502</v>
      </c>
      <c r="H221">
        <v>2.3635476169017601E-2</v>
      </c>
      <c r="I221">
        <v>2.7748699783516702</v>
      </c>
      <c r="J221">
        <v>12.92</v>
      </c>
      <c r="K221">
        <v>1158</v>
      </c>
      <c r="L221">
        <v>1338.1454545454546</v>
      </c>
    </row>
    <row r="222" spans="1:12" x14ac:dyDescent="0.2">
      <c r="A222" s="14">
        <v>43593</v>
      </c>
      <c r="B222">
        <v>611</v>
      </c>
      <c r="C222">
        <v>606</v>
      </c>
      <c r="D222">
        <v>1193</v>
      </c>
      <c r="E222">
        <v>1194</v>
      </c>
      <c r="F222">
        <v>0.50753768844221103</v>
      </c>
      <c r="G222">
        <v>0.440940408853081</v>
      </c>
      <c r="H222">
        <v>2.2585302204323299E-2</v>
      </c>
      <c r="I222">
        <v>2.9486999548043098</v>
      </c>
      <c r="J222">
        <v>13.12</v>
      </c>
      <c r="K222">
        <v>1194</v>
      </c>
      <c r="L222">
        <v>1379.109090909091</v>
      </c>
    </row>
    <row r="223" spans="1:12" x14ac:dyDescent="0.2">
      <c r="A223" s="14">
        <v>43592</v>
      </c>
      <c r="B223">
        <v>632</v>
      </c>
      <c r="C223">
        <v>620</v>
      </c>
      <c r="D223">
        <v>1287</v>
      </c>
      <c r="E223">
        <v>1232</v>
      </c>
      <c r="F223">
        <v>0.50324675324675305</v>
      </c>
      <c r="G223">
        <v>0.439710627945052</v>
      </c>
      <c r="H223">
        <v>2.1405851297706099E-2</v>
      </c>
      <c r="I223">
        <v>2.9681662466051502</v>
      </c>
      <c r="J223">
        <v>12.63</v>
      </c>
      <c r="K223">
        <v>1232</v>
      </c>
      <c r="L223">
        <v>1410.969696969697</v>
      </c>
    </row>
    <row r="224" spans="1:12" x14ac:dyDescent="0.2">
      <c r="A224" s="14">
        <v>43581</v>
      </c>
      <c r="B224">
        <v>630</v>
      </c>
      <c r="C224">
        <v>623</v>
      </c>
      <c r="D224">
        <v>1250</v>
      </c>
      <c r="E224">
        <v>1272</v>
      </c>
      <c r="F224">
        <v>0.48977987421383601</v>
      </c>
      <c r="G224">
        <v>0.438635591870016</v>
      </c>
      <c r="H224">
        <v>2.01773438757278E-2</v>
      </c>
      <c r="I224">
        <v>2.5347381032318799</v>
      </c>
      <c r="J224">
        <v>10.44</v>
      </c>
      <c r="K224">
        <v>1272</v>
      </c>
      <c r="L224">
        <v>1417.7969696969697</v>
      </c>
    </row>
    <row r="225" spans="1:12" x14ac:dyDescent="0.2">
      <c r="A225" s="14">
        <v>43580</v>
      </c>
      <c r="B225">
        <v>632</v>
      </c>
      <c r="C225">
        <v>636</v>
      </c>
      <c r="D225">
        <v>1301</v>
      </c>
      <c r="E225">
        <v>1297</v>
      </c>
      <c r="F225">
        <v>0.49036237471087102</v>
      </c>
      <c r="G225">
        <v>0.43770090974529102</v>
      </c>
      <c r="H225">
        <v>1.9395014379959101E-2</v>
      </c>
      <c r="I225">
        <v>2.7152062862090398</v>
      </c>
      <c r="J225">
        <v>10.74</v>
      </c>
      <c r="K225">
        <v>1297</v>
      </c>
      <c r="L225">
        <v>1447.3818181818183</v>
      </c>
    </row>
    <row r="226" spans="1:12" x14ac:dyDescent="0.2">
      <c r="A226" s="14">
        <v>43579</v>
      </c>
      <c r="B226">
        <v>642</v>
      </c>
      <c r="C226">
        <v>632</v>
      </c>
      <c r="D226">
        <v>1347</v>
      </c>
      <c r="E226">
        <v>1289</v>
      </c>
      <c r="F226">
        <v>0.49030256012412698</v>
      </c>
      <c r="G226">
        <v>0.43664876339095698</v>
      </c>
      <c r="H226">
        <v>1.8635190646017399E-2</v>
      </c>
      <c r="I226">
        <v>2.8791654323448799</v>
      </c>
      <c r="J226">
        <v>10.94</v>
      </c>
      <c r="K226">
        <v>1289</v>
      </c>
      <c r="L226">
        <v>1438.2787878787879</v>
      </c>
    </row>
    <row r="227" spans="1:12" x14ac:dyDescent="0.2">
      <c r="A227" s="14">
        <v>43578</v>
      </c>
      <c r="B227">
        <v>641</v>
      </c>
      <c r="C227">
        <v>640</v>
      </c>
      <c r="D227">
        <v>1340</v>
      </c>
      <c r="E227">
        <v>1341</v>
      </c>
      <c r="F227">
        <v>0.47725577926920199</v>
      </c>
      <c r="G227">
        <v>0.435401398179462</v>
      </c>
      <c r="H227">
        <v>1.8126131667760399E-2</v>
      </c>
      <c r="I227">
        <v>2.3090630619319001</v>
      </c>
      <c r="J227">
        <v>8.77</v>
      </c>
      <c r="K227">
        <v>1341</v>
      </c>
      <c r="L227">
        <v>1456.4848484848485</v>
      </c>
    </row>
    <row r="228" spans="1:12" x14ac:dyDescent="0.2">
      <c r="A228" s="14">
        <v>43577</v>
      </c>
      <c r="B228">
        <v>648</v>
      </c>
      <c r="C228">
        <v>643</v>
      </c>
      <c r="D228">
        <v>1326</v>
      </c>
      <c r="E228">
        <v>1333</v>
      </c>
      <c r="F228">
        <v>0.48237059264816201</v>
      </c>
      <c r="G228">
        <v>0.434573619973114</v>
      </c>
      <c r="H228">
        <v>1.7605976268966001E-2</v>
      </c>
      <c r="I228">
        <v>2.7148152391468998</v>
      </c>
      <c r="J228">
        <v>9.91</v>
      </c>
      <c r="K228">
        <v>1333</v>
      </c>
      <c r="L228">
        <v>1463.3121212121214</v>
      </c>
    </row>
    <row r="229" spans="1:12" x14ac:dyDescent="0.2">
      <c r="A229" s="14">
        <v>43574</v>
      </c>
      <c r="B229">
        <v>645</v>
      </c>
      <c r="C229">
        <v>643</v>
      </c>
      <c r="D229">
        <v>1339</v>
      </c>
      <c r="E229">
        <v>1330</v>
      </c>
      <c r="F229">
        <v>0.48345864661654098</v>
      </c>
      <c r="G229">
        <v>0.43367711772894402</v>
      </c>
      <c r="H229">
        <v>1.68447385883344E-2</v>
      </c>
      <c r="I229">
        <v>2.9553162031302</v>
      </c>
      <c r="J229">
        <v>10.3</v>
      </c>
      <c r="K229">
        <v>1330</v>
      </c>
      <c r="L229">
        <v>1463.3121212121214</v>
      </c>
    </row>
    <row r="230" spans="1:12" x14ac:dyDescent="0.2">
      <c r="A230" s="14">
        <v>43573</v>
      </c>
      <c r="B230">
        <v>640</v>
      </c>
      <c r="C230">
        <v>643</v>
      </c>
      <c r="D230">
        <v>1356</v>
      </c>
      <c r="E230">
        <v>1344</v>
      </c>
      <c r="F230">
        <v>0.47842261904761901</v>
      </c>
      <c r="G230">
        <v>0.43262267498835899</v>
      </c>
      <c r="H230">
        <v>1.61566870707631E-2</v>
      </c>
      <c r="I230">
        <v>2.8347360977324598</v>
      </c>
      <c r="J230">
        <v>9.57</v>
      </c>
      <c r="K230">
        <v>1344</v>
      </c>
      <c r="L230">
        <v>1463.3121212121214</v>
      </c>
    </row>
    <row r="231" spans="1:12" x14ac:dyDescent="0.2">
      <c r="A231" s="14">
        <v>43572</v>
      </c>
      <c r="B231">
        <v>623</v>
      </c>
      <c r="C231">
        <v>634</v>
      </c>
      <c r="D231">
        <v>1388</v>
      </c>
      <c r="E231">
        <v>1352</v>
      </c>
      <c r="F231">
        <v>0.468934911242603</v>
      </c>
      <c r="G231">
        <v>0.43153171428868697</v>
      </c>
      <c r="H231">
        <v>1.5785471403788401E-2</v>
      </c>
      <c r="I231">
        <v>2.3694697482990099</v>
      </c>
      <c r="J231">
        <v>7.98</v>
      </c>
      <c r="K231">
        <v>1352</v>
      </c>
      <c r="L231">
        <v>1442.8303030303032</v>
      </c>
    </row>
    <row r="232" spans="1:12" x14ac:dyDescent="0.2">
      <c r="A232" s="14">
        <v>43571</v>
      </c>
      <c r="B232">
        <v>613</v>
      </c>
      <c r="C232">
        <v>619</v>
      </c>
      <c r="D232">
        <v>1396</v>
      </c>
      <c r="E232">
        <v>1387</v>
      </c>
      <c r="F232">
        <v>0.446286950252343</v>
      </c>
      <c r="G232">
        <v>0.43093751211077402</v>
      </c>
      <c r="H232">
        <v>1.5194032583467401E-2</v>
      </c>
      <c r="I232">
        <v>1.01022806534388</v>
      </c>
      <c r="J232">
        <v>3.44</v>
      </c>
      <c r="K232">
        <v>1387</v>
      </c>
      <c r="L232">
        <v>1408.6939393939394</v>
      </c>
    </row>
    <row r="233" spans="1:12" x14ac:dyDescent="0.2">
      <c r="A233" s="14">
        <v>43570</v>
      </c>
      <c r="B233">
        <v>619</v>
      </c>
      <c r="C233">
        <v>622</v>
      </c>
      <c r="D233">
        <v>1408</v>
      </c>
      <c r="E233">
        <v>1403</v>
      </c>
      <c r="F233">
        <v>0.44333570919458298</v>
      </c>
      <c r="G233">
        <v>0.43075843502811001</v>
      </c>
      <c r="H233">
        <v>1.5090866027343899E-2</v>
      </c>
      <c r="I233">
        <v>0.83343620861012102</v>
      </c>
      <c r="J233">
        <v>2.84</v>
      </c>
      <c r="K233">
        <v>1403</v>
      </c>
      <c r="L233">
        <v>1415.5212121212121</v>
      </c>
    </row>
    <row r="234" spans="1:12" x14ac:dyDescent="0.2">
      <c r="A234" s="14">
        <v>43567</v>
      </c>
      <c r="B234">
        <v>616</v>
      </c>
      <c r="C234">
        <v>614</v>
      </c>
      <c r="D234">
        <v>1398</v>
      </c>
      <c r="E234">
        <v>1390</v>
      </c>
      <c r="F234">
        <v>0.44172661870503599</v>
      </c>
      <c r="G234">
        <v>0.43080979795444102</v>
      </c>
      <c r="H234">
        <v>1.51400618156946E-2</v>
      </c>
      <c r="I234">
        <v>0.72105522972687697</v>
      </c>
      <c r="J234">
        <v>2.4700000000000002</v>
      </c>
      <c r="K234">
        <v>1390</v>
      </c>
      <c r="L234">
        <v>1397.3151515151517</v>
      </c>
    </row>
    <row r="235" spans="1:12" x14ac:dyDescent="0.2">
      <c r="A235" s="14">
        <v>43566</v>
      </c>
      <c r="B235">
        <v>612</v>
      </c>
      <c r="C235">
        <v>615</v>
      </c>
      <c r="D235">
        <v>1389</v>
      </c>
      <c r="E235">
        <v>1386</v>
      </c>
      <c r="F235">
        <v>0.44372294372294302</v>
      </c>
      <c r="G235">
        <v>0.43074845301841302</v>
      </c>
      <c r="H235">
        <v>1.51049847841353E-2</v>
      </c>
      <c r="I235">
        <v>0.85895423861378495</v>
      </c>
      <c r="J235">
        <v>2.92</v>
      </c>
      <c r="K235">
        <v>1386</v>
      </c>
      <c r="L235">
        <v>1399.5909090909092</v>
      </c>
    </row>
    <row r="236" spans="1:12" x14ac:dyDescent="0.2">
      <c r="A236" s="14">
        <v>43565</v>
      </c>
      <c r="B236">
        <v>606</v>
      </c>
      <c r="C236">
        <v>612</v>
      </c>
      <c r="D236">
        <v>1388</v>
      </c>
      <c r="E236">
        <v>1389</v>
      </c>
      <c r="F236">
        <v>0.44060475161987001</v>
      </c>
      <c r="G236">
        <v>0.43061863947683499</v>
      </c>
      <c r="H236">
        <v>1.5034595148011301E-2</v>
      </c>
      <c r="I236">
        <v>0.66420891581876895</v>
      </c>
      <c r="J236">
        <v>2.27</v>
      </c>
      <c r="K236">
        <v>1389</v>
      </c>
      <c r="L236">
        <v>1392.7636363636364</v>
      </c>
    </row>
    <row r="237" spans="1:12" x14ac:dyDescent="0.2">
      <c r="A237" s="14">
        <v>43564</v>
      </c>
      <c r="B237">
        <v>611</v>
      </c>
      <c r="C237">
        <v>615</v>
      </c>
      <c r="D237">
        <v>1405</v>
      </c>
      <c r="E237">
        <v>1389</v>
      </c>
      <c r="F237">
        <v>0.44276457883369302</v>
      </c>
      <c r="G237">
        <v>0.43072122766737803</v>
      </c>
      <c r="H237">
        <v>1.5128343152550299E-2</v>
      </c>
      <c r="I237">
        <v>0.79607866141536099</v>
      </c>
      <c r="J237">
        <v>2.72</v>
      </c>
      <c r="K237">
        <v>1389</v>
      </c>
      <c r="L237">
        <v>1399.5909090909092</v>
      </c>
    </row>
    <row r="238" spans="1:12" x14ac:dyDescent="0.2">
      <c r="A238" s="14">
        <v>43563</v>
      </c>
      <c r="B238">
        <v>620</v>
      </c>
      <c r="C238">
        <v>615</v>
      </c>
      <c r="D238">
        <v>1410</v>
      </c>
      <c r="E238">
        <v>1408</v>
      </c>
      <c r="F238">
        <v>0.43678977272727199</v>
      </c>
      <c r="G238">
        <v>0.43091395663408799</v>
      </c>
      <c r="H238">
        <v>1.53706753733977E-2</v>
      </c>
      <c r="I238">
        <v>0.38227442519239202</v>
      </c>
      <c r="J238">
        <v>1.35</v>
      </c>
      <c r="K238">
        <v>1408</v>
      </c>
      <c r="L238">
        <v>1399.5909090909092</v>
      </c>
    </row>
    <row r="239" spans="1:12" x14ac:dyDescent="0.2">
      <c r="A239" s="14">
        <v>43560</v>
      </c>
      <c r="B239">
        <v>616</v>
      </c>
      <c r="C239">
        <v>620</v>
      </c>
      <c r="D239">
        <v>1408</v>
      </c>
      <c r="E239">
        <v>1411</v>
      </c>
      <c r="F239">
        <v>0.43940467753366402</v>
      </c>
      <c r="G239">
        <v>0.43095223694205997</v>
      </c>
      <c r="H239">
        <v>1.53888256796953E-2</v>
      </c>
      <c r="I239">
        <v>0.54925832337917302</v>
      </c>
      <c r="J239">
        <v>1.92</v>
      </c>
      <c r="K239">
        <v>1411</v>
      </c>
      <c r="L239">
        <v>1410.969696969697</v>
      </c>
    </row>
    <row r="240" spans="1:12" x14ac:dyDescent="0.2">
      <c r="A240" s="14">
        <v>43559</v>
      </c>
      <c r="B240">
        <v>606</v>
      </c>
      <c r="C240">
        <v>616</v>
      </c>
      <c r="D240">
        <v>1412</v>
      </c>
      <c r="E240">
        <v>1395</v>
      </c>
      <c r="F240">
        <v>0.44157706093189902</v>
      </c>
      <c r="G240">
        <v>0.43091185123494902</v>
      </c>
      <c r="H240">
        <v>1.53705541414391E-2</v>
      </c>
      <c r="I240">
        <v>0.69387281673839696</v>
      </c>
      <c r="J240">
        <v>2.42</v>
      </c>
      <c r="K240">
        <v>1395</v>
      </c>
      <c r="L240">
        <v>1401.8666666666668</v>
      </c>
    </row>
    <row r="241" spans="1:12" x14ac:dyDescent="0.2">
      <c r="A241" s="14">
        <v>43558</v>
      </c>
      <c r="B241">
        <v>605</v>
      </c>
      <c r="C241">
        <v>606</v>
      </c>
      <c r="D241">
        <v>1440</v>
      </c>
      <c r="E241">
        <v>1421</v>
      </c>
      <c r="F241">
        <v>0.42646023926812099</v>
      </c>
      <c r="G241">
        <v>0.43098293845119701</v>
      </c>
      <c r="H241">
        <v>1.5431921649045201E-2</v>
      </c>
      <c r="I241">
        <v>-0.29307427071834702</v>
      </c>
      <c r="J241">
        <v>-1.06</v>
      </c>
      <c r="K241">
        <v>1421</v>
      </c>
      <c r="L241">
        <v>1379.109090909091</v>
      </c>
    </row>
    <row r="242" spans="1:12" x14ac:dyDescent="0.2">
      <c r="A242" s="14">
        <v>43557</v>
      </c>
      <c r="B242">
        <v>615</v>
      </c>
      <c r="C242">
        <v>606</v>
      </c>
      <c r="D242">
        <v>1461</v>
      </c>
      <c r="E242">
        <v>1435</v>
      </c>
      <c r="F242">
        <v>0.42229965156794402</v>
      </c>
      <c r="G242">
        <v>0.431339712788051</v>
      </c>
      <c r="H242">
        <v>1.5631261830351299E-2</v>
      </c>
      <c r="I242">
        <v>-0.578332147348111</v>
      </c>
      <c r="J242">
        <v>-2.14</v>
      </c>
      <c r="K242">
        <v>1435</v>
      </c>
      <c r="L242">
        <v>1379.109090909091</v>
      </c>
    </row>
    <row r="243" spans="1:12" x14ac:dyDescent="0.2">
      <c r="A243" s="14">
        <v>43556</v>
      </c>
      <c r="B243">
        <v>597</v>
      </c>
      <c r="C243">
        <v>605</v>
      </c>
      <c r="D243">
        <v>1434</v>
      </c>
      <c r="E243">
        <v>1452</v>
      </c>
      <c r="F243">
        <v>0.41666666666666602</v>
      </c>
      <c r="G243">
        <v>0.43185944358420503</v>
      </c>
      <c r="H243">
        <v>1.5966478553939199E-2</v>
      </c>
      <c r="I243">
        <v>-0.95154212409537997</v>
      </c>
      <c r="J243">
        <v>-3.65</v>
      </c>
      <c r="K243">
        <v>1452</v>
      </c>
      <c r="L243">
        <v>1376.8333333333335</v>
      </c>
    </row>
    <row r="244" spans="1:12" x14ac:dyDescent="0.2">
      <c r="A244" s="14">
        <v>43553</v>
      </c>
      <c r="B244">
        <v>603</v>
      </c>
      <c r="C244">
        <v>588</v>
      </c>
      <c r="D244">
        <v>1435</v>
      </c>
      <c r="E244">
        <v>1412</v>
      </c>
      <c r="F244">
        <v>0.41643059490084899</v>
      </c>
      <c r="G244">
        <v>0.43248296604283398</v>
      </c>
      <c r="H244">
        <v>1.6271204662041201E-2</v>
      </c>
      <c r="I244">
        <v>-0.98655087164090505</v>
      </c>
      <c r="J244">
        <v>-3.85</v>
      </c>
      <c r="K244">
        <v>1412</v>
      </c>
      <c r="L244">
        <v>1338.1454545454546</v>
      </c>
    </row>
    <row r="245" spans="1:12" x14ac:dyDescent="0.2">
      <c r="A245" s="14">
        <v>43552</v>
      </c>
      <c r="B245">
        <v>593</v>
      </c>
      <c r="C245">
        <v>593</v>
      </c>
      <c r="D245">
        <v>1443</v>
      </c>
      <c r="E245">
        <v>1436</v>
      </c>
      <c r="F245">
        <v>0.41295264623955402</v>
      </c>
      <c r="G245">
        <v>0.433172453930183</v>
      </c>
      <c r="H245">
        <v>1.66671951055378E-2</v>
      </c>
      <c r="I245">
        <v>-1.2131499969008499</v>
      </c>
      <c r="J245">
        <v>-4.9000000000000004</v>
      </c>
      <c r="K245">
        <v>1436</v>
      </c>
      <c r="L245">
        <v>1349.5242424242424</v>
      </c>
    </row>
    <row r="246" spans="1:12" x14ac:dyDescent="0.2">
      <c r="A246" s="14">
        <v>43551</v>
      </c>
      <c r="B246">
        <v>604</v>
      </c>
      <c r="C246">
        <v>601</v>
      </c>
      <c r="D246">
        <v>1465</v>
      </c>
      <c r="E246">
        <v>1463</v>
      </c>
      <c r="F246">
        <v>0.4107997265892</v>
      </c>
      <c r="G246">
        <v>0.43390454544177598</v>
      </c>
      <c r="H246">
        <v>1.6966165864831899E-2</v>
      </c>
      <c r="I246">
        <v>-1.3618173390882899</v>
      </c>
      <c r="J246">
        <v>-5.62</v>
      </c>
      <c r="K246">
        <v>1463</v>
      </c>
      <c r="L246">
        <v>1367.730303030303</v>
      </c>
    </row>
    <row r="247" spans="1:12" x14ac:dyDescent="0.2">
      <c r="A247" s="14">
        <v>43550</v>
      </c>
      <c r="B247">
        <v>595</v>
      </c>
      <c r="C247">
        <v>609</v>
      </c>
      <c r="D247">
        <v>1472</v>
      </c>
      <c r="E247">
        <v>1485</v>
      </c>
      <c r="F247">
        <v>0.41010101010101002</v>
      </c>
      <c r="G247">
        <v>0.43468058502615697</v>
      </c>
      <c r="H247">
        <v>1.7220796915846801E-2</v>
      </c>
      <c r="I247">
        <v>-1.4273192492345601</v>
      </c>
      <c r="J247">
        <v>-5.99</v>
      </c>
      <c r="K247">
        <v>1485</v>
      </c>
      <c r="L247">
        <v>1385.9363636363637</v>
      </c>
    </row>
    <row r="248" spans="1:12" x14ac:dyDescent="0.2">
      <c r="A248" s="14">
        <v>43549</v>
      </c>
      <c r="B248">
        <v>598</v>
      </c>
      <c r="C248">
        <v>590</v>
      </c>
      <c r="D248">
        <v>1455</v>
      </c>
      <c r="E248">
        <v>1454</v>
      </c>
      <c r="F248">
        <v>0.40577716643741402</v>
      </c>
      <c r="G248">
        <v>0.43534732333119303</v>
      </c>
      <c r="H248">
        <v>1.7224271124097499E-2</v>
      </c>
      <c r="I248">
        <v>-1.7167726100415099</v>
      </c>
      <c r="J248">
        <v>-7.29</v>
      </c>
      <c r="K248">
        <v>1454</v>
      </c>
      <c r="L248">
        <v>1342.6969696969697</v>
      </c>
    </row>
    <row r="249" spans="1:12" x14ac:dyDescent="0.2">
      <c r="A249" s="14">
        <v>43546</v>
      </c>
      <c r="B249">
        <v>607</v>
      </c>
      <c r="C249">
        <v>610</v>
      </c>
      <c r="D249">
        <v>1457</v>
      </c>
      <c r="E249">
        <v>1465</v>
      </c>
      <c r="F249">
        <v>0.416382252559726</v>
      </c>
      <c r="G249">
        <v>0.43602967634381601</v>
      </c>
      <c r="H249">
        <v>1.7052148292219099E-2</v>
      </c>
      <c r="I249">
        <v>-1.1521963946944001</v>
      </c>
      <c r="J249">
        <v>-4.72</v>
      </c>
      <c r="K249">
        <v>1465</v>
      </c>
      <c r="L249">
        <v>1388.2121212121212</v>
      </c>
    </row>
    <row r="250" spans="1:12" x14ac:dyDescent="0.2">
      <c r="A250" s="14">
        <v>43544</v>
      </c>
      <c r="B250">
        <v>600</v>
      </c>
      <c r="C250">
        <v>603</v>
      </c>
      <c r="D250">
        <v>1457</v>
      </c>
      <c r="E250">
        <v>1450</v>
      </c>
      <c r="F250">
        <v>0.41586206896551697</v>
      </c>
      <c r="G250">
        <v>0.43661837829490002</v>
      </c>
      <c r="H250">
        <v>1.7125682088677999E-2</v>
      </c>
      <c r="I250">
        <v>-1.2119989861954401</v>
      </c>
      <c r="J250">
        <v>-4.99</v>
      </c>
      <c r="K250">
        <v>1450</v>
      </c>
      <c r="L250">
        <v>1372.2818181818182</v>
      </c>
    </row>
    <row r="251" spans="1:12" x14ac:dyDescent="0.2">
      <c r="A251" s="14">
        <v>43543</v>
      </c>
      <c r="B251">
        <v>599</v>
      </c>
      <c r="C251">
        <v>600</v>
      </c>
      <c r="D251">
        <v>1454</v>
      </c>
      <c r="E251">
        <v>1447</v>
      </c>
      <c r="F251">
        <v>0.414651002073255</v>
      </c>
      <c r="G251">
        <v>0.43711521737536002</v>
      </c>
      <c r="H251">
        <v>1.7056691561938502E-2</v>
      </c>
      <c r="I251">
        <v>-1.31703239286061</v>
      </c>
      <c r="J251">
        <v>-5.42</v>
      </c>
      <c r="K251">
        <v>1447</v>
      </c>
      <c r="L251">
        <v>1365.4545454545455</v>
      </c>
    </row>
    <row r="252" spans="1:12" x14ac:dyDescent="0.2">
      <c r="A252" s="14">
        <v>43542</v>
      </c>
      <c r="B252">
        <v>608</v>
      </c>
      <c r="C252">
        <v>600</v>
      </c>
      <c r="D252">
        <v>1448</v>
      </c>
      <c r="E252">
        <v>1453</v>
      </c>
      <c r="F252">
        <v>0.412938747419132</v>
      </c>
      <c r="G252">
        <v>0.43756171465268101</v>
      </c>
      <c r="H252">
        <v>1.69003825897669E-2</v>
      </c>
      <c r="I252">
        <v>-1.4569473266515101</v>
      </c>
      <c r="J252">
        <v>-5.96</v>
      </c>
      <c r="K252">
        <v>1453</v>
      </c>
      <c r="L252">
        <v>1365.4545454545455</v>
      </c>
    </row>
    <row r="253" spans="1:12" x14ac:dyDescent="0.2">
      <c r="A253" s="14">
        <v>43539</v>
      </c>
      <c r="B253">
        <v>602</v>
      </c>
      <c r="C253">
        <v>601</v>
      </c>
      <c r="D253">
        <v>1431</v>
      </c>
      <c r="E253">
        <v>1435</v>
      </c>
      <c r="F253">
        <v>0.41881533101045298</v>
      </c>
      <c r="G253">
        <v>0.43807419690260802</v>
      </c>
      <c r="H253">
        <v>1.67278355015021E-2</v>
      </c>
      <c r="I253">
        <v>-1.15130650886816</v>
      </c>
      <c r="J253">
        <v>-4.5999999999999996</v>
      </c>
      <c r="K253">
        <v>1435</v>
      </c>
      <c r="L253">
        <v>1367.730303030303</v>
      </c>
    </row>
    <row r="254" spans="1:12" x14ac:dyDescent="0.2">
      <c r="A254" s="14">
        <v>43538</v>
      </c>
      <c r="B254">
        <v>607</v>
      </c>
      <c r="C254">
        <v>597</v>
      </c>
      <c r="D254">
        <v>1423</v>
      </c>
      <c r="E254">
        <v>1420</v>
      </c>
      <c r="F254">
        <v>0.42042253521126699</v>
      </c>
      <c r="G254">
        <v>0.43846276367929798</v>
      </c>
      <c r="H254">
        <v>1.6614048153191601E-2</v>
      </c>
      <c r="I254">
        <v>-1.08584183106301</v>
      </c>
      <c r="J254">
        <v>-4.29</v>
      </c>
      <c r="K254">
        <v>1420</v>
      </c>
      <c r="L254">
        <v>1358.6272727272728</v>
      </c>
    </row>
    <row r="255" spans="1:12" x14ac:dyDescent="0.2">
      <c r="A255" s="14">
        <v>43537</v>
      </c>
      <c r="B255">
        <v>608</v>
      </c>
      <c r="C255">
        <v>604</v>
      </c>
      <c r="D255">
        <v>1417</v>
      </c>
      <c r="E255">
        <v>1419</v>
      </c>
      <c r="F255">
        <v>0.42565186751233203</v>
      </c>
      <c r="G255">
        <v>0.43932016661840201</v>
      </c>
      <c r="H255">
        <v>1.7305821315795101E-2</v>
      </c>
      <c r="I255">
        <v>-0.78980932812444604</v>
      </c>
      <c r="J255">
        <v>-3.21</v>
      </c>
      <c r="K255">
        <v>1419</v>
      </c>
      <c r="L255">
        <v>1374.5575757575759</v>
      </c>
    </row>
    <row r="256" spans="1:12" x14ac:dyDescent="0.2">
      <c r="A256" s="14">
        <v>43536</v>
      </c>
      <c r="B256">
        <v>606</v>
      </c>
      <c r="C256">
        <v>603</v>
      </c>
      <c r="D256">
        <v>1425</v>
      </c>
      <c r="E256">
        <v>1419</v>
      </c>
      <c r="F256">
        <v>0.42494714587737797</v>
      </c>
      <c r="G256">
        <v>0.44013393399520201</v>
      </c>
      <c r="H256">
        <v>1.80623891835692E-2</v>
      </c>
      <c r="I256">
        <v>-0.84079619608898004</v>
      </c>
      <c r="J256">
        <v>-3.57</v>
      </c>
      <c r="K256">
        <v>1419</v>
      </c>
      <c r="L256">
        <v>1372.2818181818182</v>
      </c>
    </row>
    <row r="257" spans="1:12" x14ac:dyDescent="0.2">
      <c r="A257" s="14">
        <v>43535</v>
      </c>
      <c r="B257">
        <v>590</v>
      </c>
      <c r="C257">
        <v>597</v>
      </c>
      <c r="D257">
        <v>1385</v>
      </c>
      <c r="E257">
        <v>1419</v>
      </c>
      <c r="F257">
        <v>0.42071881606765299</v>
      </c>
      <c r="G257">
        <v>0.440857410994064</v>
      </c>
      <c r="H257">
        <v>1.8520483872253201E-2</v>
      </c>
      <c r="I257">
        <v>-1.0873687245602901</v>
      </c>
      <c r="J257">
        <v>-4.79</v>
      </c>
      <c r="K257">
        <v>1419</v>
      </c>
      <c r="L257">
        <v>1358.6272727272728</v>
      </c>
    </row>
    <row r="258" spans="1:12" x14ac:dyDescent="0.2">
      <c r="A258" s="14">
        <v>43532</v>
      </c>
      <c r="B258">
        <v>599</v>
      </c>
      <c r="C258">
        <v>593</v>
      </c>
      <c r="D258">
        <v>1403</v>
      </c>
      <c r="E258">
        <v>1385</v>
      </c>
      <c r="F258">
        <v>0.42815884476534199</v>
      </c>
      <c r="G258">
        <v>0.44179831829010602</v>
      </c>
      <c r="H258">
        <v>1.9251594869176498E-2</v>
      </c>
      <c r="I258">
        <v>-0.70848538094895996</v>
      </c>
      <c r="J258">
        <v>-3.19</v>
      </c>
      <c r="K258">
        <v>1385</v>
      </c>
      <c r="L258">
        <v>1349.5242424242424</v>
      </c>
    </row>
    <row r="259" spans="1:12" x14ac:dyDescent="0.2">
      <c r="A259" s="14">
        <v>43531</v>
      </c>
      <c r="B259">
        <v>614</v>
      </c>
      <c r="C259">
        <v>605</v>
      </c>
      <c r="D259">
        <v>1416</v>
      </c>
      <c r="E259">
        <v>1400</v>
      </c>
      <c r="F259">
        <v>0.432142857142857</v>
      </c>
      <c r="G259">
        <v>0.44291857567885301</v>
      </c>
      <c r="H259">
        <v>2.08070356533205E-2</v>
      </c>
      <c r="I259">
        <v>-0.51788821413763897</v>
      </c>
      <c r="J259">
        <v>-2.4900000000000002</v>
      </c>
      <c r="K259">
        <v>1400</v>
      </c>
      <c r="L259">
        <v>1376.8333333333335</v>
      </c>
    </row>
    <row r="260" spans="1:12" x14ac:dyDescent="0.2">
      <c r="A260" s="14">
        <v>43530</v>
      </c>
      <c r="B260">
        <v>626</v>
      </c>
      <c r="C260">
        <v>619</v>
      </c>
      <c r="D260">
        <v>1417</v>
      </c>
      <c r="E260">
        <v>1419</v>
      </c>
      <c r="F260">
        <v>0.43622269203664499</v>
      </c>
      <c r="G260">
        <v>0.44417809455205498</v>
      </c>
      <c r="H260">
        <v>2.28731499261964E-2</v>
      </c>
      <c r="I260">
        <v>-0.34780528878092998</v>
      </c>
      <c r="J260">
        <v>-1.82</v>
      </c>
      <c r="K260">
        <v>1419</v>
      </c>
      <c r="L260">
        <v>1408.6939393939394</v>
      </c>
    </row>
    <row r="261" spans="1:12" x14ac:dyDescent="0.2">
      <c r="A261" s="14">
        <v>43529</v>
      </c>
      <c r="B261">
        <v>637</v>
      </c>
      <c r="C261">
        <v>628</v>
      </c>
      <c r="D261">
        <v>1420</v>
      </c>
      <c r="E261">
        <v>1417</v>
      </c>
      <c r="F261">
        <v>0.44318983768525</v>
      </c>
      <c r="G261">
        <v>0.44533232606154799</v>
      </c>
      <c r="H261">
        <v>2.45642578347843E-2</v>
      </c>
      <c r="I261">
        <v>-8.7219747924335206E-2</v>
      </c>
      <c r="J261">
        <v>-0.48</v>
      </c>
      <c r="K261">
        <v>1417</v>
      </c>
      <c r="L261">
        <v>1429.1757575757576</v>
      </c>
    </row>
    <row r="262" spans="1:12" x14ac:dyDescent="0.2">
      <c r="A262" s="14">
        <v>43528</v>
      </c>
      <c r="B262">
        <v>640</v>
      </c>
      <c r="C262">
        <v>646</v>
      </c>
      <c r="D262">
        <v>1445</v>
      </c>
      <c r="E262">
        <v>1416</v>
      </c>
      <c r="F262">
        <v>0.45621468926553599</v>
      </c>
      <c r="G262">
        <v>0.44638926506057602</v>
      </c>
      <c r="H262">
        <v>2.6106334240203501E-2</v>
      </c>
      <c r="I262">
        <v>0.37636169500310601</v>
      </c>
      <c r="J262">
        <v>2.15</v>
      </c>
      <c r="K262">
        <v>1416</v>
      </c>
      <c r="L262">
        <v>1470.139393939394</v>
      </c>
    </row>
    <row r="263" spans="1:12" x14ac:dyDescent="0.2">
      <c r="A263" s="14">
        <v>43525</v>
      </c>
      <c r="B263">
        <v>626</v>
      </c>
      <c r="C263">
        <v>635</v>
      </c>
      <c r="D263">
        <v>1448</v>
      </c>
      <c r="E263">
        <v>1440</v>
      </c>
      <c r="F263">
        <v>0.44097222222222199</v>
      </c>
      <c r="G263">
        <v>0.44739718166498399</v>
      </c>
      <c r="H263">
        <v>2.7866169436988501E-2</v>
      </c>
      <c r="I263">
        <v>-0.230564859561703</v>
      </c>
      <c r="J263">
        <v>-1.46</v>
      </c>
      <c r="K263">
        <v>1440</v>
      </c>
      <c r="L263">
        <v>1445.1060606060607</v>
      </c>
    </row>
    <row r="264" spans="1:12" x14ac:dyDescent="0.2">
      <c r="A264" s="14">
        <v>43524</v>
      </c>
      <c r="B264">
        <v>635</v>
      </c>
      <c r="C264">
        <v>625</v>
      </c>
      <c r="D264">
        <v>1474</v>
      </c>
      <c r="E264">
        <v>1460</v>
      </c>
      <c r="F264">
        <v>0.42808219178082102</v>
      </c>
      <c r="G264">
        <v>0.44830117776634798</v>
      </c>
      <c r="H264">
        <v>2.87294376017087E-2</v>
      </c>
      <c r="I264">
        <v>-0.70377242554598896</v>
      </c>
      <c r="J264">
        <v>-4.72</v>
      </c>
      <c r="K264">
        <v>1460</v>
      </c>
      <c r="L264">
        <v>1422.348484848485</v>
      </c>
    </row>
    <row r="265" spans="1:12" x14ac:dyDescent="0.2">
      <c r="A265" s="14">
        <v>43523</v>
      </c>
      <c r="B265">
        <v>634</v>
      </c>
      <c r="C265">
        <v>637</v>
      </c>
      <c r="D265">
        <v>1476</v>
      </c>
      <c r="E265">
        <v>1476</v>
      </c>
      <c r="F265">
        <v>0.431571815718157</v>
      </c>
      <c r="G265">
        <v>0.44936844465567799</v>
      </c>
      <c r="H265">
        <v>2.9436589709417E-2</v>
      </c>
      <c r="I265">
        <v>-0.60457509219650096</v>
      </c>
      <c r="J265">
        <v>-4.12</v>
      </c>
      <c r="K265">
        <v>1476</v>
      </c>
      <c r="L265">
        <v>1449.6575757575758</v>
      </c>
    </row>
    <row r="266" spans="1:12" x14ac:dyDescent="0.2">
      <c r="A266" s="14">
        <v>43522</v>
      </c>
      <c r="B266">
        <v>636</v>
      </c>
      <c r="C266">
        <v>630</v>
      </c>
      <c r="D266">
        <v>1465</v>
      </c>
      <c r="E266">
        <v>1474</v>
      </c>
      <c r="F266">
        <v>0.42740841248303901</v>
      </c>
      <c r="G266">
        <v>0.45041172273689301</v>
      </c>
      <c r="H266">
        <v>3.0164928400237899E-2</v>
      </c>
      <c r="I266">
        <v>-0.76258461311887105</v>
      </c>
      <c r="J266">
        <v>-5.38</v>
      </c>
      <c r="K266">
        <v>1474</v>
      </c>
      <c r="L266">
        <v>1433.7272727272727</v>
      </c>
    </row>
    <row r="267" spans="1:12" x14ac:dyDescent="0.2">
      <c r="A267" s="14">
        <v>43521</v>
      </c>
      <c r="B267">
        <v>629</v>
      </c>
      <c r="C267">
        <v>635</v>
      </c>
      <c r="D267">
        <v>1456</v>
      </c>
      <c r="E267">
        <v>1470</v>
      </c>
      <c r="F267">
        <v>0.43197278911564602</v>
      </c>
      <c r="G267">
        <v>0.45147233194272901</v>
      </c>
      <c r="H267">
        <v>3.07306013580417E-2</v>
      </c>
      <c r="I267">
        <v>-0.634531768509632</v>
      </c>
      <c r="J267">
        <v>-4.51</v>
      </c>
      <c r="K267">
        <v>1470</v>
      </c>
      <c r="L267">
        <v>1445.1060606060607</v>
      </c>
    </row>
    <row r="268" spans="1:12" x14ac:dyDescent="0.2">
      <c r="A268" s="14">
        <v>43518</v>
      </c>
      <c r="B268">
        <v>617</v>
      </c>
      <c r="C268">
        <v>623</v>
      </c>
      <c r="D268">
        <v>1475</v>
      </c>
      <c r="E268">
        <v>1457</v>
      </c>
      <c r="F268">
        <v>0.427590940288263</v>
      </c>
      <c r="G268">
        <v>0.45235135021670497</v>
      </c>
      <c r="H268">
        <v>3.1100912562034701E-2</v>
      </c>
      <c r="I268">
        <v>-0.79613129933257898</v>
      </c>
      <c r="J268">
        <v>-5.79</v>
      </c>
      <c r="K268">
        <v>1457</v>
      </c>
      <c r="L268">
        <v>1417.7969696969697</v>
      </c>
    </row>
    <row r="269" spans="1:12" x14ac:dyDescent="0.2">
      <c r="A269" s="14">
        <v>43517</v>
      </c>
      <c r="B269">
        <v>631</v>
      </c>
      <c r="C269">
        <v>623</v>
      </c>
      <c r="D269">
        <v>1485</v>
      </c>
      <c r="E269">
        <v>1471</v>
      </c>
      <c r="F269">
        <v>0.423521414004078</v>
      </c>
      <c r="G269">
        <v>0.45303498406437398</v>
      </c>
      <c r="H269">
        <v>3.1112649214766301E-2</v>
      </c>
      <c r="I269">
        <v>-0.94860356816829805</v>
      </c>
      <c r="J269">
        <v>-6.97</v>
      </c>
      <c r="K269">
        <v>1471</v>
      </c>
      <c r="L269">
        <v>1417.7969696969697</v>
      </c>
    </row>
    <row r="270" spans="1:12" x14ac:dyDescent="0.2">
      <c r="A270" s="14">
        <v>43516</v>
      </c>
      <c r="B270">
        <v>637</v>
      </c>
      <c r="C270">
        <v>631</v>
      </c>
      <c r="D270">
        <v>1464</v>
      </c>
      <c r="E270">
        <v>1488</v>
      </c>
      <c r="F270">
        <v>0.42405913978494603</v>
      </c>
      <c r="G270">
        <v>0.45370038619000802</v>
      </c>
      <c r="H270">
        <v>3.1007811851625398E-2</v>
      </c>
      <c r="I270">
        <v>-0.95592834950422301</v>
      </c>
      <c r="J270">
        <v>-6.99</v>
      </c>
      <c r="K270">
        <v>1488</v>
      </c>
      <c r="L270">
        <v>1436.0030303030303</v>
      </c>
    </row>
    <row r="271" spans="1:12" x14ac:dyDescent="0.2">
      <c r="A271" s="14">
        <v>43515</v>
      </c>
      <c r="B271">
        <v>637</v>
      </c>
      <c r="C271">
        <v>636</v>
      </c>
      <c r="D271">
        <v>1434</v>
      </c>
      <c r="E271">
        <v>1458</v>
      </c>
      <c r="F271">
        <v>0.436213991769547</v>
      </c>
      <c r="G271">
        <v>0.45446287201670099</v>
      </c>
      <c r="H271">
        <v>3.0972645969375299E-2</v>
      </c>
      <c r="I271">
        <v>-0.58919345364287901</v>
      </c>
      <c r="J271">
        <v>-4.18</v>
      </c>
      <c r="K271">
        <v>1458</v>
      </c>
      <c r="L271">
        <v>1447.3818181818183</v>
      </c>
    </row>
    <row r="272" spans="1:12" x14ac:dyDescent="0.2">
      <c r="A272" s="14">
        <v>43514</v>
      </c>
      <c r="B272">
        <v>641</v>
      </c>
      <c r="C272">
        <v>640</v>
      </c>
      <c r="D272">
        <v>1443</v>
      </c>
      <c r="E272">
        <v>1441</v>
      </c>
      <c r="F272">
        <v>0.4441360166551</v>
      </c>
      <c r="G272">
        <v>0.45492283608738898</v>
      </c>
      <c r="H272">
        <v>3.0954371159567499E-2</v>
      </c>
      <c r="I272">
        <v>-0.34847483661301498</v>
      </c>
      <c r="J272">
        <v>-2.4300000000000002</v>
      </c>
      <c r="K272">
        <v>1441</v>
      </c>
      <c r="L272">
        <v>1456.4848484848485</v>
      </c>
    </row>
    <row r="273" spans="1:12" x14ac:dyDescent="0.2">
      <c r="A273" s="14">
        <v>43511</v>
      </c>
      <c r="B273">
        <v>629</v>
      </c>
      <c r="C273">
        <v>630</v>
      </c>
      <c r="D273">
        <v>1415</v>
      </c>
      <c r="E273">
        <v>1429</v>
      </c>
      <c r="F273">
        <v>0.440867739678096</v>
      </c>
      <c r="G273">
        <v>0.45534503525636899</v>
      </c>
      <c r="H273">
        <v>3.1020241451623298E-2</v>
      </c>
      <c r="I273">
        <v>-0.46670479985947499</v>
      </c>
      <c r="J273">
        <v>-3.28</v>
      </c>
      <c r="K273">
        <v>1429</v>
      </c>
      <c r="L273">
        <v>1433.7272727272727</v>
      </c>
    </row>
    <row r="274" spans="1:12" x14ac:dyDescent="0.2">
      <c r="A274" s="14">
        <v>43510</v>
      </c>
      <c r="B274">
        <v>634</v>
      </c>
      <c r="C274">
        <v>638</v>
      </c>
      <c r="D274">
        <v>1412</v>
      </c>
      <c r="E274">
        <v>1420</v>
      </c>
      <c r="F274">
        <v>0.449295774647887</v>
      </c>
      <c r="G274">
        <v>0.455913382863045</v>
      </c>
      <c r="H274">
        <v>3.1140046777100101E-2</v>
      </c>
      <c r="I274">
        <v>-0.21251118415224601</v>
      </c>
      <c r="J274">
        <v>-1.47</v>
      </c>
      <c r="K274">
        <v>1420</v>
      </c>
      <c r="L274">
        <v>1451.9333333333334</v>
      </c>
    </row>
    <row r="275" spans="1:12" x14ac:dyDescent="0.2">
      <c r="A275" s="14">
        <v>43509</v>
      </c>
      <c r="B275">
        <v>632</v>
      </c>
      <c r="C275">
        <v>641</v>
      </c>
      <c r="D275">
        <v>1437</v>
      </c>
      <c r="E275">
        <v>1419</v>
      </c>
      <c r="F275">
        <v>0.45172656800563699</v>
      </c>
      <c r="G275">
        <v>0.45618740695013399</v>
      </c>
      <c r="H275">
        <v>3.1171017724848399E-2</v>
      </c>
      <c r="I275">
        <v>-0.143108543451271</v>
      </c>
      <c r="J275">
        <v>-0.99</v>
      </c>
      <c r="K275">
        <v>1419</v>
      </c>
      <c r="L275">
        <v>1458.7606060606061</v>
      </c>
    </row>
    <row r="276" spans="1:12" x14ac:dyDescent="0.2">
      <c r="A276" s="14">
        <v>43508</v>
      </c>
      <c r="B276">
        <v>628</v>
      </c>
      <c r="C276">
        <v>642</v>
      </c>
      <c r="D276">
        <v>1417</v>
      </c>
      <c r="E276">
        <v>1424</v>
      </c>
      <c r="F276">
        <v>0.450842696629213</v>
      </c>
      <c r="G276">
        <v>0.45640608591059001</v>
      </c>
      <c r="H276">
        <v>3.11964754235112E-2</v>
      </c>
      <c r="I276">
        <v>-0.17833390489953199</v>
      </c>
      <c r="J276">
        <v>-1.23</v>
      </c>
      <c r="K276">
        <v>1424</v>
      </c>
      <c r="L276">
        <v>1461.0363636363636</v>
      </c>
    </row>
    <row r="277" spans="1:12" x14ac:dyDescent="0.2">
      <c r="A277" s="14">
        <v>43504</v>
      </c>
      <c r="B277">
        <v>644</v>
      </c>
      <c r="C277">
        <v>629</v>
      </c>
      <c r="D277">
        <v>1415</v>
      </c>
      <c r="E277">
        <v>1414</v>
      </c>
      <c r="F277">
        <v>0.44483734087694399</v>
      </c>
      <c r="G277">
        <v>0.45675929439997798</v>
      </c>
      <c r="H277">
        <v>3.1281335772918202E-2</v>
      </c>
      <c r="I277">
        <v>-0.38112034631703201</v>
      </c>
      <c r="J277">
        <v>-2.68</v>
      </c>
      <c r="K277">
        <v>1414</v>
      </c>
      <c r="L277">
        <v>1431.4515151515152</v>
      </c>
    </row>
    <row r="278" spans="1:12" x14ac:dyDescent="0.2">
      <c r="A278" s="14">
        <v>43503</v>
      </c>
      <c r="B278">
        <v>651</v>
      </c>
      <c r="C278">
        <v>654</v>
      </c>
      <c r="D278">
        <v>1424</v>
      </c>
      <c r="E278">
        <v>1420</v>
      </c>
      <c r="F278">
        <v>0.46056338028169003</v>
      </c>
      <c r="G278">
        <v>0.45724524215441797</v>
      </c>
      <c r="H278">
        <v>3.1375305909827497E-2</v>
      </c>
      <c r="I278">
        <v>0.105756359374096</v>
      </c>
      <c r="J278">
        <v>0.72</v>
      </c>
      <c r="K278">
        <v>1420</v>
      </c>
      <c r="L278">
        <v>1488.3454545454547</v>
      </c>
    </row>
    <row r="279" spans="1:12" x14ac:dyDescent="0.2">
      <c r="A279" s="14">
        <v>43502</v>
      </c>
      <c r="B279">
        <v>650</v>
      </c>
      <c r="C279">
        <v>650</v>
      </c>
      <c r="D279">
        <v>1439</v>
      </c>
      <c r="E279">
        <v>1435</v>
      </c>
      <c r="F279">
        <v>0.45296167247386698</v>
      </c>
      <c r="G279">
        <v>0.45755337667583201</v>
      </c>
      <c r="H279">
        <v>3.1519529757059697E-2</v>
      </c>
      <c r="I279">
        <v>-0.145678068085273</v>
      </c>
      <c r="J279">
        <v>-1.01</v>
      </c>
      <c r="K279">
        <v>1435</v>
      </c>
      <c r="L279">
        <v>1479.2424242424242</v>
      </c>
    </row>
    <row r="280" spans="1:12" x14ac:dyDescent="0.2">
      <c r="A280" s="14">
        <v>43501</v>
      </c>
      <c r="B280">
        <v>654</v>
      </c>
      <c r="C280">
        <v>648</v>
      </c>
      <c r="D280">
        <v>1444</v>
      </c>
      <c r="E280">
        <v>1439</v>
      </c>
      <c r="F280">
        <v>0.45031271716469701</v>
      </c>
      <c r="G280">
        <v>0.45792152233800698</v>
      </c>
      <c r="H280">
        <v>3.1624819921275298E-2</v>
      </c>
      <c r="I280">
        <v>-0.24059599998515999</v>
      </c>
      <c r="J280">
        <v>-1.69</v>
      </c>
      <c r="K280">
        <v>1439</v>
      </c>
      <c r="L280">
        <v>1474.6909090909091</v>
      </c>
    </row>
    <row r="281" spans="1:12" x14ac:dyDescent="0.2">
      <c r="A281" s="14">
        <v>43500</v>
      </c>
      <c r="B281">
        <v>674</v>
      </c>
      <c r="C281">
        <v>651</v>
      </c>
      <c r="D281">
        <v>1445</v>
      </c>
      <c r="E281">
        <v>1436</v>
      </c>
      <c r="F281">
        <v>0.45334261838440099</v>
      </c>
      <c r="G281">
        <v>0.45841836016331899</v>
      </c>
      <c r="H281">
        <v>3.1793635992867303E-2</v>
      </c>
      <c r="I281">
        <v>-0.159646470760926</v>
      </c>
      <c r="J281">
        <v>-1.1200000000000001</v>
      </c>
      <c r="K281">
        <v>1436</v>
      </c>
      <c r="L281">
        <v>1481.5181818181818</v>
      </c>
    </row>
    <row r="282" spans="1:12" x14ac:dyDescent="0.2">
      <c r="A282" s="14">
        <v>43497</v>
      </c>
      <c r="B282">
        <v>667</v>
      </c>
      <c r="C282">
        <v>674</v>
      </c>
      <c r="D282">
        <v>1469</v>
      </c>
      <c r="E282">
        <v>1444</v>
      </c>
      <c r="F282">
        <v>0.46675900277008298</v>
      </c>
      <c r="G282">
        <v>0.45873602443529099</v>
      </c>
      <c r="H282">
        <v>3.1860287344121198E-2</v>
      </c>
      <c r="I282">
        <v>0.25181751338699299</v>
      </c>
      <c r="J282">
        <v>1.72</v>
      </c>
      <c r="K282">
        <v>1444</v>
      </c>
      <c r="L282">
        <v>1533.8606060606062</v>
      </c>
    </row>
    <row r="283" spans="1:12" x14ac:dyDescent="0.2">
      <c r="A283" s="14">
        <v>43496</v>
      </c>
      <c r="B283">
        <v>669</v>
      </c>
      <c r="C283">
        <v>673</v>
      </c>
      <c r="D283">
        <v>1525</v>
      </c>
      <c r="E283">
        <v>1472</v>
      </c>
      <c r="F283">
        <v>0.45720108695652101</v>
      </c>
      <c r="G283">
        <v>0.458992240558391</v>
      </c>
      <c r="H283">
        <v>3.2000734341383397E-2</v>
      </c>
      <c r="I283">
        <v>-5.59722655974699E-2</v>
      </c>
      <c r="J283">
        <v>-0.39</v>
      </c>
      <c r="K283">
        <v>1472</v>
      </c>
      <c r="L283">
        <v>1531.5848484848486</v>
      </c>
    </row>
    <row r="284" spans="1:12" x14ac:dyDescent="0.2">
      <c r="A284" s="14">
        <v>43495</v>
      </c>
      <c r="B284">
        <v>668</v>
      </c>
      <c r="C284">
        <v>660</v>
      </c>
      <c r="D284">
        <v>1521</v>
      </c>
      <c r="E284">
        <v>1502</v>
      </c>
      <c r="F284">
        <v>0.43941411451398099</v>
      </c>
      <c r="G284">
        <v>0.45941493798904898</v>
      </c>
      <c r="H284">
        <v>3.2183141193184099E-2</v>
      </c>
      <c r="I284">
        <v>-0.62146896584799904</v>
      </c>
      <c r="J284">
        <v>-4.55</v>
      </c>
      <c r="K284">
        <v>1502</v>
      </c>
      <c r="L284">
        <v>1502</v>
      </c>
    </row>
    <row r="285" spans="1:12" x14ac:dyDescent="0.2">
      <c r="A285" s="14"/>
    </row>
    <row r="286" spans="1:12" x14ac:dyDescent="0.2">
      <c r="A286" s="14"/>
    </row>
    <row r="287" spans="1:12" x14ac:dyDescent="0.2">
      <c r="A287" s="14"/>
    </row>
    <row r="288" spans="1:12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19</v>
      </c>
    </row>
    <row r="2" spans="1:1" x14ac:dyDescent="0.2">
      <c r="A2" s="1" t="s">
        <v>20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J28" sqref="J28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78" t="s">
        <v>1464</v>
      </c>
    </row>
    <row r="2" spans="2:23" s="106" customFormat="1" ht="24.75" thickBot="1" x14ac:dyDescent="0.25">
      <c r="C2" s="58" t="s">
        <v>70</v>
      </c>
      <c r="D2" s="68" t="s">
        <v>94</v>
      </c>
      <c r="E2" s="60"/>
      <c r="F2" s="59" t="s">
        <v>41</v>
      </c>
      <c r="G2" s="61" t="s">
        <v>42</v>
      </c>
      <c r="H2" s="62" t="s">
        <v>71</v>
      </c>
      <c r="I2" s="62" t="s">
        <v>72</v>
      </c>
      <c r="J2" s="60" t="s">
        <v>21</v>
      </c>
      <c r="K2" s="60" t="s">
        <v>73</v>
      </c>
      <c r="L2" s="62" t="s">
        <v>74</v>
      </c>
      <c r="M2" s="63" t="s">
        <v>95</v>
      </c>
      <c r="N2" s="60" t="s">
        <v>75</v>
      </c>
      <c r="O2" s="63" t="s">
        <v>89</v>
      </c>
      <c r="P2" s="60" t="s">
        <v>182</v>
      </c>
      <c r="Q2" s="60" t="s">
        <v>76</v>
      </c>
      <c r="R2" s="63" t="s">
        <v>91</v>
      </c>
      <c r="S2" s="66" t="s">
        <v>92</v>
      </c>
      <c r="T2" s="65"/>
      <c r="U2" s="67" t="s">
        <v>188</v>
      </c>
      <c r="V2" s="67" t="s">
        <v>93</v>
      </c>
      <c r="W2" s="64" t="s">
        <v>90</v>
      </c>
    </row>
    <row r="3" spans="2:23" s="106" customFormat="1" x14ac:dyDescent="0.2">
      <c r="B3" s="124" t="s">
        <v>197</v>
      </c>
      <c r="C3" s="291">
        <f>ROW()/2-1</f>
        <v>0.5</v>
      </c>
      <c r="D3" s="293">
        <v>43807</v>
      </c>
      <c r="E3" s="33" t="s">
        <v>185</v>
      </c>
      <c r="F3" s="33">
        <v>3105</v>
      </c>
      <c r="G3" s="55" t="s">
        <v>768</v>
      </c>
      <c r="H3" s="49"/>
      <c r="I3" s="49">
        <v>1000</v>
      </c>
      <c r="J3" s="50">
        <f>H3*I3</f>
        <v>0</v>
      </c>
      <c r="K3" s="52" t="s">
        <v>770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295">
        <f>P3+P4</f>
        <v>0</v>
      </c>
      <c r="S3" s="296" t="e">
        <f>R3/(J3+J4)</f>
        <v>#DIV/0!</v>
      </c>
      <c r="U3" s="298">
        <f>$P$1</f>
        <v>0</v>
      </c>
      <c r="V3" s="286">
        <f>IF(U3&gt;D3,DATEDIF(D3,U3,"d"),0)</f>
        <v>0</v>
      </c>
      <c r="W3" s="287"/>
    </row>
    <row r="4" spans="2:23" s="106" customFormat="1" x14ac:dyDescent="0.2">
      <c r="B4" s="124" t="s">
        <v>643</v>
      </c>
      <c r="C4" s="292"/>
      <c r="D4" s="294">
        <v>43748</v>
      </c>
      <c r="E4" s="29" t="s">
        <v>187</v>
      </c>
      <c r="F4" s="29">
        <v>7762</v>
      </c>
      <c r="G4" s="54" t="s">
        <v>769</v>
      </c>
      <c r="H4" s="46"/>
      <c r="I4" s="46">
        <v>1700</v>
      </c>
      <c r="J4" s="47">
        <f>H4*I4</f>
        <v>0</v>
      </c>
      <c r="K4" s="145" t="s">
        <v>770</v>
      </c>
      <c r="L4" s="41"/>
      <c r="M4" s="31"/>
      <c r="N4" s="146">
        <f>IF(OR(K4="現物",J4=0),0,IF(E4="売",J4*Fee_Refer!$B$12/365*V4, J4*Fee_Refer!$B$11/365*V3))</f>
        <v>0</v>
      </c>
      <c r="O4" s="169">
        <v>0</v>
      </c>
      <c r="P4" s="148">
        <f>IF(L4&gt;0,(L4-H4)*I4-M4-N4-O4,0)</f>
        <v>0</v>
      </c>
      <c r="Q4" s="48" t="e">
        <f>P4/J4</f>
        <v>#DIV/0!</v>
      </c>
      <c r="R4" s="295"/>
      <c r="S4" s="297"/>
      <c r="U4" s="286"/>
      <c r="V4" s="286"/>
      <c r="W4" s="286"/>
    </row>
    <row r="6" spans="2:23" x14ac:dyDescent="0.2">
      <c r="C6" s="14">
        <v>43806</v>
      </c>
      <c r="D6" s="106" t="s">
        <v>771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1086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4001</v>
      </c>
      <c r="C1" s="106" t="s">
        <v>4002</v>
      </c>
      <c r="D1" s="106" t="s">
        <v>4003</v>
      </c>
      <c r="E1" s="106" t="s">
        <v>4004</v>
      </c>
      <c r="F1" s="106" t="s">
        <v>4005</v>
      </c>
      <c r="G1" s="106" t="s">
        <v>4006</v>
      </c>
      <c r="H1" s="106" t="s">
        <v>4007</v>
      </c>
      <c r="I1" s="106" t="s">
        <v>4008</v>
      </c>
      <c r="J1" s="106" t="s">
        <v>4009</v>
      </c>
      <c r="K1" s="106" t="s">
        <v>4010</v>
      </c>
      <c r="L1" s="106" t="s">
        <v>4011</v>
      </c>
      <c r="M1" s="106" t="s">
        <v>4012</v>
      </c>
      <c r="N1" s="106" t="s">
        <v>4013</v>
      </c>
      <c r="O1" s="106" t="s">
        <v>4014</v>
      </c>
      <c r="P1" s="106" t="s">
        <v>32</v>
      </c>
      <c r="Q1" s="106" t="s">
        <v>33</v>
      </c>
      <c r="R1" s="106" t="s">
        <v>34</v>
      </c>
      <c r="S1" s="106" t="s">
        <v>35</v>
      </c>
      <c r="T1" s="106" t="s">
        <v>4015</v>
      </c>
      <c r="U1" s="106" t="s">
        <v>4016</v>
      </c>
      <c r="V1" s="106" t="s">
        <v>4017</v>
      </c>
      <c r="W1" s="106" t="s">
        <v>4018</v>
      </c>
      <c r="X1" s="106" t="s">
        <v>4019</v>
      </c>
      <c r="Y1" s="106" t="s">
        <v>4020</v>
      </c>
      <c r="Z1" s="106" t="s">
        <v>4021</v>
      </c>
      <c r="AA1" s="106" t="s">
        <v>4022</v>
      </c>
      <c r="AB1" s="106" t="s">
        <v>4023</v>
      </c>
      <c r="AC1" s="106" t="s">
        <v>4024</v>
      </c>
      <c r="AD1" s="106" t="s">
        <v>4025</v>
      </c>
      <c r="AE1" s="106" t="s">
        <v>4026</v>
      </c>
      <c r="AF1" s="106" t="s">
        <v>4027</v>
      </c>
      <c r="AG1" s="106" t="s">
        <v>4028</v>
      </c>
      <c r="AH1" s="106" t="s">
        <v>4029</v>
      </c>
      <c r="AI1" t="s">
        <v>4030</v>
      </c>
    </row>
    <row r="2" spans="1:35" x14ac:dyDescent="0.2">
      <c r="A2" s="102">
        <v>366</v>
      </c>
      <c r="B2" s="106">
        <v>4290</v>
      </c>
      <c r="C2" s="106" t="s">
        <v>4153</v>
      </c>
      <c r="D2" s="106" t="s">
        <v>4047</v>
      </c>
      <c r="E2" s="106">
        <v>999</v>
      </c>
      <c r="F2" s="106">
        <v>1003</v>
      </c>
      <c r="G2" s="106">
        <v>900</v>
      </c>
      <c r="H2" s="106" t="s">
        <v>4032</v>
      </c>
      <c r="I2" s="106">
        <v>9468</v>
      </c>
      <c r="J2" s="106" t="s">
        <v>4033</v>
      </c>
      <c r="K2" s="106" t="s">
        <v>4034</v>
      </c>
      <c r="L2" s="106">
        <v>1864</v>
      </c>
      <c r="M2" s="106">
        <v>1843</v>
      </c>
      <c r="N2" s="106">
        <v>500</v>
      </c>
      <c r="O2" s="106" t="s">
        <v>4035</v>
      </c>
      <c r="P2" s="106">
        <v>0.93089396272412095</v>
      </c>
      <c r="Q2" s="106">
        <v>0.89747878746153598</v>
      </c>
      <c r="R2" s="106">
        <v>1.88740278828853E-3</v>
      </c>
      <c r="S2" s="15">
        <v>5.4193995898875101E-2</v>
      </c>
      <c r="T2" s="106">
        <v>0.190788881731937</v>
      </c>
      <c r="U2" s="106">
        <v>0.190788881731937</v>
      </c>
      <c r="V2" s="106">
        <v>9.7846191523340204E-2</v>
      </c>
      <c r="W2" s="106">
        <v>1.55</v>
      </c>
      <c r="X2" s="106">
        <v>2.04</v>
      </c>
      <c r="Y2" s="106">
        <v>757097</v>
      </c>
      <c r="Z2" s="106">
        <v>39847</v>
      </c>
      <c r="AA2" s="106">
        <v>1.91</v>
      </c>
      <c r="AB2" s="106">
        <v>19</v>
      </c>
      <c r="AC2" s="106">
        <v>15</v>
      </c>
      <c r="AD2" s="106">
        <v>4</v>
      </c>
      <c r="AE2" s="106">
        <v>78.95</v>
      </c>
      <c r="AF2" s="106">
        <v>10</v>
      </c>
      <c r="AG2" s="106">
        <v>13</v>
      </c>
      <c r="AH2" s="106">
        <v>3</v>
      </c>
      <c r="AI2">
        <v>3</v>
      </c>
    </row>
    <row r="3" spans="1:35" x14ac:dyDescent="0.2">
      <c r="A3" s="102">
        <v>284</v>
      </c>
      <c r="B3">
        <v>4689</v>
      </c>
      <c r="C3" s="106" t="s">
        <v>4782</v>
      </c>
      <c r="D3" s="106" t="s">
        <v>4034</v>
      </c>
      <c r="E3">
        <v>435</v>
      </c>
      <c r="F3">
        <v>438</v>
      </c>
      <c r="G3">
        <v>2300</v>
      </c>
      <c r="H3" s="106" t="s">
        <v>4035</v>
      </c>
      <c r="I3">
        <v>6755</v>
      </c>
      <c r="J3" s="106" t="s">
        <v>760</v>
      </c>
      <c r="K3" s="106" t="s">
        <v>4037</v>
      </c>
      <c r="L3">
        <v>2432</v>
      </c>
      <c r="M3">
        <v>2471</v>
      </c>
      <c r="N3">
        <v>400</v>
      </c>
      <c r="O3" s="106" t="s">
        <v>4032</v>
      </c>
      <c r="P3">
        <v>0.82822285388650096</v>
      </c>
      <c r="Q3">
        <v>0.90775444901666902</v>
      </c>
      <c r="R3" s="106">
        <v>0.25619516780511797</v>
      </c>
      <c r="S3" s="15">
        <v>4.9336895669364597E-2</v>
      </c>
      <c r="T3">
        <v>-0.39567536861115798</v>
      </c>
      <c r="U3">
        <v>0.39567536861115798</v>
      </c>
      <c r="V3">
        <v>0.22951155433974399</v>
      </c>
      <c r="W3">
        <v>-2.23</v>
      </c>
      <c r="X3">
        <v>1.92</v>
      </c>
      <c r="Y3">
        <v>689196</v>
      </c>
      <c r="Z3">
        <v>40541</v>
      </c>
      <c r="AA3">
        <v>1.98</v>
      </c>
      <c r="AB3">
        <v>17</v>
      </c>
      <c r="AC3">
        <v>13</v>
      </c>
      <c r="AD3">
        <v>4</v>
      </c>
      <c r="AE3">
        <v>76.47</v>
      </c>
      <c r="AF3">
        <v>10</v>
      </c>
      <c r="AG3">
        <v>10</v>
      </c>
      <c r="AH3">
        <v>2</v>
      </c>
      <c r="AI3">
        <v>5</v>
      </c>
    </row>
    <row r="4" spans="1:35" x14ac:dyDescent="0.2">
      <c r="A4" s="102">
        <v>533</v>
      </c>
      <c r="B4">
        <v>4062</v>
      </c>
      <c r="C4" s="106" t="s">
        <v>232</v>
      </c>
      <c r="D4" s="106" t="s">
        <v>4037</v>
      </c>
      <c r="E4">
        <v>2549</v>
      </c>
      <c r="F4">
        <v>2564</v>
      </c>
      <c r="G4">
        <v>400</v>
      </c>
      <c r="H4" s="106" t="s">
        <v>4035</v>
      </c>
      <c r="I4">
        <v>9468</v>
      </c>
      <c r="J4" s="106" t="s">
        <v>4033</v>
      </c>
      <c r="K4" s="106" t="s">
        <v>4034</v>
      </c>
      <c r="L4">
        <v>1864</v>
      </c>
      <c r="M4">
        <v>1843</v>
      </c>
      <c r="N4">
        <v>600</v>
      </c>
      <c r="O4" s="106" t="s">
        <v>4032</v>
      </c>
      <c r="P4">
        <v>0.811119823754192</v>
      </c>
      <c r="Q4">
        <v>0.87914312174329901</v>
      </c>
      <c r="R4" s="106">
        <v>1.3855241801540699E-2</v>
      </c>
      <c r="S4" s="15">
        <v>0.27004908431197699</v>
      </c>
      <c r="T4">
        <v>-0.43349827855011402</v>
      </c>
      <c r="U4">
        <v>0.43349827855011402</v>
      </c>
      <c r="V4">
        <v>0.634678716907218</v>
      </c>
      <c r="W4">
        <v>-4.24</v>
      </c>
      <c r="X4">
        <v>7.82</v>
      </c>
      <c r="Y4">
        <v>682983</v>
      </c>
      <c r="Z4">
        <v>35946</v>
      </c>
      <c r="AA4">
        <v>1.72</v>
      </c>
      <c r="AB4">
        <v>19</v>
      </c>
      <c r="AC4">
        <v>13</v>
      </c>
      <c r="AD4">
        <v>6</v>
      </c>
      <c r="AE4">
        <v>68.42</v>
      </c>
      <c r="AF4">
        <v>10</v>
      </c>
      <c r="AG4">
        <v>13</v>
      </c>
      <c r="AH4">
        <v>4</v>
      </c>
      <c r="AI4">
        <v>2</v>
      </c>
    </row>
    <row r="5" spans="1:35" x14ac:dyDescent="0.2">
      <c r="A5" s="102">
        <v>382</v>
      </c>
      <c r="B5">
        <v>6479</v>
      </c>
      <c r="C5" s="106" t="s">
        <v>780</v>
      </c>
      <c r="D5" s="106" t="s">
        <v>4037</v>
      </c>
      <c r="E5">
        <v>2188</v>
      </c>
      <c r="F5">
        <v>2186</v>
      </c>
      <c r="G5">
        <v>500</v>
      </c>
      <c r="H5" s="106" t="s">
        <v>4035</v>
      </c>
      <c r="I5">
        <v>8425</v>
      </c>
      <c r="J5" s="106" t="s">
        <v>4783</v>
      </c>
      <c r="K5" s="106" t="s">
        <v>4038</v>
      </c>
      <c r="L5">
        <v>3310</v>
      </c>
      <c r="M5">
        <v>3295</v>
      </c>
      <c r="N5">
        <v>300</v>
      </c>
      <c r="O5" s="106" t="s">
        <v>4032</v>
      </c>
      <c r="P5">
        <v>0.86074563591170805</v>
      </c>
      <c r="Q5">
        <v>0.89597607656464795</v>
      </c>
      <c r="R5" s="106">
        <v>2.3221857803608199E-2</v>
      </c>
      <c r="S5" s="15">
        <v>0.13539167466234101</v>
      </c>
      <c r="T5">
        <v>-0.25484558513556999</v>
      </c>
      <c r="U5">
        <v>0.25484558513556999</v>
      </c>
      <c r="V5">
        <v>0.35486975603117399</v>
      </c>
      <c r="W5">
        <v>-0.82</v>
      </c>
      <c r="X5">
        <v>10.57</v>
      </c>
      <c r="Y5">
        <v>676581</v>
      </c>
      <c r="Z5">
        <v>39799</v>
      </c>
      <c r="AA5">
        <v>2.02</v>
      </c>
      <c r="AB5">
        <v>17</v>
      </c>
      <c r="AC5">
        <v>15</v>
      </c>
      <c r="AD5">
        <v>2</v>
      </c>
      <c r="AE5">
        <v>88.24</v>
      </c>
      <c r="AF5">
        <v>12</v>
      </c>
      <c r="AG5">
        <v>12</v>
      </c>
      <c r="AH5">
        <v>1</v>
      </c>
      <c r="AI5">
        <v>4</v>
      </c>
    </row>
    <row r="6" spans="1:35" x14ac:dyDescent="0.2">
      <c r="A6" s="102">
        <v>296</v>
      </c>
      <c r="B6">
        <v>7189</v>
      </c>
      <c r="C6" s="106" t="s">
        <v>45</v>
      </c>
      <c r="D6" s="106" t="s">
        <v>4154</v>
      </c>
      <c r="E6">
        <v>732</v>
      </c>
      <c r="F6">
        <v>733</v>
      </c>
      <c r="G6">
        <v>1300</v>
      </c>
      <c r="H6" s="106" t="s">
        <v>4035</v>
      </c>
      <c r="I6">
        <v>7278</v>
      </c>
      <c r="J6" s="106" t="s">
        <v>46</v>
      </c>
      <c r="K6" s="106" t="s">
        <v>4050</v>
      </c>
      <c r="L6">
        <v>2374</v>
      </c>
      <c r="M6">
        <v>2301</v>
      </c>
      <c r="N6">
        <v>400</v>
      </c>
      <c r="O6" s="106" t="s">
        <v>4032</v>
      </c>
      <c r="P6">
        <v>0.84727172465989997</v>
      </c>
      <c r="Q6">
        <v>0.90618654354471195</v>
      </c>
      <c r="R6" s="106">
        <v>0.14591304126256699</v>
      </c>
      <c r="S6" s="15">
        <v>5.3231993328211498E-2</v>
      </c>
      <c r="T6">
        <v>-2.0935553252658798</v>
      </c>
      <c r="U6">
        <v>2.0935553252658798</v>
      </c>
      <c r="V6">
        <v>1.14724998171488</v>
      </c>
      <c r="W6">
        <v>-7.88</v>
      </c>
      <c r="X6">
        <v>3.53</v>
      </c>
      <c r="Y6">
        <v>645784</v>
      </c>
      <c r="Z6">
        <v>30752</v>
      </c>
      <c r="AA6">
        <v>1.57</v>
      </c>
      <c r="AB6">
        <v>21</v>
      </c>
      <c r="AC6">
        <v>13</v>
      </c>
      <c r="AD6">
        <v>8</v>
      </c>
      <c r="AE6">
        <v>61.9</v>
      </c>
      <c r="AF6">
        <v>12</v>
      </c>
      <c r="AG6">
        <v>11</v>
      </c>
      <c r="AH6">
        <v>3</v>
      </c>
      <c r="AI6">
        <v>7</v>
      </c>
    </row>
    <row r="7" spans="1:35" x14ac:dyDescent="0.2">
      <c r="A7" s="102">
        <v>152</v>
      </c>
      <c r="B7">
        <v>2730</v>
      </c>
      <c r="C7" s="106" t="s">
        <v>844</v>
      </c>
      <c r="D7" s="106" t="s">
        <v>4058</v>
      </c>
      <c r="E7">
        <v>1137</v>
      </c>
      <c r="F7">
        <v>1138</v>
      </c>
      <c r="G7">
        <v>800</v>
      </c>
      <c r="H7" s="106" t="s">
        <v>4032</v>
      </c>
      <c r="I7">
        <v>6287</v>
      </c>
      <c r="J7" s="106" t="s">
        <v>4390</v>
      </c>
      <c r="K7" s="106" t="s">
        <v>4045</v>
      </c>
      <c r="L7">
        <v>3100</v>
      </c>
      <c r="M7">
        <v>3135</v>
      </c>
      <c r="N7">
        <v>300</v>
      </c>
      <c r="O7" s="106" t="s">
        <v>4035</v>
      </c>
      <c r="P7">
        <v>0.85408227280652005</v>
      </c>
      <c r="Q7">
        <v>0.92852793915451104</v>
      </c>
      <c r="R7" s="15">
        <v>4.1378284171366797E-2</v>
      </c>
      <c r="S7" s="15">
        <v>4.6182371860781099E-2</v>
      </c>
      <c r="T7">
        <v>0.90095634691505599</v>
      </c>
      <c r="U7">
        <v>0.90095634691505599</v>
      </c>
      <c r="V7">
        <v>1.3225562882083099</v>
      </c>
      <c r="W7">
        <v>1.45</v>
      </c>
      <c r="X7">
        <v>3.2</v>
      </c>
      <c r="Y7">
        <v>632524</v>
      </c>
      <c r="Z7">
        <v>48656</v>
      </c>
      <c r="AA7">
        <v>2.62</v>
      </c>
      <c r="AB7">
        <v>13</v>
      </c>
      <c r="AC7">
        <v>11</v>
      </c>
      <c r="AD7">
        <v>2</v>
      </c>
      <c r="AE7">
        <v>84.62</v>
      </c>
      <c r="AF7">
        <v>10</v>
      </c>
      <c r="AG7">
        <v>9</v>
      </c>
      <c r="AH7">
        <v>0</v>
      </c>
      <c r="AI7">
        <v>4</v>
      </c>
    </row>
    <row r="8" spans="1:35" x14ac:dyDescent="0.2">
      <c r="A8" s="102">
        <v>530</v>
      </c>
      <c r="B8">
        <v>3774</v>
      </c>
      <c r="C8" s="106" t="s">
        <v>910</v>
      </c>
      <c r="D8" s="106" t="s">
        <v>4034</v>
      </c>
      <c r="E8">
        <v>2983</v>
      </c>
      <c r="F8">
        <v>3060</v>
      </c>
      <c r="G8">
        <v>300</v>
      </c>
      <c r="H8" s="106" t="s">
        <v>4032</v>
      </c>
      <c r="I8">
        <v>8804</v>
      </c>
      <c r="J8" s="106" t="s">
        <v>1222</v>
      </c>
      <c r="K8" s="106" t="s">
        <v>4054</v>
      </c>
      <c r="L8">
        <v>1778</v>
      </c>
      <c r="M8">
        <v>1780</v>
      </c>
      <c r="N8">
        <v>500</v>
      </c>
      <c r="O8" s="106" t="s">
        <v>4035</v>
      </c>
      <c r="P8">
        <v>0.83126354570002603</v>
      </c>
      <c r="Q8">
        <v>0.87967532344073096</v>
      </c>
      <c r="R8" s="106">
        <v>0.48452365111113099</v>
      </c>
      <c r="S8" s="15">
        <v>0.33580228486821501</v>
      </c>
      <c r="T8">
        <v>0.89196900961993397</v>
      </c>
      <c r="U8">
        <v>0.89196900961993397</v>
      </c>
      <c r="V8">
        <v>5.1226761063336203E-3</v>
      </c>
      <c r="W8">
        <v>3.5</v>
      </c>
      <c r="X8">
        <v>3.05</v>
      </c>
      <c r="Y8">
        <v>600770</v>
      </c>
      <c r="Z8">
        <v>31619</v>
      </c>
      <c r="AA8">
        <v>1.59</v>
      </c>
      <c r="AB8">
        <v>19</v>
      </c>
      <c r="AC8">
        <v>15</v>
      </c>
      <c r="AD8">
        <v>4</v>
      </c>
      <c r="AE8">
        <v>78.95</v>
      </c>
      <c r="AF8">
        <v>12</v>
      </c>
      <c r="AG8">
        <v>11</v>
      </c>
      <c r="AH8">
        <v>3</v>
      </c>
      <c r="AI8">
        <v>5</v>
      </c>
    </row>
    <row r="9" spans="1:35" x14ac:dyDescent="0.2">
      <c r="A9" s="102">
        <v>404</v>
      </c>
      <c r="B9">
        <v>1414</v>
      </c>
      <c r="C9" s="106" t="s">
        <v>4784</v>
      </c>
      <c r="D9" s="106" t="s">
        <v>4042</v>
      </c>
      <c r="E9">
        <v>4540</v>
      </c>
      <c r="F9">
        <v>4510</v>
      </c>
      <c r="G9">
        <v>200</v>
      </c>
      <c r="H9" s="106" t="s">
        <v>4032</v>
      </c>
      <c r="I9">
        <v>6479</v>
      </c>
      <c r="J9" s="106" t="s">
        <v>780</v>
      </c>
      <c r="K9" s="106" t="s">
        <v>4037</v>
      </c>
      <c r="L9">
        <v>2188</v>
      </c>
      <c r="M9">
        <v>2186</v>
      </c>
      <c r="N9">
        <v>400</v>
      </c>
      <c r="O9" s="106" t="s">
        <v>4035</v>
      </c>
      <c r="P9">
        <v>0.91293212977967797</v>
      </c>
      <c r="Q9">
        <v>0.89376735390953099</v>
      </c>
      <c r="R9" s="15">
        <v>1.3914643006043E-2</v>
      </c>
      <c r="S9" s="106">
        <v>4.8570595168327603E-2</v>
      </c>
      <c r="T9">
        <v>0.69987753901684702</v>
      </c>
      <c r="U9">
        <v>0.69987753901684702</v>
      </c>
      <c r="V9">
        <v>0.53002497404114801</v>
      </c>
      <c r="W9">
        <v>2.0299999999999998</v>
      </c>
      <c r="X9">
        <v>3.06</v>
      </c>
      <c r="Y9">
        <v>595694</v>
      </c>
      <c r="Z9">
        <v>33094</v>
      </c>
      <c r="AA9">
        <v>1.9</v>
      </c>
      <c r="AB9">
        <v>18</v>
      </c>
      <c r="AC9">
        <v>14</v>
      </c>
      <c r="AD9">
        <v>4</v>
      </c>
      <c r="AE9">
        <v>77.78</v>
      </c>
      <c r="AF9">
        <v>12</v>
      </c>
      <c r="AG9">
        <v>11</v>
      </c>
      <c r="AH9">
        <v>1</v>
      </c>
      <c r="AI9">
        <v>6</v>
      </c>
    </row>
    <row r="10" spans="1:35" x14ac:dyDescent="0.2">
      <c r="A10" s="102">
        <v>338</v>
      </c>
      <c r="B10">
        <v>3635</v>
      </c>
      <c r="C10" s="106" t="s">
        <v>47</v>
      </c>
      <c r="D10" s="106" t="s">
        <v>4034</v>
      </c>
      <c r="E10">
        <v>2850</v>
      </c>
      <c r="F10">
        <v>2891</v>
      </c>
      <c r="G10">
        <v>300</v>
      </c>
      <c r="H10" s="106" t="s">
        <v>4032</v>
      </c>
      <c r="I10">
        <v>9468</v>
      </c>
      <c r="J10" s="106" t="s">
        <v>4033</v>
      </c>
      <c r="K10" s="106" t="s">
        <v>4034</v>
      </c>
      <c r="L10">
        <v>1864</v>
      </c>
      <c r="M10">
        <v>1843</v>
      </c>
      <c r="N10">
        <v>500</v>
      </c>
      <c r="O10" s="106" t="s">
        <v>4035</v>
      </c>
      <c r="P10">
        <v>0.90973704152694401</v>
      </c>
      <c r="Q10">
        <v>0.90149141730578797</v>
      </c>
      <c r="R10" s="106">
        <v>0.10732577184813</v>
      </c>
      <c r="S10">
        <v>0.16909943455432999</v>
      </c>
      <c r="T10">
        <v>0.57105992374090297</v>
      </c>
      <c r="U10">
        <v>0.57105992374090297</v>
      </c>
      <c r="V10">
        <v>0.220633527806154</v>
      </c>
      <c r="W10">
        <v>3.67</v>
      </c>
      <c r="X10">
        <v>6.25</v>
      </c>
      <c r="Y10">
        <v>588319</v>
      </c>
      <c r="Z10">
        <v>24513</v>
      </c>
      <c r="AA10">
        <v>1.22</v>
      </c>
      <c r="AB10">
        <v>24</v>
      </c>
      <c r="AC10">
        <v>14</v>
      </c>
      <c r="AD10">
        <v>10</v>
      </c>
      <c r="AE10">
        <v>58.33</v>
      </c>
      <c r="AF10">
        <v>10</v>
      </c>
      <c r="AG10">
        <v>12</v>
      </c>
      <c r="AH10">
        <v>5</v>
      </c>
      <c r="AI10">
        <v>7</v>
      </c>
    </row>
    <row r="11" spans="1:35" x14ac:dyDescent="0.2">
      <c r="A11" s="102">
        <v>867</v>
      </c>
      <c r="B11">
        <v>7167</v>
      </c>
      <c r="C11" s="106" t="s">
        <v>4258</v>
      </c>
      <c r="D11" s="106" t="s">
        <v>4154</v>
      </c>
      <c r="E11">
        <v>243</v>
      </c>
      <c r="F11">
        <v>245</v>
      </c>
      <c r="G11">
        <v>3800</v>
      </c>
      <c r="H11" s="106" t="s">
        <v>4035</v>
      </c>
      <c r="I11">
        <v>7278</v>
      </c>
      <c r="J11" s="106" t="s">
        <v>46</v>
      </c>
      <c r="K11" s="106" t="s">
        <v>4050</v>
      </c>
      <c r="L11">
        <v>2374</v>
      </c>
      <c r="M11">
        <v>2301</v>
      </c>
      <c r="N11">
        <v>400</v>
      </c>
      <c r="O11" s="106" t="s">
        <v>4032</v>
      </c>
      <c r="P11">
        <v>0.81383082634614201</v>
      </c>
      <c r="Q11">
        <v>0.83452174939906698</v>
      </c>
      <c r="R11" s="15">
        <v>0.45184106521689399</v>
      </c>
      <c r="S11" s="15">
        <v>5.0194181104031399E-2</v>
      </c>
      <c r="T11">
        <v>-1.56871097293906</v>
      </c>
      <c r="U11">
        <v>1.56871097293906</v>
      </c>
      <c r="V11">
        <v>0.74075393182679505</v>
      </c>
      <c r="W11">
        <v>-7.43</v>
      </c>
      <c r="X11">
        <v>1.1499999999999999</v>
      </c>
      <c r="Y11">
        <v>580377</v>
      </c>
      <c r="Z11">
        <v>36274</v>
      </c>
      <c r="AA11">
        <v>1.72</v>
      </c>
      <c r="AB11">
        <v>16</v>
      </c>
      <c r="AC11">
        <v>11</v>
      </c>
      <c r="AD11">
        <v>5</v>
      </c>
      <c r="AE11">
        <v>68.75</v>
      </c>
      <c r="AF11">
        <v>13</v>
      </c>
      <c r="AG11">
        <v>8</v>
      </c>
      <c r="AH11">
        <v>0</v>
      </c>
      <c r="AI11">
        <v>8</v>
      </c>
    </row>
    <row r="12" spans="1:35" x14ac:dyDescent="0.2">
      <c r="A12" s="102">
        <v>762</v>
      </c>
      <c r="B12">
        <v>6995</v>
      </c>
      <c r="C12" s="106" t="s">
        <v>51</v>
      </c>
      <c r="D12" s="106" t="s">
        <v>4050</v>
      </c>
      <c r="E12">
        <v>1935</v>
      </c>
      <c r="F12">
        <v>1895</v>
      </c>
      <c r="G12">
        <v>500</v>
      </c>
      <c r="H12" s="106" t="s">
        <v>4035</v>
      </c>
      <c r="I12">
        <v>8750</v>
      </c>
      <c r="J12" s="106" t="s">
        <v>30</v>
      </c>
      <c r="K12" s="106" t="s">
        <v>4785</v>
      </c>
      <c r="L12">
        <v>1671</v>
      </c>
      <c r="M12">
        <v>1656</v>
      </c>
      <c r="N12">
        <v>600</v>
      </c>
      <c r="O12" s="106" t="s">
        <v>4032</v>
      </c>
      <c r="P12">
        <v>0.89850532483989798</v>
      </c>
      <c r="Q12">
        <v>0.84878156459225396</v>
      </c>
      <c r="R12" s="106">
        <v>0.47031471448290602</v>
      </c>
      <c r="S12" s="106">
        <v>0.28477901868363598</v>
      </c>
      <c r="T12">
        <v>-0.63980754162043496</v>
      </c>
      <c r="U12">
        <v>0.63980754162043496</v>
      </c>
      <c r="V12">
        <v>8.8486309125150903E-2</v>
      </c>
      <c r="W12">
        <v>-2.23</v>
      </c>
      <c r="X12">
        <v>4.87</v>
      </c>
      <c r="Y12">
        <v>564960</v>
      </c>
      <c r="Z12">
        <v>29735</v>
      </c>
      <c r="AA12">
        <v>1.49</v>
      </c>
      <c r="AB12">
        <v>19</v>
      </c>
      <c r="AC12">
        <v>15</v>
      </c>
      <c r="AD12">
        <v>4</v>
      </c>
      <c r="AE12">
        <v>78.95</v>
      </c>
      <c r="AF12">
        <v>13</v>
      </c>
      <c r="AG12">
        <v>9</v>
      </c>
      <c r="AH12">
        <v>1</v>
      </c>
      <c r="AI12">
        <v>9</v>
      </c>
    </row>
    <row r="13" spans="1:35" x14ac:dyDescent="0.2">
      <c r="A13" s="102">
        <v>261</v>
      </c>
      <c r="B13">
        <v>5333</v>
      </c>
      <c r="C13" s="106" t="s">
        <v>238</v>
      </c>
      <c r="D13" s="106" t="s">
        <v>4031</v>
      </c>
      <c r="E13">
        <v>1880</v>
      </c>
      <c r="F13">
        <v>1857</v>
      </c>
      <c r="G13">
        <v>500</v>
      </c>
      <c r="H13" s="106" t="s">
        <v>4035</v>
      </c>
      <c r="I13">
        <v>8586</v>
      </c>
      <c r="J13" s="106" t="s">
        <v>4409</v>
      </c>
      <c r="K13" s="106" t="s">
        <v>4038</v>
      </c>
      <c r="L13">
        <v>2978</v>
      </c>
      <c r="M13">
        <v>3000</v>
      </c>
      <c r="N13">
        <v>300</v>
      </c>
      <c r="O13" s="106" t="s">
        <v>4032</v>
      </c>
      <c r="P13">
        <v>0.82741933011206203</v>
      </c>
      <c r="Q13">
        <v>0.91143618053907405</v>
      </c>
      <c r="R13" s="106">
        <v>2.0044578651108001E-2</v>
      </c>
      <c r="S13" s="106">
        <v>9.8478410142123801E-2</v>
      </c>
      <c r="T13">
        <v>-1.95360706101361</v>
      </c>
      <c r="U13">
        <v>1.95360706101361</v>
      </c>
      <c r="V13">
        <v>1.4114298893803501</v>
      </c>
      <c r="W13">
        <v>-8.86</v>
      </c>
      <c r="X13">
        <v>3.17</v>
      </c>
      <c r="Y13">
        <v>558245</v>
      </c>
      <c r="Z13">
        <v>23260</v>
      </c>
      <c r="AA13">
        <v>1.21</v>
      </c>
      <c r="AB13">
        <v>24</v>
      </c>
      <c r="AC13">
        <v>16</v>
      </c>
      <c r="AD13">
        <v>8</v>
      </c>
      <c r="AE13">
        <v>66.67</v>
      </c>
      <c r="AF13">
        <v>14</v>
      </c>
      <c r="AG13">
        <v>11</v>
      </c>
      <c r="AH13">
        <v>2</v>
      </c>
      <c r="AI13">
        <v>11</v>
      </c>
    </row>
    <row r="14" spans="1:35" x14ac:dyDescent="0.2">
      <c r="A14" s="102">
        <v>22</v>
      </c>
      <c r="B14">
        <v>1973</v>
      </c>
      <c r="C14" s="106" t="s">
        <v>4040</v>
      </c>
      <c r="D14" s="106" t="s">
        <v>4034</v>
      </c>
      <c r="E14">
        <v>4110</v>
      </c>
      <c r="F14">
        <v>4115</v>
      </c>
      <c r="G14">
        <v>200</v>
      </c>
      <c r="H14" s="106" t="s">
        <v>4032</v>
      </c>
      <c r="I14">
        <v>8572</v>
      </c>
      <c r="J14" s="106" t="s">
        <v>3999</v>
      </c>
      <c r="K14" s="106" t="s">
        <v>4038</v>
      </c>
      <c r="L14">
        <v>522</v>
      </c>
      <c r="M14">
        <v>516</v>
      </c>
      <c r="N14">
        <v>1600</v>
      </c>
      <c r="O14" s="106" t="s">
        <v>4035</v>
      </c>
      <c r="P14">
        <v>0.92681420634302503</v>
      </c>
      <c r="Q14">
        <v>0.958963553232138</v>
      </c>
      <c r="R14" s="106">
        <v>0.212637899913556</v>
      </c>
      <c r="S14" s="106">
        <v>1.15106849252435E-2</v>
      </c>
      <c r="T14">
        <v>1.05707474330568</v>
      </c>
      <c r="U14">
        <v>1.05707474330568</v>
      </c>
      <c r="V14">
        <v>0.31756937685686498</v>
      </c>
      <c r="W14">
        <v>4.2699999999999996</v>
      </c>
      <c r="X14">
        <v>0.32</v>
      </c>
      <c r="Y14">
        <v>539111</v>
      </c>
      <c r="Z14">
        <v>23440</v>
      </c>
      <c r="AA14">
        <v>1.18</v>
      </c>
      <c r="AB14">
        <v>23</v>
      </c>
      <c r="AC14">
        <v>19</v>
      </c>
      <c r="AD14">
        <v>4</v>
      </c>
      <c r="AE14">
        <v>82.61</v>
      </c>
      <c r="AF14">
        <v>12</v>
      </c>
      <c r="AG14">
        <v>12</v>
      </c>
      <c r="AH14">
        <v>2</v>
      </c>
      <c r="AI14">
        <v>9</v>
      </c>
    </row>
    <row r="15" spans="1:35" x14ac:dyDescent="0.2">
      <c r="A15" s="102">
        <v>321</v>
      </c>
      <c r="B15">
        <v>8572</v>
      </c>
      <c r="C15" s="106" t="s">
        <v>3999</v>
      </c>
      <c r="D15" s="106" t="s">
        <v>4038</v>
      </c>
      <c r="E15">
        <v>522</v>
      </c>
      <c r="F15">
        <v>516</v>
      </c>
      <c r="G15">
        <v>1800</v>
      </c>
      <c r="H15" s="106" t="s">
        <v>4032</v>
      </c>
      <c r="I15">
        <v>8591</v>
      </c>
      <c r="J15" s="106" t="s">
        <v>4759</v>
      </c>
      <c r="K15" s="106" t="s">
        <v>4038</v>
      </c>
      <c r="L15">
        <v>1876</v>
      </c>
      <c r="M15">
        <v>1858</v>
      </c>
      <c r="N15">
        <v>500</v>
      </c>
      <c r="O15" s="106" t="s">
        <v>4035</v>
      </c>
      <c r="P15">
        <v>0.85536408402756103</v>
      </c>
      <c r="Q15">
        <v>0.90394133380248198</v>
      </c>
      <c r="R15" s="15">
        <v>0.56289590504965703</v>
      </c>
      <c r="S15" s="106">
        <v>9.9894333120367898E-2</v>
      </c>
      <c r="T15">
        <v>1.2967705446559701</v>
      </c>
      <c r="U15">
        <v>1.2967705446559701</v>
      </c>
      <c r="V15">
        <v>1.6807357761083599</v>
      </c>
      <c r="W15">
        <v>5.16</v>
      </c>
      <c r="X15">
        <v>0.02</v>
      </c>
      <c r="Y15">
        <v>531825</v>
      </c>
      <c r="Z15">
        <v>35455</v>
      </c>
      <c r="AA15">
        <v>1.73</v>
      </c>
      <c r="AB15">
        <v>15</v>
      </c>
      <c r="AC15">
        <v>12</v>
      </c>
      <c r="AD15">
        <v>3</v>
      </c>
      <c r="AE15">
        <v>80</v>
      </c>
      <c r="AF15">
        <v>14</v>
      </c>
      <c r="AG15">
        <v>8</v>
      </c>
      <c r="AH15">
        <v>0</v>
      </c>
      <c r="AI15">
        <v>7</v>
      </c>
    </row>
    <row r="16" spans="1:35" x14ac:dyDescent="0.2">
      <c r="A16" s="102">
        <v>571</v>
      </c>
      <c r="B16">
        <v>7189</v>
      </c>
      <c r="C16" s="106" t="s">
        <v>45</v>
      </c>
      <c r="D16" s="106" t="s">
        <v>4154</v>
      </c>
      <c r="E16">
        <v>732</v>
      </c>
      <c r="F16">
        <v>733</v>
      </c>
      <c r="G16">
        <v>1000</v>
      </c>
      <c r="H16" s="106" t="s">
        <v>4035</v>
      </c>
      <c r="I16">
        <v>7259</v>
      </c>
      <c r="J16" s="106" t="s">
        <v>27</v>
      </c>
      <c r="K16" s="106" t="s">
        <v>4050</v>
      </c>
      <c r="L16">
        <v>3545</v>
      </c>
      <c r="M16">
        <v>3695</v>
      </c>
      <c r="N16">
        <v>200</v>
      </c>
      <c r="O16" s="106" t="s">
        <v>4032</v>
      </c>
      <c r="P16">
        <v>0.86657841550235304</v>
      </c>
      <c r="Q16">
        <v>0.87405402038701896</v>
      </c>
      <c r="R16" s="106">
        <v>0.47981520892123303</v>
      </c>
      <c r="S16" s="106">
        <v>0.15661569398431199</v>
      </c>
      <c r="T16">
        <v>-0.99365648475099499</v>
      </c>
      <c r="U16">
        <v>0.99365648475099499</v>
      </c>
      <c r="V16">
        <v>0.41722045688514298</v>
      </c>
      <c r="W16">
        <v>-3.66</v>
      </c>
      <c r="X16">
        <v>0.81</v>
      </c>
      <c r="Y16">
        <v>529050</v>
      </c>
      <c r="Z16">
        <v>37789</v>
      </c>
      <c r="AA16">
        <v>2.0499999999999998</v>
      </c>
      <c r="AB16">
        <v>14</v>
      </c>
      <c r="AC16">
        <v>11</v>
      </c>
      <c r="AD16">
        <v>3</v>
      </c>
      <c r="AE16">
        <v>78.569999999999993</v>
      </c>
      <c r="AF16">
        <v>11</v>
      </c>
      <c r="AG16">
        <v>9</v>
      </c>
      <c r="AH16">
        <v>2</v>
      </c>
      <c r="AI16">
        <v>3</v>
      </c>
    </row>
    <row r="17" spans="1:35" x14ac:dyDescent="0.2">
      <c r="A17" s="102">
        <v>1040</v>
      </c>
      <c r="B17">
        <v>3407</v>
      </c>
      <c r="C17" s="106" t="s">
        <v>4422</v>
      </c>
      <c r="D17" s="106" t="s">
        <v>4057</v>
      </c>
      <c r="E17">
        <v>1131.5</v>
      </c>
      <c r="F17">
        <v>1138</v>
      </c>
      <c r="G17">
        <v>600</v>
      </c>
      <c r="H17" s="106" t="s">
        <v>4032</v>
      </c>
      <c r="I17">
        <v>7259</v>
      </c>
      <c r="J17" s="106" t="s">
        <v>27</v>
      </c>
      <c r="K17" s="106" t="s">
        <v>4050</v>
      </c>
      <c r="L17">
        <v>3545</v>
      </c>
      <c r="M17">
        <v>3695</v>
      </c>
      <c r="N17">
        <v>200</v>
      </c>
      <c r="O17" s="106" t="s">
        <v>4035</v>
      </c>
      <c r="P17">
        <v>0.88424408464097604</v>
      </c>
      <c r="Q17">
        <v>0.807317761628082</v>
      </c>
      <c r="R17" s="15">
        <v>7.7867010677343196E-2</v>
      </c>
      <c r="S17" s="106">
        <v>4.9547679092339203E-2</v>
      </c>
      <c r="T17">
        <v>0.50460841941341095</v>
      </c>
      <c r="U17">
        <v>0.50460841941341095</v>
      </c>
      <c r="V17">
        <v>1.3466805037137399</v>
      </c>
      <c r="W17">
        <v>1.86</v>
      </c>
      <c r="X17">
        <v>7.6</v>
      </c>
      <c r="Y17">
        <v>526710</v>
      </c>
      <c r="Z17">
        <v>22900</v>
      </c>
      <c r="AA17">
        <v>1.38</v>
      </c>
      <c r="AB17">
        <v>23</v>
      </c>
      <c r="AC17">
        <v>18</v>
      </c>
      <c r="AD17">
        <v>5</v>
      </c>
      <c r="AE17">
        <v>78.260000000000005</v>
      </c>
      <c r="AF17">
        <v>12</v>
      </c>
      <c r="AG17">
        <v>14</v>
      </c>
      <c r="AH17">
        <v>1</v>
      </c>
      <c r="AI17">
        <v>8</v>
      </c>
    </row>
    <row r="18" spans="1:35" x14ac:dyDescent="0.2">
      <c r="A18" s="102">
        <v>1</v>
      </c>
      <c r="B18">
        <v>3635</v>
      </c>
      <c r="C18" s="106" t="s">
        <v>47</v>
      </c>
      <c r="D18" s="106" t="s">
        <v>4034</v>
      </c>
      <c r="E18">
        <v>2850</v>
      </c>
      <c r="F18">
        <v>2891</v>
      </c>
      <c r="G18">
        <v>200</v>
      </c>
      <c r="H18" s="106" t="s">
        <v>4035</v>
      </c>
      <c r="I18">
        <v>6920</v>
      </c>
      <c r="J18" s="106" t="s">
        <v>4036</v>
      </c>
      <c r="K18" s="106" t="s">
        <v>4037</v>
      </c>
      <c r="L18">
        <v>5500</v>
      </c>
      <c r="M18">
        <v>5510</v>
      </c>
      <c r="N18">
        <v>100</v>
      </c>
      <c r="O18" s="106" t="s">
        <v>4032</v>
      </c>
      <c r="P18">
        <v>0.95623261694436801</v>
      </c>
      <c r="Q18">
        <v>0.98269242311873595</v>
      </c>
      <c r="R18" s="15">
        <v>3.5203649074808198E-2</v>
      </c>
      <c r="S18" s="15">
        <v>1.9855511444766098E-3</v>
      </c>
      <c r="T18">
        <v>-0.73626143586262505</v>
      </c>
      <c r="U18">
        <v>0.73626143586262505</v>
      </c>
      <c r="V18">
        <v>0.811318755289272</v>
      </c>
      <c r="W18">
        <v>-6.97</v>
      </c>
      <c r="X18">
        <v>4.9400000000000004</v>
      </c>
      <c r="Y18">
        <v>519397</v>
      </c>
      <c r="Z18">
        <v>23609</v>
      </c>
      <c r="AA18">
        <v>1.1499999999999999</v>
      </c>
      <c r="AB18">
        <v>22</v>
      </c>
      <c r="AC18">
        <v>14</v>
      </c>
      <c r="AD18">
        <v>8</v>
      </c>
      <c r="AE18">
        <v>63.64</v>
      </c>
      <c r="AF18">
        <v>10</v>
      </c>
      <c r="AG18">
        <v>9</v>
      </c>
      <c r="AH18">
        <v>7</v>
      </c>
      <c r="AI18">
        <v>6</v>
      </c>
    </row>
    <row r="19" spans="1:35" x14ac:dyDescent="0.2">
      <c r="A19" s="102">
        <v>222</v>
      </c>
      <c r="B19">
        <v>2127</v>
      </c>
      <c r="C19" s="106" t="s">
        <v>4786</v>
      </c>
      <c r="D19" s="106" t="s">
        <v>4047</v>
      </c>
      <c r="E19">
        <v>3340</v>
      </c>
      <c r="F19">
        <v>3180</v>
      </c>
      <c r="G19">
        <v>200</v>
      </c>
      <c r="H19" s="106" t="s">
        <v>4035</v>
      </c>
      <c r="I19">
        <v>6920</v>
      </c>
      <c r="J19" s="106" t="s">
        <v>4036</v>
      </c>
      <c r="K19" s="106" t="s">
        <v>4037</v>
      </c>
      <c r="L19">
        <v>5500</v>
      </c>
      <c r="M19">
        <v>5510</v>
      </c>
      <c r="N19">
        <v>100</v>
      </c>
      <c r="O19" s="106" t="s">
        <v>4032</v>
      </c>
      <c r="P19">
        <v>0.83417574565018704</v>
      </c>
      <c r="Q19">
        <v>0.91814835248596005</v>
      </c>
      <c r="R19" s="15">
        <v>5.3834033436418299E-11</v>
      </c>
      <c r="S19">
        <v>3.34185633156759E-2</v>
      </c>
      <c r="T19">
        <v>-2.7337293069744799</v>
      </c>
      <c r="U19">
        <v>2.7337293069744799</v>
      </c>
      <c r="V19">
        <v>0.91004767567953704</v>
      </c>
      <c r="W19">
        <v>-29.85</v>
      </c>
      <c r="X19">
        <v>15.43</v>
      </c>
      <c r="Y19">
        <v>514066</v>
      </c>
      <c r="Z19">
        <v>30239</v>
      </c>
      <c r="AA19">
        <v>1.75</v>
      </c>
      <c r="AB19">
        <v>17</v>
      </c>
      <c r="AC19">
        <v>13</v>
      </c>
      <c r="AD19">
        <v>4</v>
      </c>
      <c r="AE19">
        <v>76.47</v>
      </c>
      <c r="AF19">
        <v>8</v>
      </c>
      <c r="AG19">
        <v>13</v>
      </c>
      <c r="AH19">
        <v>4</v>
      </c>
      <c r="AI19">
        <v>0</v>
      </c>
    </row>
    <row r="20" spans="1:35" x14ac:dyDescent="0.2">
      <c r="A20" s="102">
        <v>303</v>
      </c>
      <c r="B20">
        <v>3105</v>
      </c>
      <c r="C20" s="106" t="s">
        <v>50</v>
      </c>
      <c r="D20" s="106" t="s">
        <v>4037</v>
      </c>
      <c r="E20">
        <v>950</v>
      </c>
      <c r="F20">
        <v>958</v>
      </c>
      <c r="G20">
        <v>1000</v>
      </c>
      <c r="H20" s="106" t="s">
        <v>4035</v>
      </c>
      <c r="I20">
        <v>9810</v>
      </c>
      <c r="J20" s="106" t="s">
        <v>3998</v>
      </c>
      <c r="K20" s="106" t="s">
        <v>4039</v>
      </c>
      <c r="L20">
        <v>4945</v>
      </c>
      <c r="M20">
        <v>4985</v>
      </c>
      <c r="N20">
        <v>200</v>
      </c>
      <c r="O20" s="106" t="s">
        <v>4032</v>
      </c>
      <c r="P20">
        <v>0.860544445157157</v>
      </c>
      <c r="Q20">
        <v>0.90556970867792197</v>
      </c>
      <c r="R20">
        <v>0.210534051392025</v>
      </c>
      <c r="S20">
        <v>0.19418003406197401</v>
      </c>
      <c r="T20">
        <v>-1.4724177690981699</v>
      </c>
      <c r="U20">
        <v>1.4724177690981699</v>
      </c>
      <c r="V20">
        <v>1.33980913039107</v>
      </c>
      <c r="W20">
        <v>-3.34</v>
      </c>
      <c r="X20">
        <v>3.91</v>
      </c>
      <c r="Y20">
        <v>514017</v>
      </c>
      <c r="Z20">
        <v>27054</v>
      </c>
      <c r="AA20">
        <v>1.89</v>
      </c>
      <c r="AB20">
        <v>19</v>
      </c>
      <c r="AC20">
        <v>12</v>
      </c>
      <c r="AD20">
        <v>7</v>
      </c>
      <c r="AE20">
        <v>63.16</v>
      </c>
      <c r="AF20">
        <v>13</v>
      </c>
      <c r="AG20">
        <v>9</v>
      </c>
      <c r="AH20">
        <v>3</v>
      </c>
      <c r="AI20">
        <v>7</v>
      </c>
    </row>
    <row r="21" spans="1:35" x14ac:dyDescent="0.2">
      <c r="A21" s="102">
        <v>301</v>
      </c>
      <c r="B21">
        <v>4151</v>
      </c>
      <c r="C21" s="106" t="s">
        <v>3816</v>
      </c>
      <c r="D21" s="106" t="s">
        <v>4055</v>
      </c>
      <c r="E21">
        <v>2575</v>
      </c>
      <c r="F21">
        <v>2586</v>
      </c>
      <c r="G21">
        <v>300</v>
      </c>
      <c r="H21" s="106" t="s">
        <v>4032</v>
      </c>
      <c r="I21">
        <v>8586</v>
      </c>
      <c r="J21" s="106" t="s">
        <v>4409</v>
      </c>
      <c r="K21" s="106" t="s">
        <v>4038</v>
      </c>
      <c r="L21">
        <v>2978</v>
      </c>
      <c r="M21">
        <v>3000</v>
      </c>
      <c r="N21">
        <v>300</v>
      </c>
      <c r="O21" s="106" t="s">
        <v>4035</v>
      </c>
      <c r="P21">
        <v>0.95167583165381497</v>
      </c>
      <c r="Q21">
        <v>0.90572703840453395</v>
      </c>
      <c r="R21">
        <v>0.48811192142138199</v>
      </c>
      <c r="S21" s="106">
        <v>6.4748269072235895E-2</v>
      </c>
      <c r="T21">
        <v>0.18178480281030701</v>
      </c>
      <c r="U21">
        <v>0.18178480281030701</v>
      </c>
      <c r="V21">
        <v>0.44093244235421603</v>
      </c>
      <c r="W21">
        <v>0.62</v>
      </c>
      <c r="X21">
        <v>13.8</v>
      </c>
      <c r="Y21">
        <v>508675</v>
      </c>
      <c r="Z21">
        <v>29922</v>
      </c>
      <c r="AA21">
        <v>1.46</v>
      </c>
      <c r="AB21">
        <v>17</v>
      </c>
      <c r="AC21">
        <v>12</v>
      </c>
      <c r="AD21">
        <v>5</v>
      </c>
      <c r="AE21">
        <v>70.59</v>
      </c>
      <c r="AF21">
        <v>12</v>
      </c>
      <c r="AG21">
        <v>11</v>
      </c>
      <c r="AH21">
        <v>3</v>
      </c>
      <c r="AI21">
        <v>3</v>
      </c>
    </row>
    <row r="22" spans="1:35" x14ac:dyDescent="0.2">
      <c r="A22" s="102">
        <v>148</v>
      </c>
      <c r="B22">
        <v>6967</v>
      </c>
      <c r="C22" s="106" t="s">
        <v>1066</v>
      </c>
      <c r="D22" s="106" t="s">
        <v>4037</v>
      </c>
      <c r="E22">
        <v>1345</v>
      </c>
      <c r="F22">
        <v>1319</v>
      </c>
      <c r="G22">
        <v>800</v>
      </c>
      <c r="H22" s="106" t="s">
        <v>4032</v>
      </c>
      <c r="I22">
        <v>8572</v>
      </c>
      <c r="J22" s="106" t="s">
        <v>3999</v>
      </c>
      <c r="K22" s="106" t="s">
        <v>4038</v>
      </c>
      <c r="L22">
        <v>522</v>
      </c>
      <c r="M22">
        <v>516</v>
      </c>
      <c r="N22">
        <v>2000</v>
      </c>
      <c r="O22" s="106" t="s">
        <v>4035</v>
      </c>
      <c r="P22">
        <v>0.89400449939743898</v>
      </c>
      <c r="Q22">
        <v>0.92917237787704798</v>
      </c>
      <c r="R22" s="106">
        <v>5.0484369901614097E-2</v>
      </c>
      <c r="S22" s="106">
        <v>2.87699112196803E-2</v>
      </c>
      <c r="T22">
        <v>0.41717454794570502</v>
      </c>
      <c r="U22">
        <v>0.41717454794570502</v>
      </c>
      <c r="V22">
        <v>1.4299844810058699</v>
      </c>
      <c r="W22">
        <v>1.97</v>
      </c>
      <c r="X22">
        <v>2.2000000000000002</v>
      </c>
      <c r="Y22">
        <v>508066</v>
      </c>
      <c r="Z22">
        <v>25403</v>
      </c>
      <c r="AA22">
        <v>1.17</v>
      </c>
      <c r="AB22">
        <v>20</v>
      </c>
      <c r="AC22">
        <v>14</v>
      </c>
      <c r="AD22">
        <v>6</v>
      </c>
      <c r="AE22">
        <v>70</v>
      </c>
      <c r="AF22">
        <v>11</v>
      </c>
      <c r="AG22">
        <v>12</v>
      </c>
      <c r="AH22">
        <v>4</v>
      </c>
      <c r="AI22">
        <v>4</v>
      </c>
    </row>
    <row r="23" spans="1:35" x14ac:dyDescent="0.2">
      <c r="A23" s="102">
        <v>595</v>
      </c>
      <c r="B23">
        <v>2371</v>
      </c>
      <c r="C23" s="106" t="s">
        <v>828</v>
      </c>
      <c r="D23" s="106" t="s">
        <v>4047</v>
      </c>
      <c r="E23">
        <v>2898</v>
      </c>
      <c r="F23">
        <v>2876</v>
      </c>
      <c r="G23">
        <v>300</v>
      </c>
      <c r="H23" s="106" t="s">
        <v>4032</v>
      </c>
      <c r="I23">
        <v>4290</v>
      </c>
      <c r="J23" s="106" t="s">
        <v>4153</v>
      </c>
      <c r="K23" s="106" t="s">
        <v>4047</v>
      </c>
      <c r="L23">
        <v>999</v>
      </c>
      <c r="M23">
        <v>1003</v>
      </c>
      <c r="N23">
        <v>900</v>
      </c>
      <c r="O23" s="106" t="s">
        <v>4035</v>
      </c>
      <c r="P23">
        <v>0.81963005737525496</v>
      </c>
      <c r="Q23">
        <v>0.87153032002848796</v>
      </c>
      <c r="R23" s="106">
        <v>0.39821708834540998</v>
      </c>
      <c r="S23" s="106">
        <v>0.161030360951843</v>
      </c>
      <c r="T23">
        <v>0.152767826919778</v>
      </c>
      <c r="U23">
        <v>0.152767826919778</v>
      </c>
      <c r="V23">
        <v>0.73161531595993801</v>
      </c>
      <c r="W23">
        <v>0.59</v>
      </c>
      <c r="X23">
        <v>4.62</v>
      </c>
      <c r="Y23">
        <v>502553</v>
      </c>
      <c r="Z23">
        <v>26450</v>
      </c>
      <c r="AA23">
        <v>1.34</v>
      </c>
      <c r="AB23">
        <v>19</v>
      </c>
      <c r="AC23">
        <v>12</v>
      </c>
      <c r="AD23">
        <v>7</v>
      </c>
      <c r="AE23">
        <v>63.16</v>
      </c>
      <c r="AF23">
        <v>8</v>
      </c>
      <c r="AG23">
        <v>11</v>
      </c>
      <c r="AH23">
        <v>6</v>
      </c>
      <c r="AI23">
        <v>2</v>
      </c>
    </row>
    <row r="24" spans="1:35" x14ac:dyDescent="0.2">
      <c r="A24" s="102">
        <v>189</v>
      </c>
      <c r="B24">
        <v>3110</v>
      </c>
      <c r="C24" s="106" t="s">
        <v>772</v>
      </c>
      <c r="D24" s="106" t="s">
        <v>4031</v>
      </c>
      <c r="E24">
        <v>4520</v>
      </c>
      <c r="F24">
        <v>4610</v>
      </c>
      <c r="G24">
        <v>200</v>
      </c>
      <c r="H24" s="106" t="s">
        <v>4032</v>
      </c>
      <c r="I24">
        <v>9468</v>
      </c>
      <c r="J24" s="106" t="s">
        <v>4033</v>
      </c>
      <c r="K24" s="106" t="s">
        <v>4034</v>
      </c>
      <c r="L24">
        <v>1864</v>
      </c>
      <c r="M24">
        <v>1843</v>
      </c>
      <c r="N24">
        <v>500</v>
      </c>
      <c r="O24" s="106" t="s">
        <v>4035</v>
      </c>
      <c r="P24">
        <v>0.885029796170553</v>
      </c>
      <c r="Q24">
        <v>0.92357182316080999</v>
      </c>
      <c r="R24" s="106">
        <v>0.45721805159089102</v>
      </c>
      <c r="S24">
        <v>0.14890807284757401</v>
      </c>
      <c r="T24">
        <v>1.4918128901443599</v>
      </c>
      <c r="U24">
        <v>1.4918128901443599</v>
      </c>
      <c r="V24">
        <v>0.82461600150400705</v>
      </c>
      <c r="W24">
        <v>8.49</v>
      </c>
      <c r="X24">
        <v>0.05</v>
      </c>
      <c r="Y24">
        <v>490816</v>
      </c>
      <c r="Z24">
        <v>20451</v>
      </c>
      <c r="AA24">
        <v>1.2</v>
      </c>
      <c r="AB24">
        <v>24</v>
      </c>
      <c r="AC24">
        <v>15</v>
      </c>
      <c r="AD24">
        <v>9</v>
      </c>
      <c r="AE24">
        <v>62.5</v>
      </c>
      <c r="AF24">
        <v>9</v>
      </c>
      <c r="AG24">
        <v>14</v>
      </c>
      <c r="AH24">
        <v>5</v>
      </c>
      <c r="AI24">
        <v>5</v>
      </c>
    </row>
    <row r="25" spans="1:35" x14ac:dyDescent="0.2">
      <c r="A25" s="102">
        <v>28</v>
      </c>
      <c r="B25">
        <v>2379</v>
      </c>
      <c r="C25" s="106" t="s">
        <v>645</v>
      </c>
      <c r="D25" s="106" t="s">
        <v>4047</v>
      </c>
      <c r="E25">
        <v>3530</v>
      </c>
      <c r="F25">
        <v>3515</v>
      </c>
      <c r="G25">
        <v>300</v>
      </c>
      <c r="H25" s="106" t="s">
        <v>4032</v>
      </c>
      <c r="I25">
        <v>8804</v>
      </c>
      <c r="J25" s="106" t="s">
        <v>1222</v>
      </c>
      <c r="K25" s="106" t="s">
        <v>4054</v>
      </c>
      <c r="L25">
        <v>1778</v>
      </c>
      <c r="M25">
        <v>1780</v>
      </c>
      <c r="N25">
        <v>600</v>
      </c>
      <c r="O25" s="106" t="s">
        <v>4035</v>
      </c>
      <c r="P25">
        <v>0.81954362034224304</v>
      </c>
      <c r="Q25">
        <v>0.95710175664848596</v>
      </c>
      <c r="R25" s="106">
        <v>0.16745712006860999</v>
      </c>
      <c r="S25" s="106">
        <v>0.18000393806588699</v>
      </c>
      <c r="T25">
        <v>0.63232251618667201</v>
      </c>
      <c r="U25">
        <v>0.63232251618667201</v>
      </c>
      <c r="V25">
        <v>0.66113421282553897</v>
      </c>
      <c r="W25">
        <v>2.61</v>
      </c>
      <c r="X25">
        <v>1.28</v>
      </c>
      <c r="Y25">
        <v>487779</v>
      </c>
      <c r="Z25">
        <v>20324</v>
      </c>
      <c r="AA25">
        <v>1.07</v>
      </c>
      <c r="AB25">
        <v>24</v>
      </c>
      <c r="AC25">
        <v>15</v>
      </c>
      <c r="AD25">
        <v>9</v>
      </c>
      <c r="AE25">
        <v>62.5</v>
      </c>
      <c r="AF25">
        <v>9</v>
      </c>
      <c r="AG25">
        <v>14</v>
      </c>
      <c r="AH25">
        <v>6</v>
      </c>
      <c r="AI25">
        <v>4</v>
      </c>
    </row>
    <row r="26" spans="1:35" x14ac:dyDescent="0.2">
      <c r="A26" s="102">
        <v>393</v>
      </c>
      <c r="B26">
        <v>3626</v>
      </c>
      <c r="C26" s="106" t="s">
        <v>4787</v>
      </c>
      <c r="D26" s="106" t="s">
        <v>4034</v>
      </c>
      <c r="E26">
        <v>6560</v>
      </c>
      <c r="F26">
        <v>6590</v>
      </c>
      <c r="G26">
        <v>100</v>
      </c>
      <c r="H26" s="106" t="s">
        <v>4035</v>
      </c>
      <c r="I26">
        <v>9684</v>
      </c>
      <c r="J26" s="106" t="s">
        <v>4788</v>
      </c>
      <c r="K26" s="106" t="s">
        <v>4034</v>
      </c>
      <c r="L26">
        <v>5320</v>
      </c>
      <c r="M26">
        <v>5380</v>
      </c>
      <c r="N26">
        <v>100</v>
      </c>
      <c r="O26" s="106" t="s">
        <v>4032</v>
      </c>
      <c r="P26">
        <v>0.90255564090927398</v>
      </c>
      <c r="Q26">
        <v>0.89489214948959395</v>
      </c>
      <c r="R26" s="106">
        <v>3.8215708726289598E-3</v>
      </c>
      <c r="S26" s="106">
        <v>0.17143262615149599</v>
      </c>
      <c r="T26">
        <v>-2.9125698682130399E-2</v>
      </c>
      <c r="U26">
        <v>2.9125698682130399E-2</v>
      </c>
      <c r="V26">
        <v>0.136476873437723</v>
      </c>
      <c r="W26">
        <v>-0.1</v>
      </c>
      <c r="X26">
        <v>18.36</v>
      </c>
      <c r="Y26">
        <v>484139</v>
      </c>
      <c r="Z26">
        <v>48414</v>
      </c>
      <c r="AA26">
        <v>2.4700000000000002</v>
      </c>
      <c r="AB26">
        <v>10</v>
      </c>
      <c r="AC26">
        <v>9</v>
      </c>
      <c r="AD26">
        <v>1</v>
      </c>
      <c r="AE26">
        <v>90</v>
      </c>
      <c r="AF26">
        <v>11</v>
      </c>
      <c r="AG26">
        <v>5</v>
      </c>
      <c r="AH26">
        <v>1</v>
      </c>
      <c r="AI26">
        <v>4</v>
      </c>
    </row>
    <row r="27" spans="1:35" x14ac:dyDescent="0.2">
      <c r="A27" s="102">
        <v>1001</v>
      </c>
      <c r="B27">
        <v>1883</v>
      </c>
      <c r="C27" s="106" t="s">
        <v>4789</v>
      </c>
      <c r="D27" s="106" t="s">
        <v>4042</v>
      </c>
      <c r="E27">
        <v>3645</v>
      </c>
      <c r="F27">
        <v>3720</v>
      </c>
      <c r="G27">
        <v>200</v>
      </c>
      <c r="H27" s="106" t="s">
        <v>4032</v>
      </c>
      <c r="I27">
        <v>3038</v>
      </c>
      <c r="J27" s="106" t="s">
        <v>1486</v>
      </c>
      <c r="K27" s="106" t="s">
        <v>4039</v>
      </c>
      <c r="L27">
        <v>4110</v>
      </c>
      <c r="M27">
        <v>4200</v>
      </c>
      <c r="N27">
        <v>200</v>
      </c>
      <c r="O27" s="106" t="s">
        <v>4035</v>
      </c>
      <c r="P27">
        <v>0.80328250055877304</v>
      </c>
      <c r="Q27">
        <v>0.81371632213546297</v>
      </c>
      <c r="R27" s="106">
        <v>0.174112257904807</v>
      </c>
      <c r="S27" s="15">
        <v>9.65979790301605E-5</v>
      </c>
      <c r="T27">
        <v>2.1810256354333601</v>
      </c>
      <c r="U27">
        <v>2.1810256354333601</v>
      </c>
      <c r="V27">
        <v>2.15936538290272</v>
      </c>
      <c r="W27">
        <v>13.86</v>
      </c>
      <c r="X27">
        <v>11.43</v>
      </c>
      <c r="Y27">
        <v>472712</v>
      </c>
      <c r="Z27">
        <v>23636</v>
      </c>
      <c r="AA27">
        <v>1.3</v>
      </c>
      <c r="AB27">
        <v>20</v>
      </c>
      <c r="AC27">
        <v>12</v>
      </c>
      <c r="AD27">
        <v>8</v>
      </c>
      <c r="AE27">
        <v>60</v>
      </c>
      <c r="AF27">
        <v>12</v>
      </c>
      <c r="AG27">
        <v>7</v>
      </c>
      <c r="AH27">
        <v>5</v>
      </c>
      <c r="AI27">
        <v>8</v>
      </c>
    </row>
    <row r="28" spans="1:35" x14ac:dyDescent="0.2">
      <c r="A28" s="102">
        <v>512</v>
      </c>
      <c r="B28">
        <v>3387</v>
      </c>
      <c r="C28" s="106" t="s">
        <v>885</v>
      </c>
      <c r="D28" s="106" t="s">
        <v>4058</v>
      </c>
      <c r="E28">
        <v>2246</v>
      </c>
      <c r="F28">
        <v>2285</v>
      </c>
      <c r="G28">
        <v>400</v>
      </c>
      <c r="H28" s="106" t="s">
        <v>4032</v>
      </c>
      <c r="I28">
        <v>6701</v>
      </c>
      <c r="J28" s="106" t="s">
        <v>4790</v>
      </c>
      <c r="K28" s="106" t="s">
        <v>4037</v>
      </c>
      <c r="L28">
        <v>4900</v>
      </c>
      <c r="M28">
        <v>4920</v>
      </c>
      <c r="N28">
        <v>200</v>
      </c>
      <c r="O28" s="106" t="s">
        <v>4035</v>
      </c>
      <c r="P28">
        <v>0.88037037767857396</v>
      </c>
      <c r="Q28">
        <v>0.88099512162310201</v>
      </c>
      <c r="R28">
        <v>0.24020160288445599</v>
      </c>
      <c r="S28" s="106">
        <v>6.0457080676499103E-2</v>
      </c>
      <c r="T28">
        <v>1.9377530304692001</v>
      </c>
      <c r="U28">
        <v>1.9377530304692001</v>
      </c>
      <c r="V28">
        <v>2.1937173477380498</v>
      </c>
      <c r="W28">
        <v>9.1</v>
      </c>
      <c r="X28">
        <v>7.11</v>
      </c>
      <c r="Y28">
        <v>470780</v>
      </c>
      <c r="Z28">
        <v>24778</v>
      </c>
      <c r="AA28">
        <v>1.41</v>
      </c>
      <c r="AB28">
        <v>19</v>
      </c>
      <c r="AC28">
        <v>13</v>
      </c>
      <c r="AD28">
        <v>6</v>
      </c>
      <c r="AE28">
        <v>68.42</v>
      </c>
      <c r="AF28">
        <v>13</v>
      </c>
      <c r="AG28">
        <v>10</v>
      </c>
      <c r="AH28">
        <v>2</v>
      </c>
      <c r="AI28">
        <v>7</v>
      </c>
    </row>
    <row r="29" spans="1:35" x14ac:dyDescent="0.2">
      <c r="A29" s="102">
        <v>26</v>
      </c>
      <c r="B29">
        <v>1973</v>
      </c>
      <c r="C29" s="106" t="s">
        <v>4040</v>
      </c>
      <c r="D29" s="106" t="s">
        <v>4034</v>
      </c>
      <c r="E29">
        <v>4110</v>
      </c>
      <c r="F29">
        <v>4115</v>
      </c>
      <c r="G29">
        <v>200</v>
      </c>
      <c r="H29" s="106" t="s">
        <v>4032</v>
      </c>
      <c r="I29">
        <v>3635</v>
      </c>
      <c r="J29" s="106" t="s">
        <v>47</v>
      </c>
      <c r="K29" s="106" t="s">
        <v>4034</v>
      </c>
      <c r="L29">
        <v>2850</v>
      </c>
      <c r="M29">
        <v>2891</v>
      </c>
      <c r="N29">
        <v>300</v>
      </c>
      <c r="O29" s="106" t="s">
        <v>4035</v>
      </c>
      <c r="P29">
        <v>0.88346544863931897</v>
      </c>
      <c r="Q29">
        <v>0.95773416044104798</v>
      </c>
      <c r="R29" s="106">
        <v>0.15590760538026799</v>
      </c>
      <c r="S29" s="106">
        <v>3.9051267602338201E-2</v>
      </c>
      <c r="T29">
        <v>1.3420031042768601</v>
      </c>
      <c r="U29">
        <v>1.3420031042768601</v>
      </c>
      <c r="V29">
        <v>0.84129269889841596</v>
      </c>
      <c r="W29">
        <v>5.39</v>
      </c>
      <c r="X29">
        <v>5.38</v>
      </c>
      <c r="Y29">
        <v>469936</v>
      </c>
      <c r="Z29">
        <v>26108</v>
      </c>
      <c r="AA29">
        <v>1.39</v>
      </c>
      <c r="AB29">
        <v>18</v>
      </c>
      <c r="AC29">
        <v>13</v>
      </c>
      <c r="AD29">
        <v>5</v>
      </c>
      <c r="AE29">
        <v>72.22</v>
      </c>
      <c r="AF29">
        <v>12</v>
      </c>
      <c r="AG29">
        <v>10</v>
      </c>
      <c r="AH29">
        <v>2</v>
      </c>
      <c r="AI29">
        <v>6</v>
      </c>
    </row>
    <row r="30" spans="1:35" x14ac:dyDescent="0.2">
      <c r="A30" s="102">
        <v>218</v>
      </c>
      <c r="B30">
        <v>6305</v>
      </c>
      <c r="C30" s="106" t="s">
        <v>31</v>
      </c>
      <c r="D30" s="106" t="s">
        <v>4045</v>
      </c>
      <c r="E30">
        <v>2940</v>
      </c>
      <c r="F30">
        <v>2995</v>
      </c>
      <c r="G30">
        <v>300</v>
      </c>
      <c r="H30" s="106" t="s">
        <v>4035</v>
      </c>
      <c r="I30">
        <v>8586</v>
      </c>
      <c r="J30" s="106" t="s">
        <v>4409</v>
      </c>
      <c r="K30" s="106" t="s">
        <v>4038</v>
      </c>
      <c r="L30">
        <v>2978</v>
      </c>
      <c r="M30">
        <v>3000</v>
      </c>
      <c r="N30">
        <v>300</v>
      </c>
      <c r="O30" s="106" t="s">
        <v>4032</v>
      </c>
      <c r="P30">
        <v>0.83314884603379102</v>
      </c>
      <c r="Q30">
        <v>0.91960366464819199</v>
      </c>
      <c r="R30">
        <v>0.49086181477430302</v>
      </c>
      <c r="S30" s="106">
        <v>1.45817592310481E-2</v>
      </c>
      <c r="T30">
        <v>-2.67022476237192</v>
      </c>
      <c r="U30">
        <v>2.67022476237192</v>
      </c>
      <c r="V30">
        <v>3.06908671124806</v>
      </c>
      <c r="W30">
        <v>-10.8</v>
      </c>
      <c r="X30">
        <v>0.17</v>
      </c>
      <c r="Y30">
        <v>447728</v>
      </c>
      <c r="Z30">
        <v>31981</v>
      </c>
      <c r="AA30">
        <v>1.58</v>
      </c>
      <c r="AB30">
        <v>14</v>
      </c>
      <c r="AC30">
        <v>11</v>
      </c>
      <c r="AD30">
        <v>3</v>
      </c>
      <c r="AE30">
        <v>78.569999999999993</v>
      </c>
      <c r="AF30">
        <v>11</v>
      </c>
      <c r="AG30">
        <v>9</v>
      </c>
      <c r="AH30">
        <v>2</v>
      </c>
      <c r="AI30">
        <v>3</v>
      </c>
    </row>
    <row r="31" spans="1:35" x14ac:dyDescent="0.2">
      <c r="A31" s="102">
        <v>1079</v>
      </c>
      <c r="B31">
        <v>6305</v>
      </c>
      <c r="C31" s="106" t="s">
        <v>31</v>
      </c>
      <c r="D31" s="106" t="s">
        <v>4045</v>
      </c>
      <c r="E31">
        <v>2940</v>
      </c>
      <c r="F31">
        <v>2995</v>
      </c>
      <c r="G31">
        <v>200</v>
      </c>
      <c r="H31" s="106" t="s">
        <v>4032</v>
      </c>
      <c r="I31">
        <v>6981</v>
      </c>
      <c r="J31" s="106" t="s">
        <v>4791</v>
      </c>
      <c r="K31" s="106" t="s">
        <v>4037</v>
      </c>
      <c r="L31">
        <v>6353</v>
      </c>
      <c r="M31">
        <v>6328</v>
      </c>
      <c r="N31">
        <v>100</v>
      </c>
      <c r="O31" s="106" t="s">
        <v>4035</v>
      </c>
      <c r="P31">
        <v>0.90992306230198206</v>
      </c>
      <c r="Q31">
        <v>0.80038693839803099</v>
      </c>
      <c r="R31" s="15">
        <v>0.134500382525923</v>
      </c>
      <c r="S31" s="15">
        <v>0.25692021864514503</v>
      </c>
      <c r="T31">
        <v>0.13308628159323099</v>
      </c>
      <c r="U31">
        <v>0.13308628159323099</v>
      </c>
      <c r="V31">
        <v>0.25722658577546698</v>
      </c>
      <c r="W31">
        <v>0.56999999999999995</v>
      </c>
      <c r="X31">
        <v>5.34</v>
      </c>
      <c r="Y31">
        <v>440252</v>
      </c>
      <c r="Z31">
        <v>33866</v>
      </c>
      <c r="AA31">
        <v>2.02</v>
      </c>
      <c r="AB31">
        <v>13</v>
      </c>
      <c r="AC31">
        <v>11</v>
      </c>
      <c r="AD31">
        <v>2</v>
      </c>
      <c r="AE31">
        <v>84.62</v>
      </c>
      <c r="AF31">
        <v>9</v>
      </c>
      <c r="AG31">
        <v>9</v>
      </c>
      <c r="AH31">
        <v>1</v>
      </c>
      <c r="AI31">
        <v>3</v>
      </c>
    </row>
    <row r="32" spans="1:35" x14ac:dyDescent="0.2">
      <c r="A32" s="102">
        <v>554</v>
      </c>
      <c r="B32">
        <v>3231</v>
      </c>
      <c r="C32" s="106" t="s">
        <v>601</v>
      </c>
      <c r="D32" s="106" t="s">
        <v>4054</v>
      </c>
      <c r="E32">
        <v>2679</v>
      </c>
      <c r="F32">
        <v>2705</v>
      </c>
      <c r="G32">
        <v>300</v>
      </c>
      <c r="H32" s="106" t="s">
        <v>4035</v>
      </c>
      <c r="I32">
        <v>6098</v>
      </c>
      <c r="J32" s="106" t="s">
        <v>240</v>
      </c>
      <c r="K32" s="106" t="s">
        <v>4047</v>
      </c>
      <c r="L32">
        <v>4289</v>
      </c>
      <c r="M32">
        <v>4304</v>
      </c>
      <c r="N32">
        <v>200</v>
      </c>
      <c r="O32" s="106" t="s">
        <v>4032</v>
      </c>
      <c r="P32">
        <v>0.84643061986544499</v>
      </c>
      <c r="Q32">
        <v>0.87691001972201699</v>
      </c>
      <c r="R32">
        <v>0.148407408261992</v>
      </c>
      <c r="S32" s="106">
        <v>9.2967523611295899E-2</v>
      </c>
      <c r="T32">
        <v>-1.3385603724919899</v>
      </c>
      <c r="U32">
        <v>1.3385603724919899</v>
      </c>
      <c r="V32">
        <v>0.730513637492057</v>
      </c>
      <c r="W32">
        <v>-6.13</v>
      </c>
      <c r="X32">
        <v>5.73</v>
      </c>
      <c r="Y32">
        <v>440201</v>
      </c>
      <c r="Z32">
        <v>20962</v>
      </c>
      <c r="AA32">
        <v>0.95</v>
      </c>
      <c r="AB32">
        <v>21</v>
      </c>
      <c r="AC32">
        <v>12</v>
      </c>
      <c r="AD32">
        <v>9</v>
      </c>
      <c r="AE32">
        <v>57.14</v>
      </c>
      <c r="AF32">
        <v>11</v>
      </c>
      <c r="AG32">
        <v>11</v>
      </c>
      <c r="AH32">
        <v>5</v>
      </c>
      <c r="AI32">
        <v>5</v>
      </c>
    </row>
    <row r="33" spans="1:35" x14ac:dyDescent="0.2">
      <c r="A33" s="102">
        <v>704</v>
      </c>
      <c r="B33">
        <v>6361</v>
      </c>
      <c r="C33" s="106" t="s">
        <v>1025</v>
      </c>
      <c r="D33" s="106" t="s">
        <v>4045</v>
      </c>
      <c r="E33">
        <v>3060</v>
      </c>
      <c r="F33">
        <v>3075</v>
      </c>
      <c r="G33">
        <v>300</v>
      </c>
      <c r="H33" s="106" t="s">
        <v>4035</v>
      </c>
      <c r="I33">
        <v>8385</v>
      </c>
      <c r="J33" s="106" t="s">
        <v>1198</v>
      </c>
      <c r="K33" s="106" t="s">
        <v>4154</v>
      </c>
      <c r="L33">
        <v>570</v>
      </c>
      <c r="M33">
        <v>571</v>
      </c>
      <c r="N33">
        <v>1600</v>
      </c>
      <c r="O33" s="106" t="s">
        <v>4032</v>
      </c>
      <c r="P33">
        <v>0.87158331863083605</v>
      </c>
      <c r="Q33">
        <v>0.85761291139413998</v>
      </c>
      <c r="R33">
        <v>4.3299875270739002E-2</v>
      </c>
      <c r="S33" s="106">
        <v>6.5282574945787195E-2</v>
      </c>
      <c r="T33">
        <v>-1.0218049450047599</v>
      </c>
      <c r="U33">
        <v>1.0218049450047599</v>
      </c>
      <c r="V33">
        <v>0.66869473629757903</v>
      </c>
      <c r="W33">
        <v>-2.25</v>
      </c>
      <c r="X33">
        <v>0.96</v>
      </c>
      <c r="Y33">
        <v>433422</v>
      </c>
      <c r="Z33">
        <v>28895</v>
      </c>
      <c r="AA33">
        <v>1.48</v>
      </c>
      <c r="AB33">
        <v>15</v>
      </c>
      <c r="AC33">
        <v>11</v>
      </c>
      <c r="AD33">
        <v>4</v>
      </c>
      <c r="AE33">
        <v>73.33</v>
      </c>
      <c r="AF33">
        <v>11</v>
      </c>
      <c r="AG33">
        <v>9</v>
      </c>
      <c r="AH33">
        <v>4</v>
      </c>
      <c r="AI33">
        <v>2</v>
      </c>
    </row>
    <row r="34" spans="1:35" x14ac:dyDescent="0.2">
      <c r="A34" s="102">
        <v>687</v>
      </c>
      <c r="B34">
        <v>6501</v>
      </c>
      <c r="C34" s="106" t="s">
        <v>4792</v>
      </c>
      <c r="D34" s="106" t="s">
        <v>4037</v>
      </c>
      <c r="E34">
        <v>4269</v>
      </c>
      <c r="F34">
        <v>4230</v>
      </c>
      <c r="G34">
        <v>200</v>
      </c>
      <c r="H34" s="106" t="s">
        <v>4035</v>
      </c>
      <c r="I34">
        <v>9468</v>
      </c>
      <c r="J34" s="106" t="s">
        <v>4033</v>
      </c>
      <c r="K34" s="106" t="s">
        <v>4034</v>
      </c>
      <c r="L34">
        <v>1864</v>
      </c>
      <c r="M34">
        <v>1843</v>
      </c>
      <c r="N34">
        <v>500</v>
      </c>
      <c r="O34" s="106" t="s">
        <v>4032</v>
      </c>
      <c r="P34">
        <v>0.83395048852056897</v>
      </c>
      <c r="Q34">
        <v>0.85974551973827196</v>
      </c>
      <c r="R34" s="106">
        <v>3.2063418555397898E-2</v>
      </c>
      <c r="S34">
        <v>3.1226972061453102E-2</v>
      </c>
      <c r="T34">
        <v>-0.71119604825718297</v>
      </c>
      <c r="U34">
        <v>0.71119604825718297</v>
      </c>
      <c r="V34">
        <v>0.82128988359076804</v>
      </c>
      <c r="W34">
        <v>-7.1</v>
      </c>
      <c r="X34">
        <v>8.92</v>
      </c>
      <c r="Y34">
        <v>432622</v>
      </c>
      <c r="Z34">
        <v>27039</v>
      </c>
      <c r="AA34">
        <v>1.5</v>
      </c>
      <c r="AB34">
        <v>16</v>
      </c>
      <c r="AC34">
        <v>11</v>
      </c>
      <c r="AD34">
        <v>5</v>
      </c>
      <c r="AE34">
        <v>68.75</v>
      </c>
      <c r="AF34">
        <v>12</v>
      </c>
      <c r="AG34">
        <v>10</v>
      </c>
      <c r="AH34">
        <v>2</v>
      </c>
      <c r="AI34">
        <v>4</v>
      </c>
    </row>
    <row r="35" spans="1:35" x14ac:dyDescent="0.2">
      <c r="A35" s="102">
        <v>421</v>
      </c>
      <c r="B35">
        <v>7186</v>
      </c>
      <c r="C35" s="106" t="s">
        <v>775</v>
      </c>
      <c r="D35" s="106" t="s">
        <v>4154</v>
      </c>
      <c r="E35">
        <v>422</v>
      </c>
      <c r="F35">
        <v>419</v>
      </c>
      <c r="G35">
        <v>1800</v>
      </c>
      <c r="H35" s="106" t="s">
        <v>4032</v>
      </c>
      <c r="I35">
        <v>7259</v>
      </c>
      <c r="J35" s="106" t="s">
        <v>27</v>
      </c>
      <c r="K35" s="106" t="s">
        <v>4050</v>
      </c>
      <c r="L35">
        <v>3545</v>
      </c>
      <c r="M35">
        <v>3695</v>
      </c>
      <c r="N35">
        <v>200</v>
      </c>
      <c r="O35" s="106" t="s">
        <v>4035</v>
      </c>
      <c r="P35">
        <v>0.88443015094280397</v>
      </c>
      <c r="Q35">
        <v>0.89160094472164997</v>
      </c>
      <c r="R35" s="106">
        <v>0.212959300338604</v>
      </c>
      <c r="S35" s="106">
        <v>3.2210902249161399E-2</v>
      </c>
      <c r="T35">
        <v>0.80779118828561103</v>
      </c>
      <c r="U35">
        <v>0.80779118828561103</v>
      </c>
      <c r="V35">
        <v>1.85428901860865</v>
      </c>
      <c r="W35">
        <v>2.8</v>
      </c>
      <c r="X35">
        <v>2.06</v>
      </c>
      <c r="Y35">
        <v>430113</v>
      </c>
      <c r="Z35">
        <v>28674</v>
      </c>
      <c r="AA35">
        <v>1.63</v>
      </c>
      <c r="AB35">
        <v>15</v>
      </c>
      <c r="AC35">
        <v>11</v>
      </c>
      <c r="AD35">
        <v>4</v>
      </c>
      <c r="AE35">
        <v>73.33</v>
      </c>
      <c r="AF35">
        <v>14</v>
      </c>
      <c r="AG35">
        <v>9</v>
      </c>
      <c r="AH35">
        <v>1</v>
      </c>
      <c r="AI35">
        <v>5</v>
      </c>
    </row>
    <row r="36" spans="1:35" x14ac:dyDescent="0.2">
      <c r="A36" s="102">
        <v>1012</v>
      </c>
      <c r="B36">
        <v>3116</v>
      </c>
      <c r="C36" s="106" t="s">
        <v>4793</v>
      </c>
      <c r="D36" s="106" t="s">
        <v>4050</v>
      </c>
      <c r="E36">
        <v>1580</v>
      </c>
      <c r="F36">
        <v>1602</v>
      </c>
      <c r="G36">
        <v>600</v>
      </c>
      <c r="H36" s="106" t="s">
        <v>4035</v>
      </c>
      <c r="I36">
        <v>8385</v>
      </c>
      <c r="J36" s="106" t="s">
        <v>1198</v>
      </c>
      <c r="K36" s="106" t="s">
        <v>4154</v>
      </c>
      <c r="L36">
        <v>570</v>
      </c>
      <c r="M36">
        <v>571</v>
      </c>
      <c r="N36">
        <v>1700</v>
      </c>
      <c r="O36" s="106" t="s">
        <v>4032</v>
      </c>
      <c r="P36">
        <v>0.84140763380445605</v>
      </c>
      <c r="Q36">
        <v>0.81128383605536503</v>
      </c>
      <c r="R36">
        <v>0.108805620985018</v>
      </c>
      <c r="S36">
        <v>0.35988299176448602</v>
      </c>
      <c r="T36">
        <v>-0.34959074133359902</v>
      </c>
      <c r="U36">
        <v>0.34959074133359902</v>
      </c>
      <c r="V36">
        <v>7.4562586269136505E-2</v>
      </c>
      <c r="W36">
        <v>-1.1399999999999999</v>
      </c>
      <c r="X36">
        <v>0.99</v>
      </c>
      <c r="Y36">
        <v>429911</v>
      </c>
      <c r="Z36">
        <v>28661</v>
      </c>
      <c r="AA36">
        <v>1.4</v>
      </c>
      <c r="AB36">
        <v>15</v>
      </c>
      <c r="AC36">
        <v>10</v>
      </c>
      <c r="AD36">
        <v>5</v>
      </c>
      <c r="AE36">
        <v>66.67</v>
      </c>
      <c r="AF36">
        <v>11</v>
      </c>
      <c r="AG36">
        <v>10</v>
      </c>
      <c r="AH36">
        <v>2</v>
      </c>
      <c r="AI36">
        <v>3</v>
      </c>
    </row>
    <row r="37" spans="1:35" x14ac:dyDescent="0.2">
      <c r="A37" s="102">
        <v>865</v>
      </c>
      <c r="B37">
        <v>4523</v>
      </c>
      <c r="C37" s="106" t="s">
        <v>4794</v>
      </c>
      <c r="D37" s="106" t="s">
        <v>4055</v>
      </c>
      <c r="E37">
        <v>8140</v>
      </c>
      <c r="F37">
        <v>8329</v>
      </c>
      <c r="G37">
        <v>100</v>
      </c>
      <c r="H37" s="106" t="s">
        <v>4032</v>
      </c>
      <c r="I37">
        <v>8601</v>
      </c>
      <c r="J37" s="106" t="s">
        <v>25</v>
      </c>
      <c r="K37" s="106" t="s">
        <v>4795</v>
      </c>
      <c r="L37">
        <v>560</v>
      </c>
      <c r="M37">
        <v>559.1</v>
      </c>
      <c r="N37">
        <v>1500</v>
      </c>
      <c r="O37" s="106" t="s">
        <v>4035</v>
      </c>
      <c r="P37">
        <v>0.892939365051579</v>
      </c>
      <c r="Q37">
        <v>0.83475597171232596</v>
      </c>
      <c r="R37">
        <v>1.49329135889835E-2</v>
      </c>
      <c r="S37" s="106">
        <v>0.16268219246249499</v>
      </c>
      <c r="T37">
        <v>0.47394871637282499</v>
      </c>
      <c r="U37">
        <v>0.47394871637282499</v>
      </c>
      <c r="V37">
        <v>0.33456667146595298</v>
      </c>
      <c r="W37">
        <v>3.84</v>
      </c>
      <c r="X37">
        <v>0.69</v>
      </c>
      <c r="Y37">
        <v>428767</v>
      </c>
      <c r="Z37">
        <v>23820</v>
      </c>
      <c r="AA37">
        <v>1.53</v>
      </c>
      <c r="AB37">
        <v>18</v>
      </c>
      <c r="AC37">
        <v>13</v>
      </c>
      <c r="AD37">
        <v>5</v>
      </c>
      <c r="AE37">
        <v>72.22</v>
      </c>
      <c r="AF37">
        <v>12</v>
      </c>
      <c r="AG37">
        <v>12</v>
      </c>
      <c r="AH37">
        <v>3</v>
      </c>
      <c r="AI37">
        <v>3</v>
      </c>
    </row>
    <row r="38" spans="1:35" x14ac:dyDescent="0.2">
      <c r="A38" s="102">
        <v>905</v>
      </c>
      <c r="B38">
        <v>1803</v>
      </c>
      <c r="C38" s="106" t="s">
        <v>4043</v>
      </c>
      <c r="D38" s="106" t="s">
        <v>4042</v>
      </c>
      <c r="E38">
        <v>1145</v>
      </c>
      <c r="F38">
        <v>1133</v>
      </c>
      <c r="G38">
        <v>900</v>
      </c>
      <c r="H38" s="106" t="s">
        <v>4035</v>
      </c>
      <c r="I38">
        <v>4151</v>
      </c>
      <c r="J38" s="106" t="s">
        <v>3816</v>
      </c>
      <c r="K38" s="106" t="s">
        <v>4055</v>
      </c>
      <c r="L38">
        <v>2575</v>
      </c>
      <c r="M38">
        <v>2586</v>
      </c>
      <c r="N38">
        <v>400</v>
      </c>
      <c r="O38" s="106" t="s">
        <v>4032</v>
      </c>
      <c r="P38">
        <v>0.87916288426372102</v>
      </c>
      <c r="Q38">
        <v>0.82797157570384505</v>
      </c>
      <c r="R38">
        <v>5.7615876365419399E-2</v>
      </c>
      <c r="S38" s="106">
        <v>0.21491268379282299</v>
      </c>
      <c r="T38">
        <v>-0.96639817088068303</v>
      </c>
      <c r="U38">
        <v>0.96639817088068303</v>
      </c>
      <c r="V38">
        <v>0.86480840400839398</v>
      </c>
      <c r="W38">
        <v>-6.94</v>
      </c>
      <c r="X38">
        <v>1.42</v>
      </c>
      <c r="Y38">
        <v>426871</v>
      </c>
      <c r="Z38">
        <v>25110</v>
      </c>
      <c r="AA38">
        <v>1.23</v>
      </c>
      <c r="AB38">
        <v>17</v>
      </c>
      <c r="AC38">
        <v>12</v>
      </c>
      <c r="AD38">
        <v>5</v>
      </c>
      <c r="AE38">
        <v>70.59</v>
      </c>
      <c r="AF38">
        <v>11</v>
      </c>
      <c r="AG38">
        <v>9</v>
      </c>
      <c r="AH38">
        <v>2</v>
      </c>
      <c r="AI38">
        <v>6</v>
      </c>
    </row>
    <row r="39" spans="1:35" x14ac:dyDescent="0.2">
      <c r="A39" s="102">
        <v>924</v>
      </c>
      <c r="B39">
        <v>6501</v>
      </c>
      <c r="C39" s="106" t="s">
        <v>4792</v>
      </c>
      <c r="D39" s="106" t="s">
        <v>4037</v>
      </c>
      <c r="E39">
        <v>4269</v>
      </c>
      <c r="F39">
        <v>4230</v>
      </c>
      <c r="G39">
        <v>100</v>
      </c>
      <c r="H39" s="106" t="s">
        <v>4035</v>
      </c>
      <c r="I39">
        <v>6857</v>
      </c>
      <c r="J39" s="106" t="s">
        <v>4796</v>
      </c>
      <c r="K39" s="106" t="s">
        <v>4037</v>
      </c>
      <c r="L39">
        <v>5770</v>
      </c>
      <c r="M39">
        <v>5870</v>
      </c>
      <c r="N39">
        <v>100</v>
      </c>
      <c r="O39" s="106" t="s">
        <v>4032</v>
      </c>
      <c r="P39">
        <v>0.84922979907966301</v>
      </c>
      <c r="Q39">
        <v>0.82565738895780405</v>
      </c>
      <c r="R39">
        <v>6.8564046413788493E-2</v>
      </c>
      <c r="S39" s="106">
        <v>0.31087575225810998</v>
      </c>
      <c r="T39">
        <v>-1.4590296986264699</v>
      </c>
      <c r="U39">
        <v>1.4590296986264699</v>
      </c>
      <c r="V39">
        <v>0.65411783523867295</v>
      </c>
      <c r="W39">
        <v>-6.11</v>
      </c>
      <c r="X39">
        <v>27.94</v>
      </c>
      <c r="Y39">
        <v>425414</v>
      </c>
      <c r="Z39">
        <v>30387</v>
      </c>
      <c r="AA39">
        <v>1.51</v>
      </c>
      <c r="AB39">
        <v>14</v>
      </c>
      <c r="AC39">
        <v>9</v>
      </c>
      <c r="AD39">
        <v>5</v>
      </c>
      <c r="AE39">
        <v>64.290000000000006</v>
      </c>
      <c r="AF39">
        <v>9</v>
      </c>
      <c r="AG39">
        <v>7</v>
      </c>
      <c r="AH39">
        <v>5</v>
      </c>
      <c r="AI39">
        <v>2</v>
      </c>
    </row>
    <row r="40" spans="1:35" x14ac:dyDescent="0.2">
      <c r="A40" s="102">
        <v>107</v>
      </c>
      <c r="B40">
        <v>4208</v>
      </c>
      <c r="C40" s="106" t="s">
        <v>4797</v>
      </c>
      <c r="D40" s="106" t="s">
        <v>4057</v>
      </c>
      <c r="E40">
        <v>2240</v>
      </c>
      <c r="F40">
        <v>2234</v>
      </c>
      <c r="G40">
        <v>400</v>
      </c>
      <c r="H40" s="106" t="s">
        <v>4035</v>
      </c>
      <c r="I40">
        <v>7278</v>
      </c>
      <c r="J40" s="106" t="s">
        <v>46</v>
      </c>
      <c r="K40" s="106" t="s">
        <v>4050</v>
      </c>
      <c r="L40">
        <v>2374</v>
      </c>
      <c r="M40">
        <v>2301</v>
      </c>
      <c r="N40">
        <v>400</v>
      </c>
      <c r="O40" s="106" t="s">
        <v>4032</v>
      </c>
      <c r="P40">
        <v>0.80324055415722395</v>
      </c>
      <c r="Q40">
        <v>0.93570621387070896</v>
      </c>
      <c r="R40">
        <v>0.39997135652434401</v>
      </c>
      <c r="S40" s="106">
        <v>1.0669733299226501E-3</v>
      </c>
      <c r="T40">
        <v>-0.145850996049012</v>
      </c>
      <c r="U40">
        <v>0.145850996049012</v>
      </c>
      <c r="V40">
        <v>1.1911397370047501</v>
      </c>
      <c r="W40">
        <v>-0.51</v>
      </c>
      <c r="X40">
        <v>2.91</v>
      </c>
      <c r="Y40">
        <v>419724</v>
      </c>
      <c r="Z40">
        <v>27982</v>
      </c>
      <c r="AA40">
        <v>1.48</v>
      </c>
      <c r="AB40">
        <v>15</v>
      </c>
      <c r="AC40">
        <v>12</v>
      </c>
      <c r="AD40">
        <v>3</v>
      </c>
      <c r="AE40">
        <v>80</v>
      </c>
      <c r="AF40">
        <v>13</v>
      </c>
      <c r="AG40">
        <v>8</v>
      </c>
      <c r="AH40">
        <v>1</v>
      </c>
      <c r="AI40">
        <v>6</v>
      </c>
    </row>
    <row r="41" spans="1:35" x14ac:dyDescent="0.2">
      <c r="A41" s="102">
        <v>967</v>
      </c>
      <c r="B41">
        <v>2531</v>
      </c>
      <c r="C41" s="106" t="s">
        <v>4059</v>
      </c>
      <c r="D41" s="106" t="s">
        <v>4060</v>
      </c>
      <c r="E41">
        <v>966</v>
      </c>
      <c r="F41">
        <v>974</v>
      </c>
      <c r="G41">
        <v>1100</v>
      </c>
      <c r="H41" s="106" t="s">
        <v>4032</v>
      </c>
      <c r="I41">
        <v>4004</v>
      </c>
      <c r="J41" s="106" t="s">
        <v>4798</v>
      </c>
      <c r="K41" s="106" t="s">
        <v>4057</v>
      </c>
      <c r="L41">
        <v>2663</v>
      </c>
      <c r="M41">
        <v>2675</v>
      </c>
      <c r="N41">
        <v>400</v>
      </c>
      <c r="O41" s="106" t="s">
        <v>4035</v>
      </c>
      <c r="P41">
        <v>0.84219361901205403</v>
      </c>
      <c r="Q41">
        <v>0.82057702917547604</v>
      </c>
      <c r="R41" s="15">
        <v>0.22459293550720799</v>
      </c>
      <c r="S41">
        <v>5.9624788434213601E-2</v>
      </c>
      <c r="T41">
        <v>0.78917928556086003</v>
      </c>
      <c r="U41">
        <v>0.78917928556086003</v>
      </c>
      <c r="V41">
        <v>0.41861405903881099</v>
      </c>
      <c r="W41">
        <v>2.75</v>
      </c>
      <c r="X41">
        <v>0.13</v>
      </c>
      <c r="Y41">
        <v>419431</v>
      </c>
      <c r="Z41">
        <v>24672</v>
      </c>
      <c r="AA41">
        <v>1</v>
      </c>
      <c r="AB41">
        <v>17</v>
      </c>
      <c r="AC41">
        <v>10</v>
      </c>
      <c r="AD41">
        <v>7</v>
      </c>
      <c r="AE41">
        <v>58.82</v>
      </c>
      <c r="AF41">
        <v>10</v>
      </c>
      <c r="AG41">
        <v>9</v>
      </c>
      <c r="AH41">
        <v>6</v>
      </c>
      <c r="AI41">
        <v>2</v>
      </c>
    </row>
    <row r="42" spans="1:35" x14ac:dyDescent="0.2">
      <c r="A42" s="102">
        <v>752</v>
      </c>
      <c r="B42">
        <v>6301</v>
      </c>
      <c r="C42" s="106" t="s">
        <v>56</v>
      </c>
      <c r="D42" s="106" t="s">
        <v>4045</v>
      </c>
      <c r="E42">
        <v>2472</v>
      </c>
      <c r="F42">
        <v>2467</v>
      </c>
      <c r="G42">
        <v>300</v>
      </c>
      <c r="H42" s="106" t="s">
        <v>4032</v>
      </c>
      <c r="I42">
        <v>6923</v>
      </c>
      <c r="J42" s="106" t="s">
        <v>58</v>
      </c>
      <c r="K42" s="106" t="s">
        <v>4037</v>
      </c>
      <c r="L42">
        <v>2779</v>
      </c>
      <c r="M42">
        <v>2856</v>
      </c>
      <c r="N42">
        <v>300</v>
      </c>
      <c r="O42" s="106" t="s">
        <v>4035</v>
      </c>
      <c r="P42">
        <v>0.80922975677293796</v>
      </c>
      <c r="Q42">
        <v>0.85062534832878001</v>
      </c>
      <c r="R42" s="106">
        <v>0.195197651840405</v>
      </c>
      <c r="S42" s="106">
        <v>6.3234269256674996E-2</v>
      </c>
      <c r="T42">
        <v>1.12831734191515</v>
      </c>
      <c r="U42">
        <v>1.12831734191515</v>
      </c>
      <c r="V42">
        <v>1.4124229509645101</v>
      </c>
      <c r="W42">
        <v>1.74</v>
      </c>
      <c r="X42">
        <v>13.62</v>
      </c>
      <c r="Y42">
        <v>412053</v>
      </c>
      <c r="Z42">
        <v>29432</v>
      </c>
      <c r="AA42">
        <v>1.59</v>
      </c>
      <c r="AB42">
        <v>14</v>
      </c>
      <c r="AC42">
        <v>12</v>
      </c>
      <c r="AD42">
        <v>2</v>
      </c>
      <c r="AE42">
        <v>85.71</v>
      </c>
      <c r="AF42">
        <v>12</v>
      </c>
      <c r="AG42">
        <v>8</v>
      </c>
      <c r="AH42">
        <v>2</v>
      </c>
      <c r="AI42">
        <v>4</v>
      </c>
    </row>
    <row r="43" spans="1:35" x14ac:dyDescent="0.2">
      <c r="A43" s="102">
        <v>1025</v>
      </c>
      <c r="B43">
        <v>4183</v>
      </c>
      <c r="C43" s="106" t="s">
        <v>4799</v>
      </c>
      <c r="D43" s="106" t="s">
        <v>4057</v>
      </c>
      <c r="E43">
        <v>2445</v>
      </c>
      <c r="F43">
        <v>2455</v>
      </c>
      <c r="G43">
        <v>400</v>
      </c>
      <c r="H43" s="106" t="s">
        <v>4035</v>
      </c>
      <c r="I43">
        <v>7186</v>
      </c>
      <c r="J43" s="106" t="s">
        <v>775</v>
      </c>
      <c r="K43" s="106" t="s">
        <v>4154</v>
      </c>
      <c r="L43">
        <v>422</v>
      </c>
      <c r="M43">
        <v>419</v>
      </c>
      <c r="N43">
        <v>2300</v>
      </c>
      <c r="O43" s="106" t="s">
        <v>4032</v>
      </c>
      <c r="P43">
        <v>0.89999632519287698</v>
      </c>
      <c r="Q43">
        <v>0.80992228229068197</v>
      </c>
      <c r="R43">
        <v>9.1834212215819995E-4</v>
      </c>
      <c r="S43">
        <v>4.9840370435249401E-2</v>
      </c>
      <c r="T43">
        <v>-0.93487619591509197</v>
      </c>
      <c r="U43">
        <v>0.93487619591509197</v>
      </c>
      <c r="V43">
        <v>1.4972739653338401</v>
      </c>
      <c r="W43">
        <v>-1.5</v>
      </c>
      <c r="X43">
        <v>1.86</v>
      </c>
      <c r="Y43">
        <v>409852</v>
      </c>
      <c r="Z43">
        <v>24109</v>
      </c>
      <c r="AA43">
        <v>1.23</v>
      </c>
      <c r="AB43">
        <v>17</v>
      </c>
      <c r="AC43">
        <v>12</v>
      </c>
      <c r="AD43">
        <v>5</v>
      </c>
      <c r="AE43">
        <v>70.59</v>
      </c>
      <c r="AF43">
        <v>10</v>
      </c>
      <c r="AG43">
        <v>10</v>
      </c>
      <c r="AH43">
        <v>3</v>
      </c>
      <c r="AI43">
        <v>4</v>
      </c>
    </row>
    <row r="44" spans="1:35" x14ac:dyDescent="0.2">
      <c r="A44" s="102">
        <v>979</v>
      </c>
      <c r="B44">
        <v>6371</v>
      </c>
      <c r="C44" s="106" t="s">
        <v>4714</v>
      </c>
      <c r="D44" s="106" t="s">
        <v>4045</v>
      </c>
      <c r="E44">
        <v>3420</v>
      </c>
      <c r="F44">
        <v>3420</v>
      </c>
      <c r="G44">
        <v>300</v>
      </c>
      <c r="H44" s="106" t="s">
        <v>4035</v>
      </c>
      <c r="I44">
        <v>8306</v>
      </c>
      <c r="J44" s="106" t="s">
        <v>4800</v>
      </c>
      <c r="K44" s="106" t="s">
        <v>4154</v>
      </c>
      <c r="L44">
        <v>569.20000000000005</v>
      </c>
      <c r="M44">
        <v>568.5</v>
      </c>
      <c r="N44">
        <v>1800</v>
      </c>
      <c r="O44" s="106" t="s">
        <v>4032</v>
      </c>
      <c r="P44">
        <v>0.83634834410971703</v>
      </c>
      <c r="Q44">
        <v>0.81819485987476603</v>
      </c>
      <c r="R44" s="106">
        <v>2.0047146207246899E-4</v>
      </c>
      <c r="S44" s="106">
        <v>0.35648182977402698</v>
      </c>
      <c r="T44">
        <v>-3.8254232521628699</v>
      </c>
      <c r="U44">
        <v>3.8254232521628699</v>
      </c>
      <c r="V44">
        <v>4.4352562966877302</v>
      </c>
      <c r="W44">
        <v>-8.6999999999999993</v>
      </c>
      <c r="X44">
        <v>0.26</v>
      </c>
      <c r="Y44">
        <v>408122</v>
      </c>
      <c r="Z44">
        <v>24007</v>
      </c>
      <c r="AA44">
        <v>1.26</v>
      </c>
      <c r="AB44">
        <v>17</v>
      </c>
      <c r="AC44">
        <v>11</v>
      </c>
      <c r="AD44">
        <v>6</v>
      </c>
      <c r="AE44">
        <v>64.709999999999994</v>
      </c>
      <c r="AF44">
        <v>13</v>
      </c>
      <c r="AG44">
        <v>8</v>
      </c>
      <c r="AH44">
        <v>2</v>
      </c>
      <c r="AI44">
        <v>7</v>
      </c>
    </row>
    <row r="45" spans="1:35" x14ac:dyDescent="0.2">
      <c r="A45" s="102">
        <v>95</v>
      </c>
      <c r="B45">
        <v>6371</v>
      </c>
      <c r="C45" s="106" t="s">
        <v>4714</v>
      </c>
      <c r="D45" s="106" t="s">
        <v>4045</v>
      </c>
      <c r="E45">
        <v>3420</v>
      </c>
      <c r="F45">
        <v>3420</v>
      </c>
      <c r="G45">
        <v>300</v>
      </c>
      <c r="H45" s="106" t="s">
        <v>4035</v>
      </c>
      <c r="I45">
        <v>7278</v>
      </c>
      <c r="J45" s="106" t="s">
        <v>46</v>
      </c>
      <c r="K45" s="106" t="s">
        <v>4050</v>
      </c>
      <c r="L45">
        <v>2374</v>
      </c>
      <c r="M45">
        <v>2301</v>
      </c>
      <c r="N45">
        <v>400</v>
      </c>
      <c r="O45" s="106" t="s">
        <v>4032</v>
      </c>
      <c r="P45">
        <v>0.854801991289868</v>
      </c>
      <c r="Q45">
        <v>0.93931423580350004</v>
      </c>
      <c r="R45" s="106">
        <v>4.0484511629710002E-3</v>
      </c>
      <c r="S45" s="106">
        <v>2.5790575970755701E-4</v>
      </c>
      <c r="T45">
        <v>-2.33405040450041</v>
      </c>
      <c r="U45">
        <v>2.33405040450041</v>
      </c>
      <c r="V45">
        <v>0.42906792007543498</v>
      </c>
      <c r="W45">
        <v>-5.83</v>
      </c>
      <c r="X45">
        <v>10.29</v>
      </c>
      <c r="Y45">
        <v>404133</v>
      </c>
      <c r="Z45">
        <v>44904</v>
      </c>
      <c r="AA45">
        <v>2.61</v>
      </c>
      <c r="AB45">
        <v>9</v>
      </c>
      <c r="AC45">
        <v>8</v>
      </c>
      <c r="AD45">
        <v>1</v>
      </c>
      <c r="AE45">
        <v>88.89</v>
      </c>
      <c r="AF45">
        <v>10</v>
      </c>
      <c r="AG45">
        <v>5</v>
      </c>
      <c r="AH45">
        <v>0</v>
      </c>
      <c r="AI45">
        <v>4</v>
      </c>
    </row>
    <row r="46" spans="1:35" x14ac:dyDescent="0.2">
      <c r="A46" s="102">
        <v>88</v>
      </c>
      <c r="B46">
        <v>6755</v>
      </c>
      <c r="C46" s="106" t="s">
        <v>760</v>
      </c>
      <c r="D46" s="106" t="s">
        <v>4037</v>
      </c>
      <c r="E46">
        <v>2432</v>
      </c>
      <c r="F46">
        <v>2471</v>
      </c>
      <c r="G46">
        <v>400</v>
      </c>
      <c r="H46" s="106" t="s">
        <v>4032</v>
      </c>
      <c r="I46">
        <v>8572</v>
      </c>
      <c r="J46" s="106" t="s">
        <v>3999</v>
      </c>
      <c r="K46" s="106" t="s">
        <v>4038</v>
      </c>
      <c r="L46">
        <v>522</v>
      </c>
      <c r="M46">
        <v>516</v>
      </c>
      <c r="N46">
        <v>1900</v>
      </c>
      <c r="O46" s="106" t="s">
        <v>4035</v>
      </c>
      <c r="P46">
        <v>0.93081810907525597</v>
      </c>
      <c r="Q46">
        <v>0.94075640304500496</v>
      </c>
      <c r="R46">
        <v>0.33051203475375901</v>
      </c>
      <c r="S46" s="106">
        <v>0.13646518116950501</v>
      </c>
      <c r="T46">
        <v>0.36575854368633198</v>
      </c>
      <c r="U46">
        <v>0.36575854368633198</v>
      </c>
      <c r="V46">
        <v>0.15619648151194199</v>
      </c>
      <c r="W46">
        <v>2.2400000000000002</v>
      </c>
      <c r="X46">
        <v>0.81</v>
      </c>
      <c r="Y46">
        <v>403631</v>
      </c>
      <c r="Z46">
        <v>28831</v>
      </c>
      <c r="AA46">
        <v>1.44</v>
      </c>
      <c r="AB46">
        <v>14</v>
      </c>
      <c r="AC46">
        <v>11</v>
      </c>
      <c r="AD46">
        <v>3</v>
      </c>
      <c r="AE46">
        <v>78.569999999999993</v>
      </c>
      <c r="AF46">
        <v>12</v>
      </c>
      <c r="AG46">
        <v>8</v>
      </c>
      <c r="AH46">
        <v>1</v>
      </c>
      <c r="AI46">
        <v>5</v>
      </c>
    </row>
    <row r="47" spans="1:35" x14ac:dyDescent="0.2">
      <c r="A47" s="102">
        <v>1075</v>
      </c>
      <c r="B47">
        <v>6395</v>
      </c>
      <c r="C47" s="106" t="s">
        <v>4716</v>
      </c>
      <c r="D47" s="106" t="s">
        <v>4045</v>
      </c>
      <c r="E47">
        <v>946</v>
      </c>
      <c r="F47">
        <v>940</v>
      </c>
      <c r="G47">
        <v>1100</v>
      </c>
      <c r="H47" s="106" t="s">
        <v>4035</v>
      </c>
      <c r="I47">
        <v>7182</v>
      </c>
      <c r="J47" s="106" t="s">
        <v>4410</v>
      </c>
      <c r="K47" s="106" t="s">
        <v>4154</v>
      </c>
      <c r="L47">
        <v>1022</v>
      </c>
      <c r="M47">
        <v>1016</v>
      </c>
      <c r="N47">
        <v>1000</v>
      </c>
      <c r="O47" s="106" t="s">
        <v>4032</v>
      </c>
      <c r="P47">
        <v>0.81002010386670098</v>
      </c>
      <c r="Q47">
        <v>0.80105921791117696</v>
      </c>
      <c r="R47" s="106">
        <v>0.445911769385615</v>
      </c>
      <c r="S47" s="106">
        <v>3.8951997675576999E-2</v>
      </c>
      <c r="T47">
        <v>-1.5704606846501299</v>
      </c>
      <c r="U47">
        <v>1.5704606846501299</v>
      </c>
      <c r="V47">
        <v>1.39380573861552</v>
      </c>
      <c r="W47">
        <v>-5.36</v>
      </c>
      <c r="X47">
        <v>1.77</v>
      </c>
      <c r="Y47">
        <v>403036</v>
      </c>
      <c r="Z47">
        <v>26869</v>
      </c>
      <c r="AA47">
        <v>1.26</v>
      </c>
      <c r="AB47">
        <v>15</v>
      </c>
      <c r="AC47">
        <v>10</v>
      </c>
      <c r="AD47">
        <v>5</v>
      </c>
      <c r="AE47">
        <v>66.67</v>
      </c>
      <c r="AF47">
        <v>13</v>
      </c>
      <c r="AG47">
        <v>8</v>
      </c>
      <c r="AH47">
        <v>2</v>
      </c>
      <c r="AI47">
        <v>5</v>
      </c>
    </row>
    <row r="48" spans="1:35" x14ac:dyDescent="0.2">
      <c r="A48" s="102">
        <v>135</v>
      </c>
      <c r="B48">
        <v>4062</v>
      </c>
      <c r="C48" s="106" t="s">
        <v>232</v>
      </c>
      <c r="D48" s="106" t="s">
        <v>4037</v>
      </c>
      <c r="E48">
        <v>2549</v>
      </c>
      <c r="F48">
        <v>2564</v>
      </c>
      <c r="G48">
        <v>400</v>
      </c>
      <c r="H48" s="106" t="s">
        <v>4035</v>
      </c>
      <c r="I48">
        <v>4217</v>
      </c>
      <c r="J48" s="106" t="s">
        <v>1542</v>
      </c>
      <c r="K48" s="106" t="s">
        <v>4057</v>
      </c>
      <c r="L48">
        <v>4595</v>
      </c>
      <c r="M48">
        <v>4595</v>
      </c>
      <c r="N48">
        <v>200</v>
      </c>
      <c r="O48" s="106" t="s">
        <v>4032</v>
      </c>
      <c r="P48">
        <v>0.82793433607544398</v>
      </c>
      <c r="Q48">
        <v>0.93189096952877803</v>
      </c>
      <c r="R48">
        <v>6.0788480171782497E-3</v>
      </c>
      <c r="S48" s="106">
        <v>0.18815346263947799</v>
      </c>
      <c r="T48">
        <v>-1.43492476162225</v>
      </c>
      <c r="U48">
        <v>1.43492476162225</v>
      </c>
      <c r="V48">
        <v>1.5581467203874999</v>
      </c>
      <c r="W48">
        <v>-14.9</v>
      </c>
      <c r="X48">
        <v>11.6</v>
      </c>
      <c r="Y48">
        <v>402785</v>
      </c>
      <c r="Z48">
        <v>21199</v>
      </c>
      <c r="AA48">
        <v>1.1000000000000001</v>
      </c>
      <c r="AB48">
        <v>19</v>
      </c>
      <c r="AC48">
        <v>14</v>
      </c>
      <c r="AD48">
        <v>5</v>
      </c>
      <c r="AE48">
        <v>73.680000000000007</v>
      </c>
      <c r="AF48">
        <v>11</v>
      </c>
      <c r="AG48">
        <v>9</v>
      </c>
      <c r="AH48">
        <v>3</v>
      </c>
      <c r="AI48">
        <v>7</v>
      </c>
    </row>
    <row r="49" spans="1:35" x14ac:dyDescent="0.2">
      <c r="A49" s="102">
        <v>407</v>
      </c>
      <c r="B49">
        <v>6479</v>
      </c>
      <c r="C49" s="106" t="s">
        <v>780</v>
      </c>
      <c r="D49" s="106" t="s">
        <v>4037</v>
      </c>
      <c r="E49">
        <v>2188</v>
      </c>
      <c r="F49">
        <v>2186</v>
      </c>
      <c r="G49">
        <v>500</v>
      </c>
      <c r="H49" s="106" t="s">
        <v>4035</v>
      </c>
      <c r="I49">
        <v>6755</v>
      </c>
      <c r="J49" s="106" t="s">
        <v>760</v>
      </c>
      <c r="K49" s="106" t="s">
        <v>4037</v>
      </c>
      <c r="L49">
        <v>2432</v>
      </c>
      <c r="M49">
        <v>2471</v>
      </c>
      <c r="N49">
        <v>400</v>
      </c>
      <c r="O49" s="106" t="s">
        <v>4032</v>
      </c>
      <c r="P49">
        <v>0.90033467028854197</v>
      </c>
      <c r="Q49">
        <v>0.89349988023882099</v>
      </c>
      <c r="R49">
        <v>6.3437001014646699E-3</v>
      </c>
      <c r="S49" s="106">
        <v>0.23883105811908301</v>
      </c>
      <c r="T49">
        <v>-1.72787664940389</v>
      </c>
      <c r="U49">
        <v>1.72787664940389</v>
      </c>
      <c r="V49">
        <v>1.6153544095652701</v>
      </c>
      <c r="W49">
        <v>-12.35</v>
      </c>
      <c r="X49">
        <v>10.58</v>
      </c>
      <c r="Y49">
        <v>401970</v>
      </c>
      <c r="Z49">
        <v>19141</v>
      </c>
      <c r="AA49">
        <v>0.97</v>
      </c>
      <c r="AB49">
        <v>21</v>
      </c>
      <c r="AC49">
        <v>14</v>
      </c>
      <c r="AD49">
        <v>7</v>
      </c>
      <c r="AE49">
        <v>66.67</v>
      </c>
      <c r="AF49">
        <v>8</v>
      </c>
      <c r="AG49">
        <v>13</v>
      </c>
      <c r="AH49">
        <v>5</v>
      </c>
      <c r="AI49">
        <v>3</v>
      </c>
    </row>
    <row r="50" spans="1:35" x14ac:dyDescent="0.2">
      <c r="A50" s="102">
        <v>678</v>
      </c>
      <c r="B50">
        <v>4812</v>
      </c>
      <c r="C50" s="106" t="s">
        <v>948</v>
      </c>
      <c r="D50" s="106" t="s">
        <v>4034</v>
      </c>
      <c r="E50">
        <v>4500</v>
      </c>
      <c r="F50">
        <v>4615</v>
      </c>
      <c r="G50">
        <v>200</v>
      </c>
      <c r="H50" s="106" t="s">
        <v>4032</v>
      </c>
      <c r="I50">
        <v>8586</v>
      </c>
      <c r="J50" s="106" t="s">
        <v>4409</v>
      </c>
      <c r="K50" s="106" t="s">
        <v>4038</v>
      </c>
      <c r="L50">
        <v>2978</v>
      </c>
      <c r="M50">
        <v>3000</v>
      </c>
      <c r="N50">
        <v>300</v>
      </c>
      <c r="O50" s="106" t="s">
        <v>4035</v>
      </c>
      <c r="P50">
        <v>0.92698750882539005</v>
      </c>
      <c r="Q50">
        <v>0.86110013145244801</v>
      </c>
      <c r="R50" s="106">
        <v>0.35161872228813701</v>
      </c>
      <c r="S50">
        <v>0.25260511033299099</v>
      </c>
      <c r="T50">
        <v>0.65944046909648402</v>
      </c>
      <c r="U50">
        <v>0.65944046909648402</v>
      </c>
      <c r="V50">
        <v>0.137142677219668</v>
      </c>
      <c r="W50">
        <v>1.84</v>
      </c>
      <c r="X50">
        <v>2.4900000000000002</v>
      </c>
      <c r="Y50">
        <v>401634</v>
      </c>
      <c r="Z50">
        <v>30895</v>
      </c>
      <c r="AA50">
        <v>1.73</v>
      </c>
      <c r="AB50">
        <v>13</v>
      </c>
      <c r="AC50">
        <v>10</v>
      </c>
      <c r="AD50">
        <v>3</v>
      </c>
      <c r="AE50">
        <v>76.92</v>
      </c>
      <c r="AF50">
        <v>11</v>
      </c>
      <c r="AG50">
        <v>7</v>
      </c>
      <c r="AH50">
        <v>3</v>
      </c>
      <c r="AI50">
        <v>3</v>
      </c>
    </row>
    <row r="51" spans="1:35" x14ac:dyDescent="0.2">
      <c r="A51" s="102">
        <v>186</v>
      </c>
      <c r="B51">
        <v>7267</v>
      </c>
      <c r="C51" s="106" t="s">
        <v>61</v>
      </c>
      <c r="D51" s="106" t="s">
        <v>4050</v>
      </c>
      <c r="E51">
        <v>2845.5</v>
      </c>
      <c r="F51">
        <v>2831</v>
      </c>
      <c r="G51">
        <v>300</v>
      </c>
      <c r="H51" s="106" t="s">
        <v>4035</v>
      </c>
      <c r="I51">
        <v>8385</v>
      </c>
      <c r="J51" s="106" t="s">
        <v>1198</v>
      </c>
      <c r="K51" s="106" t="s">
        <v>4154</v>
      </c>
      <c r="L51">
        <v>570</v>
      </c>
      <c r="M51">
        <v>571</v>
      </c>
      <c r="N51">
        <v>1500</v>
      </c>
      <c r="O51" s="106" t="s">
        <v>4032</v>
      </c>
      <c r="P51">
        <v>0.86270135945780102</v>
      </c>
      <c r="Q51">
        <v>0.92382741828398396</v>
      </c>
      <c r="R51" s="15">
        <v>4.4875718423516398E-2</v>
      </c>
      <c r="S51" s="15">
        <v>1.6861576560394099E-2</v>
      </c>
      <c r="T51">
        <v>-2.1764987163751002</v>
      </c>
      <c r="U51">
        <v>2.1764987163751002</v>
      </c>
      <c r="V51">
        <v>0.75997373415369895</v>
      </c>
      <c r="W51">
        <v>-3.41</v>
      </c>
      <c r="X51">
        <v>0.85</v>
      </c>
      <c r="Y51">
        <v>401620</v>
      </c>
      <c r="Z51">
        <v>25101</v>
      </c>
      <c r="AA51">
        <v>1.27</v>
      </c>
      <c r="AB51">
        <v>16</v>
      </c>
      <c r="AC51">
        <v>11</v>
      </c>
      <c r="AD51">
        <v>5</v>
      </c>
      <c r="AE51">
        <v>68.75</v>
      </c>
      <c r="AF51">
        <v>15</v>
      </c>
      <c r="AG51">
        <v>9</v>
      </c>
      <c r="AH51">
        <v>1</v>
      </c>
      <c r="AI51">
        <v>6</v>
      </c>
    </row>
    <row r="52" spans="1:35" x14ac:dyDescent="0.2">
      <c r="A52" s="102">
        <v>570</v>
      </c>
      <c r="B52">
        <v>4186</v>
      </c>
      <c r="C52" s="106" t="s">
        <v>921</v>
      </c>
      <c r="D52" s="106" t="s">
        <v>4057</v>
      </c>
      <c r="E52">
        <v>4615</v>
      </c>
      <c r="F52">
        <v>4635</v>
      </c>
      <c r="G52">
        <v>200</v>
      </c>
      <c r="H52" s="106" t="s">
        <v>4035</v>
      </c>
      <c r="I52">
        <v>8806</v>
      </c>
      <c r="J52" s="106" t="s">
        <v>4801</v>
      </c>
      <c r="K52" s="106" t="s">
        <v>4054</v>
      </c>
      <c r="L52">
        <v>1365</v>
      </c>
      <c r="M52">
        <v>1360</v>
      </c>
      <c r="N52">
        <v>700</v>
      </c>
      <c r="O52" s="106" t="s">
        <v>4032</v>
      </c>
      <c r="P52">
        <v>0.85035734972670496</v>
      </c>
      <c r="Q52">
        <v>0.87421311193319995</v>
      </c>
      <c r="R52">
        <v>0.31757238855593201</v>
      </c>
      <c r="S52" s="106">
        <v>0.39090579310275803</v>
      </c>
      <c r="T52">
        <v>-0.92622064955583705</v>
      </c>
      <c r="U52">
        <v>0.92622064955583705</v>
      </c>
      <c r="V52">
        <v>1.6003628776208401</v>
      </c>
      <c r="W52">
        <v>-3</v>
      </c>
      <c r="X52">
        <v>2.7</v>
      </c>
      <c r="Y52">
        <v>401451</v>
      </c>
      <c r="Z52">
        <v>19117</v>
      </c>
      <c r="AA52">
        <v>1.07</v>
      </c>
      <c r="AB52">
        <v>21</v>
      </c>
      <c r="AC52">
        <v>15</v>
      </c>
      <c r="AD52">
        <v>6</v>
      </c>
      <c r="AE52">
        <v>71.430000000000007</v>
      </c>
      <c r="AF52">
        <v>9</v>
      </c>
      <c r="AG52">
        <v>13</v>
      </c>
      <c r="AH52">
        <v>6</v>
      </c>
      <c r="AI52">
        <v>2</v>
      </c>
    </row>
    <row r="53" spans="1:35" x14ac:dyDescent="0.2">
      <c r="A53" s="102">
        <v>719</v>
      </c>
      <c r="B53">
        <v>5110</v>
      </c>
      <c r="C53" s="106" t="s">
        <v>1540</v>
      </c>
      <c r="D53" s="106" t="s">
        <v>4423</v>
      </c>
      <c r="E53">
        <v>1193</v>
      </c>
      <c r="F53">
        <v>1215</v>
      </c>
      <c r="G53">
        <v>900</v>
      </c>
      <c r="H53" s="106" t="s">
        <v>4035</v>
      </c>
      <c r="I53">
        <v>7186</v>
      </c>
      <c r="J53" s="106" t="s">
        <v>775</v>
      </c>
      <c r="K53" s="106" t="s">
        <v>4154</v>
      </c>
      <c r="L53">
        <v>422</v>
      </c>
      <c r="M53">
        <v>419</v>
      </c>
      <c r="N53">
        <v>2600</v>
      </c>
      <c r="O53" s="106" t="s">
        <v>4032</v>
      </c>
      <c r="P53">
        <v>0.87792529342424896</v>
      </c>
      <c r="Q53">
        <v>0.85572878695168497</v>
      </c>
      <c r="R53" s="106">
        <v>9.0626203182981702E-2</v>
      </c>
      <c r="S53" s="106">
        <v>0.34262511753410502</v>
      </c>
      <c r="T53">
        <v>-1.65820791671409</v>
      </c>
      <c r="U53">
        <v>1.65820791671409</v>
      </c>
      <c r="V53">
        <v>2.0883174684254802</v>
      </c>
      <c r="W53">
        <v>-6.38</v>
      </c>
      <c r="X53">
        <v>0.37</v>
      </c>
      <c r="Y53">
        <v>400670</v>
      </c>
      <c r="Z53">
        <v>26711</v>
      </c>
      <c r="AA53">
        <v>1.32</v>
      </c>
      <c r="AB53">
        <v>15</v>
      </c>
      <c r="AC53">
        <v>11</v>
      </c>
      <c r="AD53">
        <v>4</v>
      </c>
      <c r="AE53">
        <v>73.33</v>
      </c>
      <c r="AF53">
        <v>13</v>
      </c>
      <c r="AG53">
        <v>8</v>
      </c>
      <c r="AH53">
        <v>1</v>
      </c>
      <c r="AI53">
        <v>6</v>
      </c>
    </row>
    <row r="54" spans="1:35" x14ac:dyDescent="0.2">
      <c r="A54" s="102">
        <v>455</v>
      </c>
      <c r="B54">
        <v>6305</v>
      </c>
      <c r="C54" s="106" t="s">
        <v>31</v>
      </c>
      <c r="D54" s="106" t="s">
        <v>4045</v>
      </c>
      <c r="E54">
        <v>2940</v>
      </c>
      <c r="F54">
        <v>2995</v>
      </c>
      <c r="G54">
        <v>300</v>
      </c>
      <c r="H54" s="106" t="s">
        <v>4035</v>
      </c>
      <c r="I54">
        <v>7451</v>
      </c>
      <c r="J54" s="106" t="s">
        <v>1090</v>
      </c>
      <c r="K54" s="106" t="s">
        <v>4039</v>
      </c>
      <c r="L54">
        <v>3180</v>
      </c>
      <c r="M54">
        <v>3175</v>
      </c>
      <c r="N54">
        <v>300</v>
      </c>
      <c r="O54" s="106" t="s">
        <v>4032</v>
      </c>
      <c r="P54">
        <v>0.82237409286615404</v>
      </c>
      <c r="Q54">
        <v>0.88751354882316102</v>
      </c>
      <c r="R54" s="106">
        <v>0.27723186673109201</v>
      </c>
      <c r="S54" s="15">
        <v>5.4360564872365002E-3</v>
      </c>
      <c r="T54">
        <v>-1.23281068689525</v>
      </c>
      <c r="U54">
        <v>1.23281068689525</v>
      </c>
      <c r="V54">
        <v>1.3236678572696601</v>
      </c>
      <c r="W54">
        <v>-6.63</v>
      </c>
      <c r="X54">
        <v>5.67</v>
      </c>
      <c r="Y54">
        <v>400495</v>
      </c>
      <c r="Z54">
        <v>26700</v>
      </c>
      <c r="AA54">
        <v>1.49</v>
      </c>
      <c r="AB54">
        <v>15</v>
      </c>
      <c r="AC54">
        <v>13</v>
      </c>
      <c r="AD54">
        <v>2</v>
      </c>
      <c r="AE54">
        <v>86.67</v>
      </c>
      <c r="AF54">
        <v>11</v>
      </c>
      <c r="AG54">
        <v>9</v>
      </c>
      <c r="AH54">
        <v>1</v>
      </c>
      <c r="AI54">
        <v>5</v>
      </c>
    </row>
    <row r="55" spans="1:35" x14ac:dyDescent="0.2">
      <c r="A55" s="102">
        <v>70</v>
      </c>
      <c r="B55">
        <v>5393</v>
      </c>
      <c r="C55" s="106" t="s">
        <v>237</v>
      </c>
      <c r="D55" s="106" t="s">
        <v>4031</v>
      </c>
      <c r="E55">
        <v>2656</v>
      </c>
      <c r="F55">
        <v>2653</v>
      </c>
      <c r="G55">
        <v>400</v>
      </c>
      <c r="H55" s="106" t="s">
        <v>4032</v>
      </c>
      <c r="I55">
        <v>8253</v>
      </c>
      <c r="J55" s="106" t="s">
        <v>759</v>
      </c>
      <c r="K55" s="106" t="s">
        <v>4038</v>
      </c>
      <c r="L55">
        <v>1783</v>
      </c>
      <c r="M55">
        <v>1776</v>
      </c>
      <c r="N55">
        <v>600</v>
      </c>
      <c r="O55" s="106" t="s">
        <v>4035</v>
      </c>
      <c r="P55">
        <v>0.86431103983628399</v>
      </c>
      <c r="Q55">
        <v>0.94618414721746902</v>
      </c>
      <c r="R55" s="15">
        <v>0.15373457480712799</v>
      </c>
      <c r="S55" s="15">
        <v>0.103136914199264</v>
      </c>
      <c r="T55">
        <v>1.2194502649789301</v>
      </c>
      <c r="U55">
        <v>1.2194502649789301</v>
      </c>
      <c r="V55">
        <v>0.89635476761844901</v>
      </c>
      <c r="W55">
        <v>3.55</v>
      </c>
      <c r="X55">
        <v>0.41</v>
      </c>
      <c r="Y55">
        <v>400175</v>
      </c>
      <c r="Z55">
        <v>25011</v>
      </c>
      <c r="AA55">
        <v>1.3</v>
      </c>
      <c r="AB55">
        <v>16</v>
      </c>
      <c r="AC55">
        <v>12</v>
      </c>
      <c r="AD55">
        <v>4</v>
      </c>
      <c r="AE55">
        <v>75</v>
      </c>
      <c r="AF55">
        <v>12</v>
      </c>
      <c r="AG55">
        <v>8</v>
      </c>
      <c r="AH55">
        <v>1</v>
      </c>
      <c r="AI55">
        <v>7</v>
      </c>
    </row>
    <row r="56" spans="1:35" x14ac:dyDescent="0.2">
      <c r="A56" s="102">
        <v>191</v>
      </c>
      <c r="B56">
        <v>7729</v>
      </c>
      <c r="C56" s="106" t="s">
        <v>776</v>
      </c>
      <c r="D56" s="106" t="s">
        <v>4041</v>
      </c>
      <c r="E56">
        <v>3950</v>
      </c>
      <c r="F56">
        <v>3920</v>
      </c>
      <c r="G56">
        <v>200</v>
      </c>
      <c r="H56" s="106" t="s">
        <v>4035</v>
      </c>
      <c r="I56">
        <v>8804</v>
      </c>
      <c r="J56" s="106" t="s">
        <v>1222</v>
      </c>
      <c r="K56" s="106" t="s">
        <v>4054</v>
      </c>
      <c r="L56">
        <v>1778</v>
      </c>
      <c r="M56">
        <v>1780</v>
      </c>
      <c r="N56">
        <v>400</v>
      </c>
      <c r="O56" s="106" t="s">
        <v>4032</v>
      </c>
      <c r="P56">
        <v>0.84877105015051602</v>
      </c>
      <c r="Q56">
        <v>0.923043936797456</v>
      </c>
      <c r="R56" s="106">
        <v>2.7166983283836502E-2</v>
      </c>
      <c r="S56">
        <v>7.6639757813301596E-2</v>
      </c>
      <c r="T56">
        <v>-1.6588082508336901</v>
      </c>
      <c r="U56">
        <v>1.6588082508336901</v>
      </c>
      <c r="V56">
        <v>1.2998095448175</v>
      </c>
      <c r="W56">
        <v>-8.2799999999999994</v>
      </c>
      <c r="X56">
        <v>9.18</v>
      </c>
      <c r="Y56">
        <v>399968</v>
      </c>
      <c r="Z56">
        <v>23528</v>
      </c>
      <c r="AA56">
        <v>1.1399999999999999</v>
      </c>
      <c r="AB56">
        <v>17</v>
      </c>
      <c r="AC56">
        <v>11</v>
      </c>
      <c r="AD56">
        <v>6</v>
      </c>
      <c r="AE56">
        <v>64.709999999999994</v>
      </c>
      <c r="AF56">
        <v>9</v>
      </c>
      <c r="AG56">
        <v>9</v>
      </c>
      <c r="AH56">
        <v>4</v>
      </c>
      <c r="AI56">
        <v>4</v>
      </c>
    </row>
    <row r="57" spans="1:35" x14ac:dyDescent="0.2">
      <c r="A57" s="102">
        <v>355</v>
      </c>
      <c r="B57">
        <v>3289</v>
      </c>
      <c r="C57" s="106" t="s">
        <v>881</v>
      </c>
      <c r="D57" s="106" t="s">
        <v>4054</v>
      </c>
      <c r="E57">
        <v>778</v>
      </c>
      <c r="F57">
        <v>776</v>
      </c>
      <c r="G57">
        <v>1100</v>
      </c>
      <c r="H57" s="106" t="s">
        <v>4032</v>
      </c>
      <c r="I57">
        <v>9934</v>
      </c>
      <c r="J57" s="106" t="s">
        <v>4802</v>
      </c>
      <c r="K57" s="106" t="s">
        <v>4039</v>
      </c>
      <c r="L57">
        <v>2761</v>
      </c>
      <c r="M57">
        <v>2763</v>
      </c>
      <c r="N57">
        <v>300</v>
      </c>
      <c r="O57" s="106" t="s">
        <v>4035</v>
      </c>
      <c r="P57">
        <v>0.847522423530783</v>
      </c>
      <c r="Q57">
        <v>0.89868265196356101</v>
      </c>
      <c r="R57">
        <v>0.117593736095391</v>
      </c>
      <c r="S57" s="106">
        <v>9.4050143213928503E-2</v>
      </c>
      <c r="T57">
        <v>0.137901906545772</v>
      </c>
      <c r="U57">
        <v>0.137901906545772</v>
      </c>
      <c r="V57">
        <v>0.39194677715654302</v>
      </c>
      <c r="W57">
        <v>0.44</v>
      </c>
      <c r="X57">
        <v>2.98</v>
      </c>
      <c r="Y57">
        <v>398781</v>
      </c>
      <c r="Z57">
        <v>22154</v>
      </c>
      <c r="AA57">
        <v>1.1499999999999999</v>
      </c>
      <c r="AB57">
        <v>18</v>
      </c>
      <c r="AC57">
        <v>14</v>
      </c>
      <c r="AD57">
        <v>4</v>
      </c>
      <c r="AE57">
        <v>77.78</v>
      </c>
      <c r="AF57">
        <v>13</v>
      </c>
      <c r="AG57">
        <v>8</v>
      </c>
      <c r="AH57">
        <v>2</v>
      </c>
      <c r="AI57">
        <v>8</v>
      </c>
    </row>
    <row r="58" spans="1:35" x14ac:dyDescent="0.2">
      <c r="A58" s="102">
        <v>725</v>
      </c>
      <c r="B58">
        <v>1803</v>
      </c>
      <c r="C58" s="106" t="s">
        <v>4043</v>
      </c>
      <c r="D58" s="106" t="s">
        <v>4042</v>
      </c>
      <c r="E58">
        <v>1145</v>
      </c>
      <c r="F58">
        <v>1133</v>
      </c>
      <c r="G58">
        <v>900</v>
      </c>
      <c r="H58" s="106" t="s">
        <v>4035</v>
      </c>
      <c r="I58">
        <v>6465</v>
      </c>
      <c r="J58" s="106" t="s">
        <v>594</v>
      </c>
      <c r="K58" s="106" t="s">
        <v>4045</v>
      </c>
      <c r="L58">
        <v>10150</v>
      </c>
      <c r="M58">
        <v>10100</v>
      </c>
      <c r="N58">
        <v>100</v>
      </c>
      <c r="O58" s="106" t="s">
        <v>4032</v>
      </c>
      <c r="P58">
        <v>0.84743744507471197</v>
      </c>
      <c r="Q58">
        <v>0.85411143707547899</v>
      </c>
      <c r="R58" s="106">
        <v>5.8790432235559598E-3</v>
      </c>
      <c r="S58" s="106">
        <v>0.26987587407729902</v>
      </c>
      <c r="T58">
        <v>-0.190913712091275</v>
      </c>
      <c r="U58">
        <v>0.190913712091275</v>
      </c>
      <c r="V58">
        <v>0.21088189889289199</v>
      </c>
      <c r="W58">
        <v>-0.36</v>
      </c>
      <c r="X58">
        <v>0.96</v>
      </c>
      <c r="Y58">
        <v>393928</v>
      </c>
      <c r="Z58">
        <v>21885</v>
      </c>
      <c r="AA58">
        <v>1.21</v>
      </c>
      <c r="AB58">
        <v>18</v>
      </c>
      <c r="AC58">
        <v>13</v>
      </c>
      <c r="AD58">
        <v>5</v>
      </c>
      <c r="AE58">
        <v>72.22</v>
      </c>
      <c r="AF58">
        <v>10</v>
      </c>
      <c r="AG58">
        <v>10</v>
      </c>
      <c r="AH58">
        <v>3</v>
      </c>
      <c r="AI58">
        <v>5</v>
      </c>
    </row>
    <row r="59" spans="1:35" x14ac:dyDescent="0.2">
      <c r="A59" s="102">
        <v>31</v>
      </c>
      <c r="B59">
        <v>4506</v>
      </c>
      <c r="C59" s="106" t="s">
        <v>4803</v>
      </c>
      <c r="D59" s="106" t="s">
        <v>4055</v>
      </c>
      <c r="E59">
        <v>1782</v>
      </c>
      <c r="F59">
        <v>1903</v>
      </c>
      <c r="G59">
        <v>400</v>
      </c>
      <c r="H59" s="106" t="s">
        <v>4035</v>
      </c>
      <c r="I59">
        <v>4581</v>
      </c>
      <c r="J59" s="106" t="s">
        <v>4804</v>
      </c>
      <c r="K59" s="106" t="s">
        <v>4055</v>
      </c>
      <c r="L59">
        <v>7820</v>
      </c>
      <c r="M59">
        <v>7820</v>
      </c>
      <c r="N59">
        <v>100</v>
      </c>
      <c r="O59" s="106" t="s">
        <v>4032</v>
      </c>
      <c r="P59">
        <v>0.85878656025746203</v>
      </c>
      <c r="Q59">
        <v>0.95623739031071597</v>
      </c>
      <c r="R59">
        <v>0.219307517258059</v>
      </c>
      <c r="S59" s="106">
        <v>0.30580877153767</v>
      </c>
      <c r="T59">
        <v>-0.65422505210175297</v>
      </c>
      <c r="U59">
        <v>0.65422505210175297</v>
      </c>
      <c r="V59">
        <v>6.3820828683221004E-2</v>
      </c>
      <c r="W59">
        <v>-3.52</v>
      </c>
      <c r="X59">
        <v>2.66</v>
      </c>
      <c r="Y59">
        <v>393809</v>
      </c>
      <c r="Z59">
        <v>32817</v>
      </c>
      <c r="AA59">
        <v>1.81</v>
      </c>
      <c r="AB59">
        <v>12</v>
      </c>
      <c r="AC59">
        <v>10</v>
      </c>
      <c r="AD59">
        <v>2</v>
      </c>
      <c r="AE59">
        <v>83.33</v>
      </c>
      <c r="AF59">
        <v>13</v>
      </c>
      <c r="AG59">
        <v>6</v>
      </c>
      <c r="AH59">
        <v>1</v>
      </c>
      <c r="AI59">
        <v>5</v>
      </c>
    </row>
    <row r="60" spans="1:35" x14ac:dyDescent="0.2">
      <c r="A60" s="102">
        <v>1066</v>
      </c>
      <c r="B60">
        <v>7278</v>
      </c>
      <c r="C60" s="106" t="s">
        <v>46</v>
      </c>
      <c r="D60" s="106" t="s">
        <v>4050</v>
      </c>
      <c r="E60">
        <v>2374</v>
      </c>
      <c r="F60">
        <v>2301</v>
      </c>
      <c r="G60">
        <v>400</v>
      </c>
      <c r="H60" s="106" t="s">
        <v>4032</v>
      </c>
      <c r="I60">
        <v>7453</v>
      </c>
      <c r="J60" s="106" t="s">
        <v>54</v>
      </c>
      <c r="K60" s="106" t="s">
        <v>4058</v>
      </c>
      <c r="L60">
        <v>1829</v>
      </c>
      <c r="M60">
        <v>1842</v>
      </c>
      <c r="N60">
        <v>500</v>
      </c>
      <c r="O60" s="106" t="s">
        <v>4035</v>
      </c>
      <c r="P60">
        <v>0.80992154235049896</v>
      </c>
      <c r="Q60">
        <v>0.802722243066881</v>
      </c>
      <c r="R60" s="106">
        <v>6.3178389418403202E-2</v>
      </c>
      <c r="S60" s="106">
        <v>9.9248331364477305E-2</v>
      </c>
      <c r="T60">
        <v>2.9393034016033899</v>
      </c>
      <c r="U60">
        <v>2.9393034016033899</v>
      </c>
      <c r="V60">
        <v>2.1278664864950798</v>
      </c>
      <c r="W60">
        <v>18.399999999999999</v>
      </c>
      <c r="X60">
        <v>7.0000000000000007E-2</v>
      </c>
      <c r="Y60">
        <v>393371</v>
      </c>
      <c r="Z60">
        <v>28098</v>
      </c>
      <c r="AA60">
        <v>1.63</v>
      </c>
      <c r="AB60">
        <v>14</v>
      </c>
      <c r="AC60">
        <v>12</v>
      </c>
      <c r="AD60">
        <v>2</v>
      </c>
      <c r="AE60">
        <v>85.71</v>
      </c>
      <c r="AF60">
        <v>10</v>
      </c>
      <c r="AG60">
        <v>8</v>
      </c>
      <c r="AH60">
        <v>2</v>
      </c>
      <c r="AI60">
        <v>4</v>
      </c>
    </row>
    <row r="61" spans="1:35" x14ac:dyDescent="0.2">
      <c r="A61" s="102">
        <v>206</v>
      </c>
      <c r="B61">
        <v>5991</v>
      </c>
      <c r="C61" s="106" t="s">
        <v>1485</v>
      </c>
      <c r="D61" s="106" t="s">
        <v>4805</v>
      </c>
      <c r="E61">
        <v>893</v>
      </c>
      <c r="F61">
        <v>890</v>
      </c>
      <c r="G61">
        <v>1000</v>
      </c>
      <c r="H61" s="106" t="s">
        <v>4032</v>
      </c>
      <c r="I61">
        <v>6923</v>
      </c>
      <c r="J61" s="106" t="s">
        <v>58</v>
      </c>
      <c r="K61" s="106" t="s">
        <v>4037</v>
      </c>
      <c r="L61">
        <v>2779</v>
      </c>
      <c r="M61">
        <v>2856</v>
      </c>
      <c r="N61">
        <v>300</v>
      </c>
      <c r="O61" s="106" t="s">
        <v>4035</v>
      </c>
      <c r="P61">
        <v>0.87717431213637398</v>
      </c>
      <c r="Q61">
        <v>0.92122414383934204</v>
      </c>
      <c r="R61" s="106">
        <v>0.42062066373936502</v>
      </c>
      <c r="S61" s="106">
        <v>0.22948577663559599</v>
      </c>
      <c r="T61">
        <v>7.4347114220095004E-2</v>
      </c>
      <c r="U61">
        <v>7.4347114220095004E-2</v>
      </c>
      <c r="V61">
        <v>7.4557047559713596E-2</v>
      </c>
      <c r="W61">
        <v>0.28000000000000003</v>
      </c>
      <c r="X61">
        <v>3.87</v>
      </c>
      <c r="Y61">
        <v>389403</v>
      </c>
      <c r="Z61">
        <v>20495</v>
      </c>
      <c r="AA61">
        <v>1.04</v>
      </c>
      <c r="AB61">
        <v>19</v>
      </c>
      <c r="AC61">
        <v>13</v>
      </c>
      <c r="AD61">
        <v>6</v>
      </c>
      <c r="AE61">
        <v>68.42</v>
      </c>
      <c r="AF61">
        <v>14</v>
      </c>
      <c r="AG61">
        <v>8</v>
      </c>
      <c r="AH61">
        <v>2</v>
      </c>
      <c r="AI61">
        <v>9</v>
      </c>
    </row>
    <row r="62" spans="1:35" x14ac:dyDescent="0.2">
      <c r="A62" s="102">
        <v>876</v>
      </c>
      <c r="B62">
        <v>5233</v>
      </c>
      <c r="C62" s="106" t="s">
        <v>4806</v>
      </c>
      <c r="D62" s="106" t="s">
        <v>4031</v>
      </c>
      <c r="E62">
        <v>2943</v>
      </c>
      <c r="F62">
        <v>2984</v>
      </c>
      <c r="G62">
        <v>300</v>
      </c>
      <c r="H62" s="106" t="s">
        <v>4032</v>
      </c>
      <c r="I62">
        <v>9716</v>
      </c>
      <c r="J62" s="106" t="s">
        <v>4807</v>
      </c>
      <c r="K62" s="106" t="s">
        <v>4047</v>
      </c>
      <c r="L62">
        <v>1259</v>
      </c>
      <c r="M62">
        <v>1257</v>
      </c>
      <c r="N62">
        <v>700</v>
      </c>
      <c r="O62" s="106" t="s">
        <v>4035</v>
      </c>
      <c r="P62">
        <v>0.82647359588729397</v>
      </c>
      <c r="Q62">
        <v>0.833392735147508</v>
      </c>
      <c r="R62" s="106">
        <v>7.5306918536130293E-2</v>
      </c>
      <c r="S62">
        <v>1.15509413204497E-2</v>
      </c>
      <c r="T62">
        <v>1.20910465801892</v>
      </c>
      <c r="U62">
        <v>1.20910465801892</v>
      </c>
      <c r="V62">
        <v>0.462326629144797</v>
      </c>
      <c r="W62">
        <v>3.24</v>
      </c>
      <c r="X62">
        <v>1.71</v>
      </c>
      <c r="Y62">
        <v>388768</v>
      </c>
      <c r="Z62">
        <v>20461</v>
      </c>
      <c r="AA62">
        <v>0.97</v>
      </c>
      <c r="AB62">
        <v>19</v>
      </c>
      <c r="AC62">
        <v>12</v>
      </c>
      <c r="AD62">
        <v>7</v>
      </c>
      <c r="AE62">
        <v>63.16</v>
      </c>
      <c r="AF62">
        <v>11</v>
      </c>
      <c r="AG62">
        <v>10</v>
      </c>
      <c r="AH62">
        <v>5</v>
      </c>
      <c r="AI62">
        <v>4</v>
      </c>
    </row>
    <row r="63" spans="1:35" x14ac:dyDescent="0.2">
      <c r="A63" s="102">
        <v>808</v>
      </c>
      <c r="B63">
        <v>4151</v>
      </c>
      <c r="C63" s="106" t="s">
        <v>3816</v>
      </c>
      <c r="D63" s="106" t="s">
        <v>4055</v>
      </c>
      <c r="E63">
        <v>2575</v>
      </c>
      <c r="F63">
        <v>2586</v>
      </c>
      <c r="G63">
        <v>400</v>
      </c>
      <c r="H63" s="106" t="s">
        <v>4032</v>
      </c>
      <c r="I63">
        <v>8697</v>
      </c>
      <c r="J63" s="106" t="s">
        <v>1215</v>
      </c>
      <c r="K63" s="106" t="s">
        <v>4038</v>
      </c>
      <c r="L63">
        <v>1999</v>
      </c>
      <c r="M63">
        <v>1984</v>
      </c>
      <c r="N63">
        <v>500</v>
      </c>
      <c r="O63" s="106" t="s">
        <v>4035</v>
      </c>
      <c r="P63">
        <v>0.87447429117811004</v>
      </c>
      <c r="Q63">
        <v>0.84252971140636002</v>
      </c>
      <c r="R63" s="106">
        <v>0.21303572011427499</v>
      </c>
      <c r="S63">
        <v>6.3493449308844901E-2</v>
      </c>
      <c r="T63">
        <v>0.92993696431641404</v>
      </c>
      <c r="U63">
        <v>0.92993696431641404</v>
      </c>
      <c r="V63">
        <v>0.89865041044403104</v>
      </c>
      <c r="W63">
        <v>6.14</v>
      </c>
      <c r="X63">
        <v>4.0999999999999996</v>
      </c>
      <c r="Y63">
        <v>388299</v>
      </c>
      <c r="Z63">
        <v>22841</v>
      </c>
      <c r="AA63">
        <v>1.18</v>
      </c>
      <c r="AB63">
        <v>17</v>
      </c>
      <c r="AC63">
        <v>12</v>
      </c>
      <c r="AD63">
        <v>5</v>
      </c>
      <c r="AE63">
        <v>70.59</v>
      </c>
      <c r="AF63">
        <v>11</v>
      </c>
      <c r="AG63">
        <v>9</v>
      </c>
      <c r="AH63">
        <v>3</v>
      </c>
      <c r="AI63">
        <v>5</v>
      </c>
    </row>
    <row r="64" spans="1:35" x14ac:dyDescent="0.2">
      <c r="A64" s="102">
        <v>207</v>
      </c>
      <c r="B64">
        <v>6361</v>
      </c>
      <c r="C64" s="106" t="s">
        <v>1025</v>
      </c>
      <c r="D64" s="106" t="s">
        <v>4045</v>
      </c>
      <c r="E64">
        <v>3060</v>
      </c>
      <c r="F64">
        <v>3075</v>
      </c>
      <c r="G64">
        <v>300</v>
      </c>
      <c r="H64" s="106" t="s">
        <v>4032</v>
      </c>
      <c r="I64">
        <v>7267</v>
      </c>
      <c r="J64" s="106" t="s">
        <v>61</v>
      </c>
      <c r="K64" s="106" t="s">
        <v>4050</v>
      </c>
      <c r="L64">
        <v>2845.5</v>
      </c>
      <c r="M64">
        <v>2831</v>
      </c>
      <c r="N64">
        <v>300</v>
      </c>
      <c r="O64" s="106" t="s">
        <v>4035</v>
      </c>
      <c r="P64">
        <v>0.83707348021980299</v>
      </c>
      <c r="Q64">
        <v>0.921151618478111</v>
      </c>
      <c r="R64" s="106">
        <v>0.52402880954509201</v>
      </c>
      <c r="S64" s="106">
        <v>4.8521099156653202E-2</v>
      </c>
      <c r="T64">
        <v>0.52573703911176195</v>
      </c>
      <c r="U64">
        <v>0.52573703911176195</v>
      </c>
      <c r="V64">
        <v>0.15347353779246201</v>
      </c>
      <c r="W64">
        <v>1.1100000000000001</v>
      </c>
      <c r="X64">
        <v>7.93</v>
      </c>
      <c r="Y64">
        <v>387509</v>
      </c>
      <c r="Z64">
        <v>43057</v>
      </c>
      <c r="AA64">
        <v>2.27</v>
      </c>
      <c r="AB64">
        <v>9</v>
      </c>
      <c r="AC64">
        <v>7</v>
      </c>
      <c r="AD64">
        <v>2</v>
      </c>
      <c r="AE64">
        <v>77.78</v>
      </c>
      <c r="AF64">
        <v>15</v>
      </c>
      <c r="AG64">
        <v>4</v>
      </c>
      <c r="AH64">
        <v>0</v>
      </c>
      <c r="AI64">
        <v>5</v>
      </c>
    </row>
    <row r="65" spans="1:35" x14ac:dyDescent="0.2">
      <c r="A65" s="102">
        <v>15</v>
      </c>
      <c r="B65">
        <v>4062</v>
      </c>
      <c r="C65" s="106" t="s">
        <v>232</v>
      </c>
      <c r="D65" s="106" t="s">
        <v>4037</v>
      </c>
      <c r="E65">
        <v>2549</v>
      </c>
      <c r="F65">
        <v>2564</v>
      </c>
      <c r="G65">
        <v>300</v>
      </c>
      <c r="H65" s="106" t="s">
        <v>4035</v>
      </c>
      <c r="I65">
        <v>8036</v>
      </c>
      <c r="J65" s="106" t="s">
        <v>4046</v>
      </c>
      <c r="K65" s="106" t="s">
        <v>4039</v>
      </c>
      <c r="L65">
        <v>7790</v>
      </c>
      <c r="M65">
        <v>7920</v>
      </c>
      <c r="N65">
        <v>100</v>
      </c>
      <c r="O65" s="106" t="s">
        <v>4032</v>
      </c>
      <c r="P65">
        <v>0.85074616428554395</v>
      </c>
      <c r="Q65">
        <v>0.963022119453667</v>
      </c>
      <c r="R65" s="106">
        <v>5.4410072072497402E-3</v>
      </c>
      <c r="S65">
        <v>4.5998624795468797E-2</v>
      </c>
      <c r="T65">
        <v>-2.1288400115886001</v>
      </c>
      <c r="U65">
        <v>2.1288400115886001</v>
      </c>
      <c r="V65">
        <v>1.9082117546062201</v>
      </c>
      <c r="W65">
        <v>-9.1</v>
      </c>
      <c r="X65">
        <v>2.88</v>
      </c>
      <c r="Y65">
        <v>386336</v>
      </c>
      <c r="Z65">
        <v>29718</v>
      </c>
      <c r="AA65">
        <v>1.65</v>
      </c>
      <c r="AB65">
        <v>13</v>
      </c>
      <c r="AC65">
        <v>10</v>
      </c>
      <c r="AD65">
        <v>3</v>
      </c>
      <c r="AE65">
        <v>76.92</v>
      </c>
      <c r="AF65">
        <v>12</v>
      </c>
      <c r="AG65">
        <v>6</v>
      </c>
      <c r="AH65">
        <v>2</v>
      </c>
      <c r="AI65">
        <v>5</v>
      </c>
    </row>
    <row r="66" spans="1:35" x14ac:dyDescent="0.2">
      <c r="A66" s="102">
        <v>58</v>
      </c>
      <c r="B66">
        <v>1973</v>
      </c>
      <c r="C66" s="106" t="s">
        <v>4040</v>
      </c>
      <c r="D66" s="106" t="s">
        <v>4034</v>
      </c>
      <c r="E66">
        <v>4110</v>
      </c>
      <c r="F66">
        <v>4115</v>
      </c>
      <c r="G66">
        <v>200</v>
      </c>
      <c r="H66" s="106" t="s">
        <v>4032</v>
      </c>
      <c r="I66">
        <v>6967</v>
      </c>
      <c r="J66" s="106" t="s">
        <v>1066</v>
      </c>
      <c r="K66" s="106" t="s">
        <v>4037</v>
      </c>
      <c r="L66">
        <v>1345</v>
      </c>
      <c r="M66">
        <v>1319</v>
      </c>
      <c r="N66">
        <v>600</v>
      </c>
      <c r="O66" s="106" t="s">
        <v>4035</v>
      </c>
      <c r="P66">
        <v>0.88375351060857299</v>
      </c>
      <c r="Q66">
        <v>0.94984243147569603</v>
      </c>
      <c r="R66">
        <v>0.47814927644671601</v>
      </c>
      <c r="S66">
        <v>5.2412430948548796E-3</v>
      </c>
      <c r="T66">
        <v>0.49297963594882199</v>
      </c>
      <c r="U66">
        <v>0.49297963594882199</v>
      </c>
      <c r="V66">
        <v>1.33048917528486</v>
      </c>
      <c r="W66">
        <v>2.21</v>
      </c>
      <c r="X66">
        <v>3.84</v>
      </c>
      <c r="Y66">
        <v>383399</v>
      </c>
      <c r="Z66">
        <v>15975</v>
      </c>
      <c r="AA66">
        <v>0.76</v>
      </c>
      <c r="AB66">
        <v>24</v>
      </c>
      <c r="AC66">
        <v>16</v>
      </c>
      <c r="AD66">
        <v>8</v>
      </c>
      <c r="AE66">
        <v>66.67</v>
      </c>
      <c r="AF66">
        <v>11</v>
      </c>
      <c r="AG66">
        <v>12</v>
      </c>
      <c r="AH66">
        <v>6</v>
      </c>
      <c r="AI66">
        <v>6</v>
      </c>
    </row>
    <row r="67" spans="1:35" x14ac:dyDescent="0.2">
      <c r="A67" s="102">
        <v>826</v>
      </c>
      <c r="B67">
        <v>4290</v>
      </c>
      <c r="C67" s="106" t="s">
        <v>4153</v>
      </c>
      <c r="D67" s="106" t="s">
        <v>4047</v>
      </c>
      <c r="E67">
        <v>999</v>
      </c>
      <c r="F67">
        <v>1003</v>
      </c>
      <c r="G67">
        <v>800</v>
      </c>
      <c r="H67" s="106" t="s">
        <v>4032</v>
      </c>
      <c r="I67">
        <v>4819</v>
      </c>
      <c r="J67" s="106" t="s">
        <v>4051</v>
      </c>
      <c r="K67" s="106" t="s">
        <v>4034</v>
      </c>
      <c r="L67">
        <v>4070</v>
      </c>
      <c r="M67">
        <v>4065</v>
      </c>
      <c r="N67">
        <v>200</v>
      </c>
      <c r="O67" s="106" t="s">
        <v>4035</v>
      </c>
      <c r="P67">
        <v>0.90396661231882902</v>
      </c>
      <c r="Q67">
        <v>0.84008698592736197</v>
      </c>
      <c r="R67" s="106">
        <v>7.9769297065217497E-4</v>
      </c>
      <c r="S67">
        <v>0.26710889985008301</v>
      </c>
      <c r="T67">
        <v>0.87737593047670903</v>
      </c>
      <c r="U67">
        <v>0.87737593047670903</v>
      </c>
      <c r="V67">
        <v>0.75438585508179801</v>
      </c>
      <c r="W67">
        <v>4.9400000000000004</v>
      </c>
      <c r="X67">
        <v>1.3</v>
      </c>
      <c r="Y67">
        <v>383079</v>
      </c>
      <c r="Z67">
        <v>18242</v>
      </c>
      <c r="AA67">
        <v>1.07</v>
      </c>
      <c r="AB67">
        <v>21</v>
      </c>
      <c r="AC67">
        <v>13</v>
      </c>
      <c r="AD67">
        <v>8</v>
      </c>
      <c r="AE67">
        <v>61.9</v>
      </c>
      <c r="AF67">
        <v>10</v>
      </c>
      <c r="AG67">
        <v>11</v>
      </c>
      <c r="AH67">
        <v>5</v>
      </c>
      <c r="AI67">
        <v>5</v>
      </c>
    </row>
    <row r="68" spans="1:35" x14ac:dyDescent="0.2">
      <c r="A68" s="102">
        <v>111</v>
      </c>
      <c r="B68">
        <v>7202</v>
      </c>
      <c r="C68" s="106" t="s">
        <v>1076</v>
      </c>
      <c r="D68" s="106" t="s">
        <v>4050</v>
      </c>
      <c r="E68">
        <v>1092</v>
      </c>
      <c r="F68">
        <v>1093</v>
      </c>
      <c r="G68">
        <v>1000</v>
      </c>
      <c r="H68" s="106" t="s">
        <v>4032</v>
      </c>
      <c r="I68">
        <v>8242</v>
      </c>
      <c r="J68" s="106" t="s">
        <v>1166</v>
      </c>
      <c r="K68" s="106" t="s">
        <v>4058</v>
      </c>
      <c r="L68">
        <v>997</v>
      </c>
      <c r="M68">
        <v>1003</v>
      </c>
      <c r="N68">
        <v>1100</v>
      </c>
      <c r="O68" s="106" t="s">
        <v>4035</v>
      </c>
      <c r="P68">
        <v>0.90928005812001</v>
      </c>
      <c r="Q68">
        <v>0.93479728413742902</v>
      </c>
      <c r="R68">
        <v>1.74891040535682E-2</v>
      </c>
      <c r="S68" s="15">
        <v>4.12325671125977E-2</v>
      </c>
      <c r="T68">
        <v>1.8112032176811701</v>
      </c>
      <c r="U68">
        <v>1.8112032176811701</v>
      </c>
      <c r="V68">
        <v>1.58723492316752</v>
      </c>
      <c r="W68">
        <v>4.7699999999999996</v>
      </c>
      <c r="X68">
        <v>0.94</v>
      </c>
      <c r="Y68">
        <v>381000</v>
      </c>
      <c r="Z68">
        <v>22412</v>
      </c>
      <c r="AA68">
        <v>1.06</v>
      </c>
      <c r="AB68">
        <v>17</v>
      </c>
      <c r="AC68">
        <v>11</v>
      </c>
      <c r="AD68">
        <v>6</v>
      </c>
      <c r="AE68">
        <v>64.709999999999994</v>
      </c>
      <c r="AF68">
        <v>12</v>
      </c>
      <c r="AG68">
        <v>9</v>
      </c>
      <c r="AH68">
        <v>2</v>
      </c>
      <c r="AI68">
        <v>6</v>
      </c>
    </row>
    <row r="69" spans="1:35" x14ac:dyDescent="0.2">
      <c r="A69" s="102">
        <v>23</v>
      </c>
      <c r="B69">
        <v>2379</v>
      </c>
      <c r="C69" s="106" t="s">
        <v>645</v>
      </c>
      <c r="D69" s="106" t="s">
        <v>4047</v>
      </c>
      <c r="E69">
        <v>3530</v>
      </c>
      <c r="F69">
        <v>3515</v>
      </c>
      <c r="G69">
        <v>200</v>
      </c>
      <c r="H69" s="106" t="s">
        <v>4035</v>
      </c>
      <c r="I69">
        <v>6920</v>
      </c>
      <c r="J69" s="106" t="s">
        <v>4036</v>
      </c>
      <c r="K69" s="106" t="s">
        <v>4037</v>
      </c>
      <c r="L69">
        <v>5500</v>
      </c>
      <c r="M69">
        <v>5510</v>
      </c>
      <c r="N69">
        <v>100</v>
      </c>
      <c r="O69" s="106" t="s">
        <v>4032</v>
      </c>
      <c r="P69">
        <v>0.85806338821499395</v>
      </c>
      <c r="Q69">
        <v>0.95872988197673903</v>
      </c>
      <c r="R69" s="106">
        <v>8.6820328269346395E-2</v>
      </c>
      <c r="S69" s="106">
        <v>0.25327982641300201</v>
      </c>
      <c r="T69">
        <v>-0.415982538869825</v>
      </c>
      <c r="U69">
        <v>0.415982538869825</v>
      </c>
      <c r="V69">
        <v>0.39335901403690599</v>
      </c>
      <c r="W69">
        <v>-4.1100000000000003</v>
      </c>
      <c r="X69">
        <v>27.59</v>
      </c>
      <c r="Y69">
        <v>377256</v>
      </c>
      <c r="Z69">
        <v>22192</v>
      </c>
      <c r="AA69">
        <v>1.27</v>
      </c>
      <c r="AB69">
        <v>17</v>
      </c>
      <c r="AC69">
        <v>11</v>
      </c>
      <c r="AD69">
        <v>6</v>
      </c>
      <c r="AE69">
        <v>64.709999999999994</v>
      </c>
      <c r="AF69">
        <v>8</v>
      </c>
      <c r="AG69">
        <v>10</v>
      </c>
      <c r="AH69">
        <v>5</v>
      </c>
      <c r="AI69">
        <v>2</v>
      </c>
    </row>
    <row r="70" spans="1:35" x14ac:dyDescent="0.2">
      <c r="A70" s="102">
        <v>809</v>
      </c>
      <c r="B70">
        <v>3563</v>
      </c>
      <c r="C70" s="106" t="s">
        <v>4808</v>
      </c>
      <c r="D70" s="106" t="s">
        <v>4058</v>
      </c>
      <c r="E70">
        <v>9240</v>
      </c>
      <c r="F70">
        <v>9170</v>
      </c>
      <c r="G70">
        <v>100</v>
      </c>
      <c r="H70" s="106" t="s">
        <v>4035</v>
      </c>
      <c r="I70">
        <v>4151</v>
      </c>
      <c r="J70" s="106" t="s">
        <v>3816</v>
      </c>
      <c r="K70" s="106" t="s">
        <v>4055</v>
      </c>
      <c r="L70">
        <v>2575</v>
      </c>
      <c r="M70">
        <v>2586</v>
      </c>
      <c r="N70">
        <v>400</v>
      </c>
      <c r="O70" s="106" t="s">
        <v>4032</v>
      </c>
      <c r="P70">
        <v>0.90519509498440198</v>
      </c>
      <c r="Q70">
        <v>0.84245751506244504</v>
      </c>
      <c r="R70" s="106">
        <v>0.44561310529758402</v>
      </c>
      <c r="S70" s="106">
        <v>0.21897595028926001</v>
      </c>
      <c r="T70">
        <v>-1.3924042221885999</v>
      </c>
      <c r="U70">
        <v>1.3924042221885999</v>
      </c>
      <c r="V70">
        <v>1.1002467686118</v>
      </c>
      <c r="W70">
        <v>-5.55</v>
      </c>
      <c r="X70">
        <v>12.8</v>
      </c>
      <c r="Y70">
        <v>373904</v>
      </c>
      <c r="Z70">
        <v>18695</v>
      </c>
      <c r="AA70">
        <v>0.98</v>
      </c>
      <c r="AB70">
        <v>20</v>
      </c>
      <c r="AC70">
        <v>14</v>
      </c>
      <c r="AD70">
        <v>6</v>
      </c>
      <c r="AE70">
        <v>70</v>
      </c>
      <c r="AF70">
        <v>11</v>
      </c>
      <c r="AG70">
        <v>12</v>
      </c>
      <c r="AH70">
        <v>3</v>
      </c>
      <c r="AI70">
        <v>5</v>
      </c>
    </row>
    <row r="71" spans="1:35" x14ac:dyDescent="0.2">
      <c r="A71" s="102">
        <v>655</v>
      </c>
      <c r="B71">
        <v>4183</v>
      </c>
      <c r="C71" s="106" t="s">
        <v>4799</v>
      </c>
      <c r="D71" s="106" t="s">
        <v>4057</v>
      </c>
      <c r="E71">
        <v>2445</v>
      </c>
      <c r="F71">
        <v>2455</v>
      </c>
      <c r="G71">
        <v>400</v>
      </c>
      <c r="H71" s="106" t="s">
        <v>4035</v>
      </c>
      <c r="I71">
        <v>9072</v>
      </c>
      <c r="J71" s="106" t="s">
        <v>4414</v>
      </c>
      <c r="K71" s="106" t="s">
        <v>4415</v>
      </c>
      <c r="L71">
        <v>2596</v>
      </c>
      <c r="M71">
        <v>2563</v>
      </c>
      <c r="N71">
        <v>400</v>
      </c>
      <c r="O71" s="106" t="s">
        <v>4032</v>
      </c>
      <c r="P71">
        <v>0.83654256421522999</v>
      </c>
      <c r="Q71">
        <v>0.86451885643287996</v>
      </c>
      <c r="R71" s="106">
        <v>6.2218732899147998E-2</v>
      </c>
      <c r="S71" s="106">
        <v>2.1731597751661801E-2</v>
      </c>
      <c r="T71">
        <v>-1.19947438424412</v>
      </c>
      <c r="U71">
        <v>1.19947438424412</v>
      </c>
      <c r="V71">
        <v>2.1345930215042199</v>
      </c>
      <c r="W71">
        <v>-2.3199999999999998</v>
      </c>
      <c r="X71">
        <v>4.21</v>
      </c>
      <c r="Y71">
        <v>373141</v>
      </c>
      <c r="Z71">
        <v>31095</v>
      </c>
      <c r="AA71">
        <v>1.74</v>
      </c>
      <c r="AB71">
        <v>12</v>
      </c>
      <c r="AC71">
        <v>9</v>
      </c>
      <c r="AD71">
        <v>3</v>
      </c>
      <c r="AE71">
        <v>75</v>
      </c>
      <c r="AF71">
        <v>13</v>
      </c>
      <c r="AG71">
        <v>7</v>
      </c>
      <c r="AH71">
        <v>1</v>
      </c>
      <c r="AI71">
        <v>4</v>
      </c>
    </row>
    <row r="72" spans="1:35" x14ac:dyDescent="0.2">
      <c r="A72" s="102">
        <v>744</v>
      </c>
      <c r="B72">
        <v>2371</v>
      </c>
      <c r="C72" s="106" t="s">
        <v>828</v>
      </c>
      <c r="D72" s="106" t="s">
        <v>4047</v>
      </c>
      <c r="E72">
        <v>2898</v>
      </c>
      <c r="F72">
        <v>2876</v>
      </c>
      <c r="G72">
        <v>400</v>
      </c>
      <c r="H72" s="106" t="s">
        <v>4035</v>
      </c>
      <c r="I72">
        <v>6951</v>
      </c>
      <c r="J72" s="106" t="s">
        <v>229</v>
      </c>
      <c r="K72" s="106" t="s">
        <v>4037</v>
      </c>
      <c r="L72">
        <v>3525</v>
      </c>
      <c r="M72">
        <v>3590</v>
      </c>
      <c r="N72">
        <v>300</v>
      </c>
      <c r="O72" s="106" t="s">
        <v>4032</v>
      </c>
      <c r="P72">
        <v>0.84232811969482402</v>
      </c>
      <c r="Q72">
        <v>0.85185414936469395</v>
      </c>
      <c r="R72">
        <v>0.34727171048250299</v>
      </c>
      <c r="S72" s="106">
        <v>0.32119940836675998</v>
      </c>
      <c r="T72">
        <v>-1.3675891342096</v>
      </c>
      <c r="U72">
        <v>1.3675891342096</v>
      </c>
      <c r="V72">
        <v>0.81746992179289601</v>
      </c>
      <c r="W72">
        <v>-6.86</v>
      </c>
      <c r="X72">
        <v>6.82</v>
      </c>
      <c r="Y72">
        <v>371439</v>
      </c>
      <c r="Z72">
        <v>19549</v>
      </c>
      <c r="AA72">
        <v>1</v>
      </c>
      <c r="AB72">
        <v>19</v>
      </c>
      <c r="AC72">
        <v>13</v>
      </c>
      <c r="AD72">
        <v>6</v>
      </c>
      <c r="AE72">
        <v>68.42</v>
      </c>
      <c r="AF72">
        <v>9</v>
      </c>
      <c r="AG72">
        <v>11</v>
      </c>
      <c r="AH72">
        <v>4</v>
      </c>
      <c r="AI72">
        <v>4</v>
      </c>
    </row>
    <row r="73" spans="1:35" x14ac:dyDescent="0.2">
      <c r="A73" s="102">
        <v>870</v>
      </c>
      <c r="B73">
        <v>5301</v>
      </c>
      <c r="C73" s="106" t="s">
        <v>970</v>
      </c>
      <c r="D73" s="106" t="s">
        <v>4031</v>
      </c>
      <c r="E73">
        <v>1006</v>
      </c>
      <c r="F73">
        <v>1010</v>
      </c>
      <c r="G73">
        <v>1000</v>
      </c>
      <c r="H73" s="106" t="s">
        <v>4032</v>
      </c>
      <c r="I73">
        <v>9531</v>
      </c>
      <c r="J73" s="106" t="s">
        <v>4809</v>
      </c>
      <c r="K73" s="106" t="s">
        <v>4156</v>
      </c>
      <c r="L73">
        <v>2432</v>
      </c>
      <c r="M73">
        <v>2408</v>
      </c>
      <c r="N73">
        <v>400</v>
      </c>
      <c r="O73" s="106" t="s">
        <v>4035</v>
      </c>
      <c r="P73">
        <v>0.811882326494474</v>
      </c>
      <c r="Q73">
        <v>0.83384158082935</v>
      </c>
      <c r="R73" s="106">
        <v>5.3171312980600897E-2</v>
      </c>
      <c r="S73">
        <v>6.3467562398412294E-2</v>
      </c>
      <c r="T73">
        <v>0.79957949778725101</v>
      </c>
      <c r="U73">
        <v>0.79957949778725101</v>
      </c>
      <c r="V73">
        <v>0.170512938815576</v>
      </c>
      <c r="W73">
        <v>1.94</v>
      </c>
      <c r="X73">
        <v>4.8600000000000003</v>
      </c>
      <c r="Y73">
        <v>369690</v>
      </c>
      <c r="Z73">
        <v>12323</v>
      </c>
      <c r="AA73">
        <v>0.65</v>
      </c>
      <c r="AB73">
        <v>30</v>
      </c>
      <c r="AC73">
        <v>19</v>
      </c>
      <c r="AD73">
        <v>11</v>
      </c>
      <c r="AE73">
        <v>63.33</v>
      </c>
      <c r="AF73">
        <v>8</v>
      </c>
      <c r="AG73">
        <v>16</v>
      </c>
      <c r="AH73">
        <v>10</v>
      </c>
      <c r="AI73">
        <v>4</v>
      </c>
    </row>
    <row r="74" spans="1:35" x14ac:dyDescent="0.2">
      <c r="A74" s="102">
        <v>310</v>
      </c>
      <c r="B74">
        <v>3110</v>
      </c>
      <c r="C74" s="106" t="s">
        <v>772</v>
      </c>
      <c r="D74" s="106" t="s">
        <v>4031</v>
      </c>
      <c r="E74">
        <v>4520</v>
      </c>
      <c r="F74">
        <v>4610</v>
      </c>
      <c r="G74">
        <v>200</v>
      </c>
      <c r="H74" s="106" t="s">
        <v>4032</v>
      </c>
      <c r="I74">
        <v>6967</v>
      </c>
      <c r="J74" s="106" t="s">
        <v>1066</v>
      </c>
      <c r="K74" s="106" t="s">
        <v>4037</v>
      </c>
      <c r="L74">
        <v>1345</v>
      </c>
      <c r="M74">
        <v>1319</v>
      </c>
      <c r="N74">
        <v>700</v>
      </c>
      <c r="O74" s="106" t="s">
        <v>4035</v>
      </c>
      <c r="P74">
        <v>0.91442510058319204</v>
      </c>
      <c r="Q74">
        <v>0.90507112923639998</v>
      </c>
      <c r="R74" s="106">
        <v>0.14670423223953899</v>
      </c>
      <c r="S74" s="106">
        <v>0.24372613682689701</v>
      </c>
      <c r="T74">
        <v>0.20683101544004301</v>
      </c>
      <c r="U74">
        <v>0.20683101544004301</v>
      </c>
      <c r="V74">
        <v>0.79208854378923499</v>
      </c>
      <c r="W74">
        <v>1.52</v>
      </c>
      <c r="X74">
        <v>0.14000000000000001</v>
      </c>
      <c r="Y74">
        <v>369613</v>
      </c>
      <c r="Z74">
        <v>20534</v>
      </c>
      <c r="AA74">
        <v>1.17</v>
      </c>
      <c r="AB74">
        <v>18</v>
      </c>
      <c r="AC74">
        <v>14</v>
      </c>
      <c r="AD74">
        <v>4</v>
      </c>
      <c r="AE74">
        <v>77.78</v>
      </c>
      <c r="AF74">
        <v>10</v>
      </c>
      <c r="AG74">
        <v>13</v>
      </c>
      <c r="AH74">
        <v>4</v>
      </c>
      <c r="AI74">
        <v>1</v>
      </c>
    </row>
    <row r="75" spans="1:35" x14ac:dyDescent="0.2">
      <c r="A75" s="102">
        <v>834</v>
      </c>
      <c r="B75">
        <v>7189</v>
      </c>
      <c r="C75" s="106" t="s">
        <v>45</v>
      </c>
      <c r="D75" s="106" t="s">
        <v>4154</v>
      </c>
      <c r="E75">
        <v>732</v>
      </c>
      <c r="F75">
        <v>733</v>
      </c>
      <c r="G75">
        <v>1400</v>
      </c>
      <c r="H75" s="106" t="s">
        <v>4035</v>
      </c>
      <c r="I75">
        <v>9716</v>
      </c>
      <c r="J75" s="106" t="s">
        <v>4807</v>
      </c>
      <c r="K75" s="106" t="s">
        <v>4047</v>
      </c>
      <c r="L75">
        <v>1259</v>
      </c>
      <c r="M75">
        <v>1257</v>
      </c>
      <c r="N75">
        <v>800</v>
      </c>
      <c r="O75" s="106" t="s">
        <v>4032</v>
      </c>
      <c r="P75">
        <v>0.84893241165336397</v>
      </c>
      <c r="Q75">
        <v>0.83879662060029903</v>
      </c>
      <c r="R75">
        <v>0.27976125595804802</v>
      </c>
      <c r="S75" s="106">
        <v>2.6785333602107698E-2</v>
      </c>
      <c r="T75">
        <v>-0.68838028677048801</v>
      </c>
      <c r="U75">
        <v>0.68838028677048801</v>
      </c>
      <c r="V75">
        <v>1.2569050289736701</v>
      </c>
      <c r="W75">
        <v>-2.09</v>
      </c>
      <c r="X75">
        <v>2.0499999999999998</v>
      </c>
      <c r="Y75">
        <v>368199</v>
      </c>
      <c r="Z75">
        <v>26300</v>
      </c>
      <c r="AA75">
        <v>1.28</v>
      </c>
      <c r="AB75">
        <v>14</v>
      </c>
      <c r="AC75">
        <v>8</v>
      </c>
      <c r="AD75">
        <v>6</v>
      </c>
      <c r="AE75">
        <v>57.14</v>
      </c>
      <c r="AF75">
        <v>9</v>
      </c>
      <c r="AG75">
        <v>8</v>
      </c>
      <c r="AH75">
        <v>4</v>
      </c>
      <c r="AI75">
        <v>2</v>
      </c>
    </row>
    <row r="76" spans="1:35" x14ac:dyDescent="0.2">
      <c r="A76" s="102">
        <v>965</v>
      </c>
      <c r="B76">
        <v>7189</v>
      </c>
      <c r="C76" s="106" t="s">
        <v>45</v>
      </c>
      <c r="D76" s="106" t="s">
        <v>4154</v>
      </c>
      <c r="E76">
        <v>732</v>
      </c>
      <c r="F76">
        <v>733</v>
      </c>
      <c r="G76">
        <v>1400</v>
      </c>
      <c r="H76" s="106" t="s">
        <v>4035</v>
      </c>
      <c r="I76">
        <v>9072</v>
      </c>
      <c r="J76" s="106" t="s">
        <v>4414</v>
      </c>
      <c r="K76" s="106" t="s">
        <v>4415</v>
      </c>
      <c r="L76">
        <v>2596</v>
      </c>
      <c r="M76">
        <v>2563</v>
      </c>
      <c r="N76">
        <v>400</v>
      </c>
      <c r="O76" s="106" t="s">
        <v>4032</v>
      </c>
      <c r="P76">
        <v>0.89811353888530299</v>
      </c>
      <c r="Q76">
        <v>0.82078869638031804</v>
      </c>
      <c r="R76">
        <v>4.4694819478338097E-3</v>
      </c>
      <c r="S76">
        <v>0.37050640303182902</v>
      </c>
      <c r="T76">
        <v>-1.9480044338431499</v>
      </c>
      <c r="U76">
        <v>1.9480044338431499</v>
      </c>
      <c r="V76">
        <v>2.67708251095695</v>
      </c>
      <c r="W76">
        <v>-7.58</v>
      </c>
      <c r="X76">
        <v>0.1</v>
      </c>
      <c r="Y76">
        <v>367028</v>
      </c>
      <c r="Z76">
        <v>22939</v>
      </c>
      <c r="AA76">
        <v>1.22</v>
      </c>
      <c r="AB76">
        <v>16</v>
      </c>
      <c r="AC76">
        <v>13</v>
      </c>
      <c r="AD76">
        <v>3</v>
      </c>
      <c r="AE76">
        <v>81.25</v>
      </c>
      <c r="AF76">
        <v>13</v>
      </c>
      <c r="AG76">
        <v>9</v>
      </c>
      <c r="AH76">
        <v>3</v>
      </c>
      <c r="AI76">
        <v>4</v>
      </c>
    </row>
    <row r="77" spans="1:35" x14ac:dyDescent="0.2">
      <c r="A77" s="102">
        <v>635</v>
      </c>
      <c r="B77">
        <v>6098</v>
      </c>
      <c r="C77" s="106" t="s">
        <v>240</v>
      </c>
      <c r="D77" s="106" t="s">
        <v>4047</v>
      </c>
      <c r="E77">
        <v>4289</v>
      </c>
      <c r="F77">
        <v>4304</v>
      </c>
      <c r="G77">
        <v>200</v>
      </c>
      <c r="H77" s="106" t="s">
        <v>4035</v>
      </c>
      <c r="I77">
        <v>6967</v>
      </c>
      <c r="J77" s="106" t="s">
        <v>1066</v>
      </c>
      <c r="K77" s="106" t="s">
        <v>4037</v>
      </c>
      <c r="L77">
        <v>1345</v>
      </c>
      <c r="M77">
        <v>1319</v>
      </c>
      <c r="N77">
        <v>700</v>
      </c>
      <c r="O77" s="106" t="s">
        <v>4032</v>
      </c>
      <c r="P77">
        <v>0.83580577461396599</v>
      </c>
      <c r="Q77">
        <v>0.86767133834092203</v>
      </c>
      <c r="R77">
        <v>0.37550637363402301</v>
      </c>
      <c r="S77" s="106">
        <v>0.16843350008961899</v>
      </c>
      <c r="T77">
        <v>-0.50051067596489596</v>
      </c>
      <c r="U77">
        <v>0.50051067596489596</v>
      </c>
      <c r="V77">
        <v>0.72421958268717801</v>
      </c>
      <c r="W77">
        <v>-2.95</v>
      </c>
      <c r="X77">
        <v>7.26</v>
      </c>
      <c r="Y77">
        <v>364358</v>
      </c>
      <c r="Z77">
        <v>19177</v>
      </c>
      <c r="AA77">
        <v>1.01</v>
      </c>
      <c r="AB77">
        <v>19</v>
      </c>
      <c r="AC77">
        <v>14</v>
      </c>
      <c r="AD77">
        <v>5</v>
      </c>
      <c r="AE77">
        <v>73.680000000000007</v>
      </c>
      <c r="AF77">
        <v>10</v>
      </c>
      <c r="AG77">
        <v>13</v>
      </c>
      <c r="AH77">
        <v>5</v>
      </c>
      <c r="AI77">
        <v>1</v>
      </c>
    </row>
    <row r="78" spans="1:35" x14ac:dyDescent="0.2">
      <c r="A78" s="102">
        <v>94</v>
      </c>
      <c r="B78">
        <v>6406</v>
      </c>
      <c r="C78" s="106" t="s">
        <v>4044</v>
      </c>
      <c r="D78" s="106" t="s">
        <v>4045</v>
      </c>
      <c r="E78">
        <v>1806</v>
      </c>
      <c r="F78">
        <v>1804</v>
      </c>
      <c r="G78">
        <v>600</v>
      </c>
      <c r="H78" s="106" t="s">
        <v>4032</v>
      </c>
      <c r="I78">
        <v>8060</v>
      </c>
      <c r="J78" s="106" t="s">
        <v>1460</v>
      </c>
      <c r="K78" s="106" t="s">
        <v>4039</v>
      </c>
      <c r="L78">
        <v>2660</v>
      </c>
      <c r="M78">
        <v>2633</v>
      </c>
      <c r="N78">
        <v>400</v>
      </c>
      <c r="O78" s="106" t="s">
        <v>4035</v>
      </c>
      <c r="P78">
        <v>0.90941181162584395</v>
      </c>
      <c r="Q78">
        <v>0.93949739271002297</v>
      </c>
      <c r="R78" s="15">
        <v>3.5329383397053399E-6</v>
      </c>
      <c r="S78" s="106">
        <v>8.7074795369692093E-3</v>
      </c>
      <c r="T78">
        <v>0.22766906575885901</v>
      </c>
      <c r="U78">
        <v>0.22766906575885901</v>
      </c>
      <c r="V78">
        <v>0.180924698224041</v>
      </c>
      <c r="W78">
        <v>0.83</v>
      </c>
      <c r="X78">
        <v>2.77</v>
      </c>
      <c r="Y78">
        <v>363827</v>
      </c>
      <c r="Z78">
        <v>20213</v>
      </c>
      <c r="AA78">
        <v>0.9</v>
      </c>
      <c r="AB78">
        <v>18</v>
      </c>
      <c r="AC78">
        <v>12</v>
      </c>
      <c r="AD78">
        <v>6</v>
      </c>
      <c r="AE78">
        <v>66.67</v>
      </c>
      <c r="AF78">
        <v>11</v>
      </c>
      <c r="AG78">
        <v>8</v>
      </c>
      <c r="AH78">
        <v>3</v>
      </c>
      <c r="AI78">
        <v>7</v>
      </c>
    </row>
    <row r="79" spans="1:35" x14ac:dyDescent="0.2">
      <c r="A79" s="102">
        <v>270</v>
      </c>
      <c r="B79">
        <v>2784</v>
      </c>
      <c r="C79" s="106" t="s">
        <v>1410</v>
      </c>
      <c r="D79" s="106" t="s">
        <v>4039</v>
      </c>
      <c r="E79">
        <v>2302</v>
      </c>
      <c r="F79">
        <v>2227</v>
      </c>
      <c r="G79">
        <v>400</v>
      </c>
      <c r="H79" s="106" t="s">
        <v>4032</v>
      </c>
      <c r="I79">
        <v>9143</v>
      </c>
      <c r="J79" s="106" t="s">
        <v>4810</v>
      </c>
      <c r="K79" s="106" t="s">
        <v>4415</v>
      </c>
      <c r="L79">
        <v>2353</v>
      </c>
      <c r="M79">
        <v>2325</v>
      </c>
      <c r="N79">
        <v>400</v>
      </c>
      <c r="O79" s="106" t="s">
        <v>4035</v>
      </c>
      <c r="P79">
        <v>0.85839725820019896</v>
      </c>
      <c r="Q79">
        <v>0.91055314962960099</v>
      </c>
      <c r="R79" s="106">
        <v>0.21094844216729999</v>
      </c>
      <c r="S79">
        <v>0.1354209469896</v>
      </c>
      <c r="T79">
        <v>2.0981925621937201</v>
      </c>
      <c r="U79">
        <v>2.0981925621937201</v>
      </c>
      <c r="V79">
        <v>1.4732834292566199</v>
      </c>
      <c r="W79">
        <v>4.8499999999999996</v>
      </c>
      <c r="X79">
        <v>4.22</v>
      </c>
      <c r="Y79">
        <v>362829</v>
      </c>
      <c r="Z79">
        <v>45354</v>
      </c>
      <c r="AA79">
        <v>2.25</v>
      </c>
      <c r="AB79">
        <v>8</v>
      </c>
      <c r="AC79">
        <v>7</v>
      </c>
      <c r="AD79">
        <v>1</v>
      </c>
      <c r="AE79">
        <v>87.5</v>
      </c>
      <c r="AF79">
        <v>11</v>
      </c>
      <c r="AG79">
        <v>6</v>
      </c>
      <c r="AH79">
        <v>1</v>
      </c>
      <c r="AI79">
        <v>1</v>
      </c>
    </row>
    <row r="80" spans="1:35" x14ac:dyDescent="0.2">
      <c r="A80" s="102">
        <v>894</v>
      </c>
      <c r="B80">
        <v>7278</v>
      </c>
      <c r="C80" s="106" t="s">
        <v>46</v>
      </c>
      <c r="D80" s="106" t="s">
        <v>4050</v>
      </c>
      <c r="E80">
        <v>2374</v>
      </c>
      <c r="F80">
        <v>2301</v>
      </c>
      <c r="G80">
        <v>400</v>
      </c>
      <c r="H80" s="106" t="s">
        <v>4035</v>
      </c>
      <c r="I80">
        <v>8411</v>
      </c>
      <c r="J80" s="106" t="s">
        <v>4418</v>
      </c>
      <c r="K80" s="106" t="s">
        <v>4154</v>
      </c>
      <c r="L80">
        <v>163.1</v>
      </c>
      <c r="M80">
        <v>162.5</v>
      </c>
      <c r="N80">
        <v>5700</v>
      </c>
      <c r="O80" s="106" t="s">
        <v>4032</v>
      </c>
      <c r="P80">
        <v>0.844463223496844</v>
      </c>
      <c r="Q80">
        <v>0.83016477487848805</v>
      </c>
      <c r="R80" s="15">
        <v>0.20614666929575701</v>
      </c>
      <c r="S80" s="106">
        <v>0.36275133875057802</v>
      </c>
      <c r="T80">
        <v>-0.23307868035739199</v>
      </c>
      <c r="U80">
        <v>0.23307868035739199</v>
      </c>
      <c r="V80">
        <v>1.49953696806909</v>
      </c>
      <c r="W80">
        <v>-0.96</v>
      </c>
      <c r="X80">
        <v>0.64</v>
      </c>
      <c r="Y80">
        <v>361116</v>
      </c>
      <c r="Z80">
        <v>20062</v>
      </c>
      <c r="AA80">
        <v>1.07</v>
      </c>
      <c r="AB80">
        <v>18</v>
      </c>
      <c r="AC80">
        <v>15</v>
      </c>
      <c r="AD80">
        <v>3</v>
      </c>
      <c r="AE80">
        <v>83.33</v>
      </c>
      <c r="AF80">
        <v>14</v>
      </c>
      <c r="AG80">
        <v>8</v>
      </c>
      <c r="AH80">
        <v>2</v>
      </c>
      <c r="AI80">
        <v>8</v>
      </c>
    </row>
    <row r="81" spans="1:35" x14ac:dyDescent="0.2">
      <c r="A81" s="102">
        <v>254</v>
      </c>
      <c r="B81">
        <v>6701</v>
      </c>
      <c r="C81" s="106" t="s">
        <v>4790</v>
      </c>
      <c r="D81" s="106" t="s">
        <v>4037</v>
      </c>
      <c r="E81">
        <v>4900</v>
      </c>
      <c r="F81">
        <v>4920</v>
      </c>
      <c r="G81">
        <v>200</v>
      </c>
      <c r="H81" s="106" t="s">
        <v>4032</v>
      </c>
      <c r="I81">
        <v>6750</v>
      </c>
      <c r="J81" s="106" t="s">
        <v>4157</v>
      </c>
      <c r="K81" s="106" t="s">
        <v>4037</v>
      </c>
      <c r="L81">
        <v>4380</v>
      </c>
      <c r="M81">
        <v>4440</v>
      </c>
      <c r="N81">
        <v>200</v>
      </c>
      <c r="O81" s="106" t="s">
        <v>4035</v>
      </c>
      <c r="P81">
        <v>0.83138527767074499</v>
      </c>
      <c r="Q81">
        <v>0.91265925601773601</v>
      </c>
      <c r="R81" s="106">
        <v>0.115085249705945</v>
      </c>
      <c r="S81" s="106">
        <v>4.1940725319432803E-3</v>
      </c>
      <c r="T81">
        <v>0.77640033911768402</v>
      </c>
      <c r="U81">
        <v>0.77640033911768402</v>
      </c>
      <c r="V81">
        <v>0.45022300835955498</v>
      </c>
      <c r="W81">
        <v>2.64</v>
      </c>
      <c r="X81">
        <v>9.76</v>
      </c>
      <c r="Y81">
        <v>360613</v>
      </c>
      <c r="Z81">
        <v>30051</v>
      </c>
      <c r="AA81">
        <v>1.75</v>
      </c>
      <c r="AB81">
        <v>12</v>
      </c>
      <c r="AC81">
        <v>9</v>
      </c>
      <c r="AD81">
        <v>3</v>
      </c>
      <c r="AE81">
        <v>75</v>
      </c>
      <c r="AF81">
        <v>14</v>
      </c>
      <c r="AG81">
        <v>5</v>
      </c>
      <c r="AH81">
        <v>1</v>
      </c>
      <c r="AI81">
        <v>6</v>
      </c>
    </row>
    <row r="82" spans="1:35" x14ac:dyDescent="0.2">
      <c r="A82" s="102">
        <v>1071</v>
      </c>
      <c r="B82">
        <v>7167</v>
      </c>
      <c r="C82" s="106" t="s">
        <v>4258</v>
      </c>
      <c r="D82" s="106" t="s">
        <v>4154</v>
      </c>
      <c r="E82">
        <v>243</v>
      </c>
      <c r="F82">
        <v>245</v>
      </c>
      <c r="G82">
        <v>4500</v>
      </c>
      <c r="H82" s="106" t="s">
        <v>4032</v>
      </c>
      <c r="I82">
        <v>7202</v>
      </c>
      <c r="J82" s="106" t="s">
        <v>1076</v>
      </c>
      <c r="K82" s="106" t="s">
        <v>4050</v>
      </c>
      <c r="L82">
        <v>1092</v>
      </c>
      <c r="M82">
        <v>1093</v>
      </c>
      <c r="N82">
        <v>1000</v>
      </c>
      <c r="O82" s="106" t="s">
        <v>4035</v>
      </c>
      <c r="P82">
        <v>0.88152437322674104</v>
      </c>
      <c r="Q82">
        <v>0.80156830873278195</v>
      </c>
      <c r="R82">
        <v>0.40589269699609398</v>
      </c>
      <c r="S82" s="106">
        <v>0.24105232552044101</v>
      </c>
      <c r="T82" s="106">
        <v>1.4774960021455501</v>
      </c>
      <c r="U82" s="106">
        <v>1.4774960021455501</v>
      </c>
      <c r="V82">
        <v>0.924711588561271</v>
      </c>
      <c r="W82">
        <v>3.31</v>
      </c>
      <c r="X82">
        <v>0.87</v>
      </c>
      <c r="Y82">
        <v>357431</v>
      </c>
      <c r="Z82">
        <v>19857</v>
      </c>
      <c r="AA82">
        <v>0.94</v>
      </c>
      <c r="AB82">
        <v>18</v>
      </c>
      <c r="AC82">
        <v>8</v>
      </c>
      <c r="AD82">
        <v>10</v>
      </c>
      <c r="AE82">
        <v>44.44</v>
      </c>
      <c r="AF82">
        <v>14</v>
      </c>
      <c r="AG82">
        <v>7</v>
      </c>
      <c r="AH82">
        <v>1</v>
      </c>
      <c r="AI82">
        <v>10</v>
      </c>
    </row>
    <row r="83" spans="1:35" x14ac:dyDescent="0.2">
      <c r="A83" s="102">
        <v>493</v>
      </c>
      <c r="B83">
        <v>7817</v>
      </c>
      <c r="C83" s="106" t="s">
        <v>786</v>
      </c>
      <c r="D83" s="106" t="s">
        <v>4056</v>
      </c>
      <c r="E83">
        <v>4565</v>
      </c>
      <c r="F83">
        <v>4585</v>
      </c>
      <c r="G83">
        <v>200</v>
      </c>
      <c r="H83" s="106" t="s">
        <v>4032</v>
      </c>
      <c r="I83">
        <v>8570</v>
      </c>
      <c r="J83" s="106" t="s">
        <v>4811</v>
      </c>
      <c r="K83" s="106" t="s">
        <v>4038</v>
      </c>
      <c r="L83">
        <v>1727</v>
      </c>
      <c r="M83">
        <v>1731</v>
      </c>
      <c r="N83">
        <v>500</v>
      </c>
      <c r="O83" s="106" t="s">
        <v>4035</v>
      </c>
      <c r="P83">
        <v>0.81323777983284695</v>
      </c>
      <c r="Q83">
        <v>0.88265204175593104</v>
      </c>
      <c r="R83" s="106">
        <v>4.5663746130676502E-2</v>
      </c>
      <c r="S83">
        <v>0.33345398346481098</v>
      </c>
      <c r="T83">
        <v>0.49997520717715399</v>
      </c>
      <c r="U83">
        <v>0.49997520717715399</v>
      </c>
      <c r="V83">
        <v>0.79496682859526202</v>
      </c>
      <c r="W83">
        <v>1.64</v>
      </c>
      <c r="X83">
        <v>5.62</v>
      </c>
      <c r="Y83">
        <v>356512</v>
      </c>
      <c r="Z83">
        <v>29709</v>
      </c>
      <c r="AA83">
        <v>1.52</v>
      </c>
      <c r="AB83">
        <v>12</v>
      </c>
      <c r="AC83">
        <v>9</v>
      </c>
      <c r="AD83">
        <v>3</v>
      </c>
      <c r="AE83">
        <v>75</v>
      </c>
      <c r="AF83">
        <v>13</v>
      </c>
      <c r="AG83">
        <v>8</v>
      </c>
      <c r="AH83">
        <v>1</v>
      </c>
      <c r="AI83">
        <v>3</v>
      </c>
    </row>
    <row r="84" spans="1:35" x14ac:dyDescent="0.2">
      <c r="A84" s="102">
        <v>922</v>
      </c>
      <c r="B84">
        <v>7321</v>
      </c>
      <c r="C84" s="106" t="s">
        <v>4812</v>
      </c>
      <c r="D84" s="106" t="s">
        <v>4154</v>
      </c>
      <c r="E84">
        <v>644</v>
      </c>
      <c r="F84">
        <v>641</v>
      </c>
      <c r="G84">
        <v>1700</v>
      </c>
      <c r="H84" s="106" t="s">
        <v>4035</v>
      </c>
      <c r="I84">
        <v>8233</v>
      </c>
      <c r="J84" s="106" t="s">
        <v>4139</v>
      </c>
      <c r="K84" s="106" t="s">
        <v>4058</v>
      </c>
      <c r="L84">
        <v>1172</v>
      </c>
      <c r="M84">
        <v>1177</v>
      </c>
      <c r="N84">
        <v>900</v>
      </c>
      <c r="O84" s="106" t="s">
        <v>4032</v>
      </c>
      <c r="P84">
        <v>0.830498259202754</v>
      </c>
      <c r="Q84">
        <v>0.82596431609535204</v>
      </c>
      <c r="R84">
        <v>0.47671005655475801</v>
      </c>
      <c r="S84" s="106">
        <v>6.1483162929012097E-2</v>
      </c>
      <c r="T84">
        <v>-0.789564969949486</v>
      </c>
      <c r="U84">
        <v>0.789564969949486</v>
      </c>
      <c r="V84">
        <v>0.76977842523993001</v>
      </c>
      <c r="W84">
        <v>-2</v>
      </c>
      <c r="X84">
        <v>2.87</v>
      </c>
      <c r="Y84">
        <v>353263</v>
      </c>
      <c r="Z84">
        <v>39251</v>
      </c>
      <c r="AA84">
        <v>1.95</v>
      </c>
      <c r="AB84">
        <v>9</v>
      </c>
      <c r="AC84">
        <v>6</v>
      </c>
      <c r="AD84">
        <v>3</v>
      </c>
      <c r="AE84">
        <v>66.67</v>
      </c>
      <c r="AF84">
        <v>12</v>
      </c>
      <c r="AG84">
        <v>5</v>
      </c>
      <c r="AH84">
        <v>2</v>
      </c>
      <c r="AI84">
        <v>2</v>
      </c>
    </row>
    <row r="85" spans="1:35" x14ac:dyDescent="0.2">
      <c r="A85" s="102">
        <v>18</v>
      </c>
      <c r="B85">
        <v>3635</v>
      </c>
      <c r="C85" s="106" t="s">
        <v>47</v>
      </c>
      <c r="D85" s="106" t="s">
        <v>4034</v>
      </c>
      <c r="E85">
        <v>2850</v>
      </c>
      <c r="F85">
        <v>2891</v>
      </c>
      <c r="G85">
        <v>300</v>
      </c>
      <c r="H85" s="106" t="s">
        <v>4035</v>
      </c>
      <c r="I85">
        <v>6755</v>
      </c>
      <c r="J85" s="106" t="s">
        <v>760</v>
      </c>
      <c r="K85" s="106" t="s">
        <v>4037</v>
      </c>
      <c r="L85">
        <v>2432</v>
      </c>
      <c r="M85">
        <v>2471</v>
      </c>
      <c r="N85">
        <v>400</v>
      </c>
      <c r="O85" s="106" t="s">
        <v>4032</v>
      </c>
      <c r="P85">
        <v>0.95668107425290105</v>
      </c>
      <c r="Q85">
        <v>0.96049472321870999</v>
      </c>
      <c r="R85">
        <v>1.2598211485756101E-3</v>
      </c>
      <c r="S85" s="106">
        <v>6.2392223392601101E-2</v>
      </c>
      <c r="T85">
        <v>-0.63223858065804395</v>
      </c>
      <c r="U85">
        <v>0.63223858065804395</v>
      </c>
      <c r="V85">
        <v>0.69211531972709195</v>
      </c>
      <c r="W85">
        <v>-3.9</v>
      </c>
      <c r="X85">
        <v>13.96</v>
      </c>
      <c r="Y85">
        <v>353010</v>
      </c>
      <c r="Z85">
        <v>19612</v>
      </c>
      <c r="AA85">
        <v>0.96</v>
      </c>
      <c r="AB85">
        <v>18</v>
      </c>
      <c r="AC85">
        <v>11</v>
      </c>
      <c r="AD85">
        <v>7</v>
      </c>
      <c r="AE85">
        <v>61.11</v>
      </c>
      <c r="AF85">
        <v>12</v>
      </c>
      <c r="AG85">
        <v>10</v>
      </c>
      <c r="AH85">
        <v>4</v>
      </c>
      <c r="AI85">
        <v>4</v>
      </c>
    </row>
    <row r="86" spans="1:35" x14ac:dyDescent="0.2">
      <c r="A86" s="102">
        <v>729</v>
      </c>
      <c r="B86">
        <v>3003</v>
      </c>
      <c r="C86" s="106" t="s">
        <v>781</v>
      </c>
      <c r="D86" s="106" t="s">
        <v>4054</v>
      </c>
      <c r="E86">
        <v>1322</v>
      </c>
      <c r="F86">
        <v>1334</v>
      </c>
      <c r="G86">
        <v>700</v>
      </c>
      <c r="H86" s="106" t="s">
        <v>4032</v>
      </c>
      <c r="I86">
        <v>8591</v>
      </c>
      <c r="J86" s="106" t="s">
        <v>4759</v>
      </c>
      <c r="K86" s="106" t="s">
        <v>4038</v>
      </c>
      <c r="L86">
        <v>1876</v>
      </c>
      <c r="M86">
        <v>1858</v>
      </c>
      <c r="N86">
        <v>500</v>
      </c>
      <c r="O86" s="106" t="s">
        <v>4035</v>
      </c>
      <c r="P86">
        <v>0.85871514218349199</v>
      </c>
      <c r="Q86">
        <v>0.85332438886625095</v>
      </c>
      <c r="R86">
        <v>0.45967918958932202</v>
      </c>
      <c r="S86" s="106">
        <v>0.30266601494445</v>
      </c>
      <c r="T86">
        <v>0.90098883390142703</v>
      </c>
      <c r="U86">
        <v>0.90098883390142703</v>
      </c>
      <c r="V86">
        <v>0.28602214364475798</v>
      </c>
      <c r="W86">
        <v>2.5099999999999998</v>
      </c>
      <c r="X86">
        <v>0.52</v>
      </c>
      <c r="Y86">
        <v>349216</v>
      </c>
      <c r="Z86">
        <v>20542</v>
      </c>
      <c r="AA86">
        <v>0.97</v>
      </c>
      <c r="AB86">
        <v>17</v>
      </c>
      <c r="AC86">
        <v>13</v>
      </c>
      <c r="AD86">
        <v>4</v>
      </c>
      <c r="AE86">
        <v>76.47</v>
      </c>
      <c r="AF86">
        <v>12</v>
      </c>
      <c r="AG86">
        <v>9</v>
      </c>
      <c r="AH86">
        <v>4</v>
      </c>
      <c r="AI86">
        <v>4</v>
      </c>
    </row>
    <row r="87" spans="1:35" x14ac:dyDescent="0.2">
      <c r="A87" s="102">
        <v>585</v>
      </c>
      <c r="B87">
        <v>8060</v>
      </c>
      <c r="C87" s="106" t="s">
        <v>1460</v>
      </c>
      <c r="D87" s="106" t="s">
        <v>4039</v>
      </c>
      <c r="E87">
        <v>2660</v>
      </c>
      <c r="F87">
        <v>2633</v>
      </c>
      <c r="G87">
        <v>400</v>
      </c>
      <c r="H87" s="106" t="s">
        <v>4035</v>
      </c>
      <c r="I87">
        <v>9746</v>
      </c>
      <c r="J87" s="106" t="s">
        <v>4813</v>
      </c>
      <c r="K87" s="106" t="s">
        <v>4034</v>
      </c>
      <c r="L87">
        <v>5360</v>
      </c>
      <c r="M87">
        <v>5460</v>
      </c>
      <c r="N87">
        <v>200</v>
      </c>
      <c r="O87" s="106" t="s">
        <v>4032</v>
      </c>
      <c r="P87">
        <v>0.85086810089651799</v>
      </c>
      <c r="Q87">
        <v>0.87251517553332503</v>
      </c>
      <c r="R87">
        <v>7.3674396281770596E-2</v>
      </c>
      <c r="S87" s="106">
        <v>5.2198915626264303E-2</v>
      </c>
      <c r="T87">
        <v>-0.92888703175680498</v>
      </c>
      <c r="U87">
        <v>0.92888703175680498</v>
      </c>
      <c r="V87">
        <v>0.63852402158870003</v>
      </c>
      <c r="W87">
        <v>-2.5</v>
      </c>
      <c r="X87">
        <v>3.55</v>
      </c>
      <c r="Y87">
        <v>347082</v>
      </c>
      <c r="Z87">
        <v>19282</v>
      </c>
      <c r="AA87">
        <v>1.04</v>
      </c>
      <c r="AB87">
        <v>18</v>
      </c>
      <c r="AC87">
        <v>12</v>
      </c>
      <c r="AD87">
        <v>6</v>
      </c>
      <c r="AE87">
        <v>66.67</v>
      </c>
      <c r="AF87">
        <v>11</v>
      </c>
      <c r="AG87">
        <v>10</v>
      </c>
      <c r="AH87">
        <v>3</v>
      </c>
      <c r="AI87">
        <v>5</v>
      </c>
    </row>
    <row r="88" spans="1:35" x14ac:dyDescent="0.2">
      <c r="A88" s="102">
        <v>43</v>
      </c>
      <c r="B88">
        <v>6588</v>
      </c>
      <c r="C88" s="106" t="s">
        <v>596</v>
      </c>
      <c r="D88" s="106" t="s">
        <v>4037</v>
      </c>
      <c r="E88">
        <v>4335</v>
      </c>
      <c r="F88">
        <v>4325</v>
      </c>
      <c r="G88">
        <v>200</v>
      </c>
      <c r="H88" s="106" t="s">
        <v>4035</v>
      </c>
      <c r="I88">
        <v>8425</v>
      </c>
      <c r="J88" s="106" t="s">
        <v>4783</v>
      </c>
      <c r="K88" s="106" t="s">
        <v>4038</v>
      </c>
      <c r="L88">
        <v>3310</v>
      </c>
      <c r="M88">
        <v>3295</v>
      </c>
      <c r="N88">
        <v>300</v>
      </c>
      <c r="O88" s="106" t="s">
        <v>4032</v>
      </c>
      <c r="P88">
        <v>0.80816697898129797</v>
      </c>
      <c r="Q88">
        <v>0.95305935387166496</v>
      </c>
      <c r="R88" s="106">
        <v>0.17213056352375999</v>
      </c>
      <c r="S88" s="106">
        <v>0.13082045207714099</v>
      </c>
      <c r="T88">
        <v>-3.8136541093161801E-2</v>
      </c>
      <c r="U88">
        <v>3.8136541093161801E-2</v>
      </c>
      <c r="V88">
        <v>0.116316543836584</v>
      </c>
      <c r="W88">
        <v>-0.16</v>
      </c>
      <c r="X88">
        <v>14.28</v>
      </c>
      <c r="Y88">
        <v>346252</v>
      </c>
      <c r="Z88">
        <v>24732</v>
      </c>
      <c r="AA88">
        <v>1.26</v>
      </c>
      <c r="AB88">
        <v>14</v>
      </c>
      <c r="AC88">
        <v>10</v>
      </c>
      <c r="AD88">
        <v>4</v>
      </c>
      <c r="AE88">
        <v>71.430000000000007</v>
      </c>
      <c r="AF88">
        <v>13</v>
      </c>
      <c r="AG88">
        <v>6</v>
      </c>
      <c r="AH88">
        <v>1</v>
      </c>
      <c r="AI88">
        <v>7</v>
      </c>
    </row>
    <row r="89" spans="1:35" x14ac:dyDescent="0.2">
      <c r="A89" s="102">
        <v>775</v>
      </c>
      <c r="B89">
        <v>9603</v>
      </c>
      <c r="C89" s="106" t="s">
        <v>4769</v>
      </c>
      <c r="D89" s="106" t="s">
        <v>4047</v>
      </c>
      <c r="E89">
        <v>2538</v>
      </c>
      <c r="F89">
        <v>2525</v>
      </c>
      <c r="G89">
        <v>400</v>
      </c>
      <c r="H89" s="106" t="s">
        <v>4035</v>
      </c>
      <c r="I89">
        <v>9716</v>
      </c>
      <c r="J89" s="106" t="s">
        <v>4807</v>
      </c>
      <c r="K89" s="106" t="s">
        <v>4047</v>
      </c>
      <c r="L89">
        <v>1259</v>
      </c>
      <c r="M89">
        <v>1257</v>
      </c>
      <c r="N89">
        <v>800</v>
      </c>
      <c r="O89" s="106" t="s">
        <v>4032</v>
      </c>
      <c r="P89">
        <v>0.81287224884229903</v>
      </c>
      <c r="Q89">
        <v>0.84699332692773999</v>
      </c>
      <c r="R89" s="106">
        <v>3.4876309662090002E-2</v>
      </c>
      <c r="S89">
        <v>0.28250311925958399</v>
      </c>
      <c r="T89">
        <v>-1.41159482295052</v>
      </c>
      <c r="U89">
        <v>1.41159482295052</v>
      </c>
      <c r="V89">
        <v>1.27846348401081</v>
      </c>
      <c r="W89">
        <v>-4.88</v>
      </c>
      <c r="X89">
        <v>0.44</v>
      </c>
      <c r="Y89">
        <v>346200</v>
      </c>
      <c r="Z89">
        <v>16486</v>
      </c>
      <c r="AA89">
        <v>0.87</v>
      </c>
      <c r="AB89">
        <v>21</v>
      </c>
      <c r="AC89">
        <v>13</v>
      </c>
      <c r="AD89">
        <v>8</v>
      </c>
      <c r="AE89">
        <v>61.9</v>
      </c>
      <c r="AF89">
        <v>10</v>
      </c>
      <c r="AG89">
        <v>12</v>
      </c>
      <c r="AH89">
        <v>7</v>
      </c>
      <c r="AI89">
        <v>2</v>
      </c>
    </row>
    <row r="90" spans="1:35" x14ac:dyDescent="0.2">
      <c r="A90" s="102">
        <v>892</v>
      </c>
      <c r="B90">
        <v>6301</v>
      </c>
      <c r="C90" s="106" t="s">
        <v>56</v>
      </c>
      <c r="D90" s="106" t="s">
        <v>4045</v>
      </c>
      <c r="E90">
        <v>2472</v>
      </c>
      <c r="F90">
        <v>2467</v>
      </c>
      <c r="G90">
        <v>400</v>
      </c>
      <c r="H90" s="106" t="s">
        <v>4032</v>
      </c>
      <c r="I90">
        <v>6361</v>
      </c>
      <c r="J90" s="106" t="s">
        <v>1025</v>
      </c>
      <c r="K90" s="106" t="s">
        <v>4045</v>
      </c>
      <c r="L90">
        <v>3060</v>
      </c>
      <c r="M90">
        <v>3075</v>
      </c>
      <c r="N90">
        <v>300</v>
      </c>
      <c r="O90" s="106" t="s">
        <v>4035</v>
      </c>
      <c r="P90">
        <v>0.80087436538915202</v>
      </c>
      <c r="Q90">
        <v>0.830652208169122</v>
      </c>
      <c r="R90">
        <v>0.24120923993577301</v>
      </c>
      <c r="S90" s="106">
        <v>5.2168952228777397E-2</v>
      </c>
      <c r="T90">
        <v>0.46873865093811401</v>
      </c>
      <c r="U90">
        <v>0.46873865093811401</v>
      </c>
      <c r="V90">
        <v>0.83309007576578598</v>
      </c>
      <c r="W90">
        <v>0.97</v>
      </c>
      <c r="X90">
        <v>6.97</v>
      </c>
      <c r="Y90">
        <v>345332</v>
      </c>
      <c r="Z90">
        <v>38370</v>
      </c>
      <c r="AA90">
        <v>1.98</v>
      </c>
      <c r="AB90">
        <v>9</v>
      </c>
      <c r="AC90">
        <v>8</v>
      </c>
      <c r="AD90">
        <v>1</v>
      </c>
      <c r="AE90">
        <v>88.89</v>
      </c>
      <c r="AF90">
        <v>15</v>
      </c>
      <c r="AG90">
        <v>4</v>
      </c>
      <c r="AH90">
        <v>0</v>
      </c>
      <c r="AI90">
        <v>5</v>
      </c>
    </row>
    <row r="91" spans="1:35" x14ac:dyDescent="0.2">
      <c r="A91" s="102">
        <v>267</v>
      </c>
      <c r="B91">
        <v>8276</v>
      </c>
      <c r="C91" s="106" t="s">
        <v>1170</v>
      </c>
      <c r="D91" s="106" t="s">
        <v>4058</v>
      </c>
      <c r="E91">
        <v>1934</v>
      </c>
      <c r="F91">
        <v>1921</v>
      </c>
      <c r="G91">
        <v>500</v>
      </c>
      <c r="H91" s="106" t="s">
        <v>4032</v>
      </c>
      <c r="I91">
        <v>9507</v>
      </c>
      <c r="J91" s="106" t="s">
        <v>4421</v>
      </c>
      <c r="K91" s="106" t="s">
        <v>4156</v>
      </c>
      <c r="L91">
        <v>945</v>
      </c>
      <c r="M91">
        <v>930</v>
      </c>
      <c r="N91">
        <v>1000</v>
      </c>
      <c r="O91" s="106" t="s">
        <v>4035</v>
      </c>
      <c r="P91">
        <v>0.85893013817544495</v>
      </c>
      <c r="Q91">
        <v>0.91095077314017003</v>
      </c>
      <c r="R91" s="106">
        <v>0.106557788932147</v>
      </c>
      <c r="S91" s="106">
        <v>0.28254221035966798</v>
      </c>
      <c r="T91">
        <v>1.41838666486927</v>
      </c>
      <c r="U91">
        <v>1.41838666486927</v>
      </c>
      <c r="V91">
        <v>1.17890195635922</v>
      </c>
      <c r="W91">
        <v>4.76</v>
      </c>
      <c r="X91">
        <v>3.18</v>
      </c>
      <c r="Y91">
        <v>344995</v>
      </c>
      <c r="Z91">
        <v>16428</v>
      </c>
      <c r="AA91">
        <v>0.81</v>
      </c>
      <c r="AB91">
        <v>21</v>
      </c>
      <c r="AC91">
        <v>14</v>
      </c>
      <c r="AD91">
        <v>7</v>
      </c>
      <c r="AE91">
        <v>66.67</v>
      </c>
      <c r="AF91">
        <v>12</v>
      </c>
      <c r="AG91">
        <v>11</v>
      </c>
      <c r="AH91">
        <v>5</v>
      </c>
      <c r="AI91">
        <v>5</v>
      </c>
    </row>
    <row r="92" spans="1:35" x14ac:dyDescent="0.2">
      <c r="A92" s="102">
        <v>964</v>
      </c>
      <c r="B92">
        <v>4508</v>
      </c>
      <c r="C92" s="106" t="s">
        <v>223</v>
      </c>
      <c r="D92" s="106" t="s">
        <v>4055</v>
      </c>
      <c r="E92">
        <v>2005</v>
      </c>
      <c r="F92">
        <v>2009</v>
      </c>
      <c r="G92">
        <v>500</v>
      </c>
      <c r="H92" s="106" t="s">
        <v>4032</v>
      </c>
      <c r="I92">
        <v>8601</v>
      </c>
      <c r="J92" s="106" t="s">
        <v>25</v>
      </c>
      <c r="K92" s="106" t="s">
        <v>4795</v>
      </c>
      <c r="L92">
        <v>560</v>
      </c>
      <c r="M92">
        <v>559.1</v>
      </c>
      <c r="N92">
        <v>1800</v>
      </c>
      <c r="O92" s="106" t="s">
        <v>4035</v>
      </c>
      <c r="P92">
        <v>0.85264945018023597</v>
      </c>
      <c r="Q92">
        <v>0.82085201566250698</v>
      </c>
      <c r="R92" s="106">
        <v>0.170301010869194</v>
      </c>
      <c r="S92">
        <v>0.193436171700615</v>
      </c>
      <c r="T92">
        <v>0.704411877555711</v>
      </c>
      <c r="U92">
        <v>0.704411877555711</v>
      </c>
      <c r="V92">
        <v>0.76749696777555898</v>
      </c>
      <c r="W92">
        <v>9.83</v>
      </c>
      <c r="X92">
        <v>0.19</v>
      </c>
      <c r="Y92">
        <v>344895</v>
      </c>
      <c r="Z92">
        <v>18152</v>
      </c>
      <c r="AA92">
        <v>0.89</v>
      </c>
      <c r="AB92">
        <v>19</v>
      </c>
      <c r="AC92">
        <v>14</v>
      </c>
      <c r="AD92">
        <v>5</v>
      </c>
      <c r="AE92">
        <v>73.680000000000007</v>
      </c>
      <c r="AF92">
        <v>14</v>
      </c>
      <c r="AG92">
        <v>8</v>
      </c>
      <c r="AH92">
        <v>2</v>
      </c>
      <c r="AI92">
        <v>9</v>
      </c>
    </row>
    <row r="93" spans="1:35" x14ac:dyDescent="0.2">
      <c r="A93" s="102">
        <v>462</v>
      </c>
      <c r="B93">
        <v>7272</v>
      </c>
      <c r="C93" s="106" t="s">
        <v>4814</v>
      </c>
      <c r="D93" s="106" t="s">
        <v>4050</v>
      </c>
      <c r="E93">
        <v>2059</v>
      </c>
      <c r="F93">
        <v>2062</v>
      </c>
      <c r="G93">
        <v>500</v>
      </c>
      <c r="H93" s="106" t="s">
        <v>4032</v>
      </c>
      <c r="I93">
        <v>7762</v>
      </c>
      <c r="J93" s="106" t="s">
        <v>4815</v>
      </c>
      <c r="K93" s="106" t="s">
        <v>4041</v>
      </c>
      <c r="L93">
        <v>528</v>
      </c>
      <c r="M93">
        <v>536</v>
      </c>
      <c r="N93">
        <v>1900</v>
      </c>
      <c r="O93" s="106" t="s">
        <v>4035</v>
      </c>
      <c r="P93">
        <v>0.844753147296046</v>
      </c>
      <c r="Q93">
        <v>0.88681804790563701</v>
      </c>
      <c r="R93" s="106">
        <v>3.7063830090964499E-2</v>
      </c>
      <c r="S93" s="106">
        <v>3.1020886666444501E-2</v>
      </c>
      <c r="T93">
        <v>1.24971751288245</v>
      </c>
      <c r="U93">
        <v>1.24971751288245</v>
      </c>
      <c r="V93">
        <v>1.6041884532019099</v>
      </c>
      <c r="W93">
        <v>2.4700000000000002</v>
      </c>
      <c r="X93">
        <v>1.22</v>
      </c>
      <c r="Y93">
        <v>343205</v>
      </c>
      <c r="Z93">
        <v>24515</v>
      </c>
      <c r="AA93">
        <v>1.21</v>
      </c>
      <c r="AB93">
        <v>14</v>
      </c>
      <c r="AC93">
        <v>11</v>
      </c>
      <c r="AD93">
        <v>3</v>
      </c>
      <c r="AE93">
        <v>78.569999999999993</v>
      </c>
      <c r="AF93">
        <v>14</v>
      </c>
      <c r="AG93">
        <v>6</v>
      </c>
      <c r="AH93">
        <v>1</v>
      </c>
      <c r="AI93">
        <v>7</v>
      </c>
    </row>
    <row r="94" spans="1:35" x14ac:dyDescent="0.2">
      <c r="A94" s="102">
        <v>500</v>
      </c>
      <c r="B94">
        <v>1802</v>
      </c>
      <c r="C94" s="106" t="s">
        <v>4816</v>
      </c>
      <c r="D94" s="106" t="s">
        <v>4042</v>
      </c>
      <c r="E94">
        <v>1220</v>
      </c>
      <c r="F94">
        <v>1213</v>
      </c>
      <c r="G94">
        <v>800</v>
      </c>
      <c r="H94" s="106" t="s">
        <v>4035</v>
      </c>
      <c r="I94">
        <v>8591</v>
      </c>
      <c r="J94" s="106" t="s">
        <v>4759</v>
      </c>
      <c r="K94" s="106" t="s">
        <v>4038</v>
      </c>
      <c r="L94">
        <v>1876</v>
      </c>
      <c r="M94">
        <v>1858</v>
      </c>
      <c r="N94">
        <v>500</v>
      </c>
      <c r="O94" s="106" t="s">
        <v>4032</v>
      </c>
      <c r="P94">
        <v>0.80790127639980303</v>
      </c>
      <c r="Q94">
        <v>0.88225809034888802</v>
      </c>
      <c r="R94" s="106">
        <v>0.18389033061010401</v>
      </c>
      <c r="S94" s="106">
        <v>7.9095732798510995E-2</v>
      </c>
      <c r="T94">
        <v>-0.90044452066383696</v>
      </c>
      <c r="U94">
        <v>0.90044452066383696</v>
      </c>
      <c r="V94">
        <v>1.4161708680810401</v>
      </c>
      <c r="W94">
        <v>-1.72</v>
      </c>
      <c r="X94">
        <v>4.46</v>
      </c>
      <c r="Y94">
        <v>342469</v>
      </c>
      <c r="Z94">
        <v>17123</v>
      </c>
      <c r="AA94">
        <v>0.82</v>
      </c>
      <c r="AB94">
        <v>20</v>
      </c>
      <c r="AC94">
        <v>13</v>
      </c>
      <c r="AD94">
        <v>7</v>
      </c>
      <c r="AE94">
        <v>65</v>
      </c>
      <c r="AF94">
        <v>12</v>
      </c>
      <c r="AG94">
        <v>9</v>
      </c>
      <c r="AH94">
        <v>4</v>
      </c>
      <c r="AI94">
        <v>7</v>
      </c>
    </row>
    <row r="95" spans="1:35" x14ac:dyDescent="0.2">
      <c r="A95" s="102">
        <v>1028</v>
      </c>
      <c r="B95">
        <v>6371</v>
      </c>
      <c r="C95" s="106" t="s">
        <v>4714</v>
      </c>
      <c r="D95" s="106" t="s">
        <v>4045</v>
      </c>
      <c r="E95">
        <v>3420</v>
      </c>
      <c r="F95">
        <v>3420</v>
      </c>
      <c r="G95">
        <v>300</v>
      </c>
      <c r="H95" s="106" t="s">
        <v>4035</v>
      </c>
      <c r="I95">
        <v>8308</v>
      </c>
      <c r="J95" s="106" t="s">
        <v>52</v>
      </c>
      <c r="K95" s="106" t="s">
        <v>4154</v>
      </c>
      <c r="L95">
        <v>460.1</v>
      </c>
      <c r="M95">
        <v>455.9</v>
      </c>
      <c r="N95">
        <v>2300</v>
      </c>
      <c r="O95" s="106" t="s">
        <v>4032</v>
      </c>
      <c r="P95">
        <v>0.800419362894918</v>
      </c>
      <c r="Q95">
        <v>0.80953764988525501</v>
      </c>
      <c r="R95">
        <v>2.0552339002635599E-2</v>
      </c>
      <c r="S95" s="106">
        <v>0.123779601864571</v>
      </c>
      <c r="T95">
        <v>-2.4043933355167</v>
      </c>
      <c r="U95">
        <v>2.4043933355167</v>
      </c>
      <c r="V95">
        <v>2.6738277164753401</v>
      </c>
      <c r="W95">
        <v>-6.71</v>
      </c>
      <c r="X95">
        <v>2.2000000000000002</v>
      </c>
      <c r="Y95">
        <v>341683</v>
      </c>
      <c r="Z95">
        <v>18982</v>
      </c>
      <c r="AA95">
        <v>0.9</v>
      </c>
      <c r="AB95">
        <v>18</v>
      </c>
      <c r="AC95">
        <v>14</v>
      </c>
      <c r="AD95">
        <v>4</v>
      </c>
      <c r="AE95">
        <v>77.78</v>
      </c>
      <c r="AF95">
        <v>13</v>
      </c>
      <c r="AG95">
        <v>7</v>
      </c>
      <c r="AH95">
        <v>3</v>
      </c>
      <c r="AI95">
        <v>8</v>
      </c>
    </row>
    <row r="96" spans="1:35" x14ac:dyDescent="0.2">
      <c r="A96" s="102">
        <v>716</v>
      </c>
      <c r="B96">
        <v>4578</v>
      </c>
      <c r="C96" s="106" t="s">
        <v>4693</v>
      </c>
      <c r="D96" s="106" t="s">
        <v>4055</v>
      </c>
      <c r="E96">
        <v>4924</v>
      </c>
      <c r="F96">
        <v>4913</v>
      </c>
      <c r="G96">
        <v>200</v>
      </c>
      <c r="H96" s="106" t="s">
        <v>4035</v>
      </c>
      <c r="I96">
        <v>8604</v>
      </c>
      <c r="J96" s="106" t="s">
        <v>598</v>
      </c>
      <c r="K96" s="106" t="s">
        <v>4795</v>
      </c>
      <c r="L96">
        <v>574.79999999999995</v>
      </c>
      <c r="M96">
        <v>566.29999999999995</v>
      </c>
      <c r="N96">
        <v>1700</v>
      </c>
      <c r="O96" s="106" t="s">
        <v>4032</v>
      </c>
      <c r="P96">
        <v>0.82575982580810103</v>
      </c>
      <c r="Q96">
        <v>0.85581202125336098</v>
      </c>
      <c r="R96">
        <v>0.23404528918765299</v>
      </c>
      <c r="S96" s="106">
        <v>0.234822010579714</v>
      </c>
      <c r="T96">
        <v>-0.70130534749741402</v>
      </c>
      <c r="U96">
        <v>0.70130534749741402</v>
      </c>
      <c r="V96">
        <v>1.30803871499012</v>
      </c>
      <c r="W96">
        <v>-1.43</v>
      </c>
      <c r="X96">
        <v>2.02</v>
      </c>
      <c r="Y96">
        <v>340432</v>
      </c>
      <c r="Z96">
        <v>21277</v>
      </c>
      <c r="AA96">
        <v>1.24</v>
      </c>
      <c r="AB96">
        <v>16</v>
      </c>
      <c r="AC96">
        <v>12</v>
      </c>
      <c r="AD96">
        <v>4</v>
      </c>
      <c r="AE96">
        <v>75</v>
      </c>
      <c r="AF96">
        <v>13</v>
      </c>
      <c r="AG96">
        <v>6</v>
      </c>
      <c r="AH96">
        <v>1</v>
      </c>
      <c r="AI96">
        <v>9</v>
      </c>
    </row>
    <row r="97" spans="1:35" x14ac:dyDescent="0.2">
      <c r="A97" s="102">
        <v>118</v>
      </c>
      <c r="B97">
        <v>6857</v>
      </c>
      <c r="C97" s="106" t="s">
        <v>4796</v>
      </c>
      <c r="D97" s="106" t="s">
        <v>4037</v>
      </c>
      <c r="E97">
        <v>5770</v>
      </c>
      <c r="F97">
        <v>5870</v>
      </c>
      <c r="G97">
        <v>100</v>
      </c>
      <c r="H97" s="106" t="s">
        <v>4035</v>
      </c>
      <c r="I97">
        <v>8036</v>
      </c>
      <c r="J97" s="106" t="s">
        <v>4046</v>
      </c>
      <c r="K97" s="106" t="s">
        <v>4039</v>
      </c>
      <c r="L97">
        <v>7790</v>
      </c>
      <c r="M97">
        <v>7920</v>
      </c>
      <c r="N97">
        <v>100</v>
      </c>
      <c r="O97" s="106" t="s">
        <v>4032</v>
      </c>
      <c r="P97">
        <v>0.81122308445098401</v>
      </c>
      <c r="Q97">
        <v>0.93362200849371002</v>
      </c>
      <c r="R97" s="15">
        <v>0.40398217698160799</v>
      </c>
      <c r="S97" s="15">
        <v>0.23028491256986899</v>
      </c>
      <c r="T97">
        <v>-1.2477514304733801</v>
      </c>
      <c r="U97">
        <v>1.2477514304733801</v>
      </c>
      <c r="V97">
        <v>1.5346028672808301</v>
      </c>
      <c r="W97">
        <v>-5.76</v>
      </c>
      <c r="X97">
        <v>25.88</v>
      </c>
      <c r="Y97">
        <v>339789</v>
      </c>
      <c r="Z97">
        <v>22653</v>
      </c>
      <c r="AA97">
        <v>1.3</v>
      </c>
      <c r="AB97">
        <v>15</v>
      </c>
      <c r="AC97">
        <v>9</v>
      </c>
      <c r="AD97">
        <v>6</v>
      </c>
      <c r="AE97">
        <v>60</v>
      </c>
      <c r="AF97">
        <v>11</v>
      </c>
      <c r="AG97">
        <v>8</v>
      </c>
      <c r="AH97">
        <v>3</v>
      </c>
      <c r="AI97">
        <v>4</v>
      </c>
    </row>
    <row r="98" spans="1:35" x14ac:dyDescent="0.2">
      <c r="A98" s="102">
        <v>869</v>
      </c>
      <c r="B98">
        <v>7164</v>
      </c>
      <c r="C98" s="106" t="s">
        <v>4817</v>
      </c>
      <c r="D98" s="106" t="s">
        <v>4038</v>
      </c>
      <c r="E98">
        <v>4715</v>
      </c>
      <c r="F98">
        <v>4715</v>
      </c>
      <c r="G98">
        <v>200</v>
      </c>
      <c r="H98" s="106" t="s">
        <v>4035</v>
      </c>
      <c r="I98">
        <v>9682</v>
      </c>
      <c r="J98" s="106" t="s">
        <v>4818</v>
      </c>
      <c r="K98" s="106" t="s">
        <v>4034</v>
      </c>
      <c r="L98">
        <v>2529</v>
      </c>
      <c r="M98">
        <v>2554</v>
      </c>
      <c r="N98">
        <v>400</v>
      </c>
      <c r="O98" s="106" t="s">
        <v>4032</v>
      </c>
      <c r="P98">
        <v>0.886196875892997</v>
      </c>
      <c r="Q98">
        <v>0.83434322765981395</v>
      </c>
      <c r="R98" s="106">
        <v>0.14021198500017801</v>
      </c>
      <c r="S98">
        <v>3.47499088460324E-2</v>
      </c>
      <c r="T98">
        <v>-0.44934699721309401</v>
      </c>
      <c r="U98">
        <v>0.44934699721309401</v>
      </c>
      <c r="V98">
        <v>0.120076489187067</v>
      </c>
      <c r="W98">
        <v>-1.32</v>
      </c>
      <c r="X98">
        <v>8.34</v>
      </c>
      <c r="Y98">
        <v>339255</v>
      </c>
      <c r="Z98">
        <v>26097</v>
      </c>
      <c r="AA98">
        <v>1.38</v>
      </c>
      <c r="AB98">
        <v>13</v>
      </c>
      <c r="AC98">
        <v>10</v>
      </c>
      <c r="AD98">
        <v>3</v>
      </c>
      <c r="AE98">
        <v>76.92</v>
      </c>
      <c r="AF98">
        <v>12</v>
      </c>
      <c r="AG98">
        <v>7</v>
      </c>
      <c r="AH98">
        <v>1</v>
      </c>
      <c r="AI98">
        <v>5</v>
      </c>
    </row>
    <row r="99" spans="1:35" x14ac:dyDescent="0.2">
      <c r="A99" s="102">
        <v>756</v>
      </c>
      <c r="B99">
        <v>9468</v>
      </c>
      <c r="C99" s="106" t="s">
        <v>4033</v>
      </c>
      <c r="D99" s="106" t="s">
        <v>4034</v>
      </c>
      <c r="E99">
        <v>1864</v>
      </c>
      <c r="F99">
        <v>1843</v>
      </c>
      <c r="G99">
        <v>600</v>
      </c>
      <c r="H99" s="106" t="s">
        <v>4035</v>
      </c>
      <c r="I99">
        <v>9682</v>
      </c>
      <c r="J99" s="106" t="s">
        <v>4818</v>
      </c>
      <c r="K99" s="106" t="s">
        <v>4034</v>
      </c>
      <c r="L99">
        <v>2529</v>
      </c>
      <c r="M99">
        <v>2554</v>
      </c>
      <c r="N99">
        <v>400</v>
      </c>
      <c r="O99" s="106" t="s">
        <v>4032</v>
      </c>
      <c r="P99">
        <v>0.92234704807512502</v>
      </c>
      <c r="Q99">
        <v>0.85010221546310305</v>
      </c>
      <c r="R99">
        <v>0.121919039470508</v>
      </c>
      <c r="S99" s="106">
        <v>0.20732116552060501</v>
      </c>
      <c r="T99">
        <v>-0.19420284053933901</v>
      </c>
      <c r="U99">
        <v>0.19420284053933901</v>
      </c>
      <c r="V99">
        <v>0.137046680997051</v>
      </c>
      <c r="W99">
        <v>-1.62</v>
      </c>
      <c r="X99">
        <v>8.24</v>
      </c>
      <c r="Y99">
        <v>338670</v>
      </c>
      <c r="Z99">
        <v>18815</v>
      </c>
      <c r="AA99">
        <v>0.94</v>
      </c>
      <c r="AB99">
        <v>18</v>
      </c>
      <c r="AC99">
        <v>11</v>
      </c>
      <c r="AD99">
        <v>7</v>
      </c>
      <c r="AE99">
        <v>61.11</v>
      </c>
      <c r="AF99">
        <v>10</v>
      </c>
      <c r="AG99">
        <v>10</v>
      </c>
      <c r="AH99">
        <v>3</v>
      </c>
      <c r="AI99">
        <v>5</v>
      </c>
    </row>
    <row r="100" spans="1:35" x14ac:dyDescent="0.2">
      <c r="A100" s="102">
        <v>848</v>
      </c>
      <c r="B100">
        <v>4183</v>
      </c>
      <c r="C100" s="106" t="s">
        <v>4799</v>
      </c>
      <c r="D100" s="106" t="s">
        <v>4057</v>
      </c>
      <c r="E100">
        <v>2445</v>
      </c>
      <c r="F100">
        <v>2455</v>
      </c>
      <c r="G100">
        <v>400</v>
      </c>
      <c r="H100" s="106" t="s">
        <v>4035</v>
      </c>
      <c r="I100">
        <v>5703</v>
      </c>
      <c r="J100" s="106" t="s">
        <v>222</v>
      </c>
      <c r="K100" s="106" t="s">
        <v>4048</v>
      </c>
      <c r="L100">
        <v>210</v>
      </c>
      <c r="M100">
        <v>212</v>
      </c>
      <c r="N100">
        <v>4600</v>
      </c>
      <c r="O100" s="106" t="s">
        <v>4032</v>
      </c>
      <c r="P100">
        <v>0.89350174012476902</v>
      </c>
      <c r="Q100">
        <v>0.83691088941240599</v>
      </c>
      <c r="R100">
        <v>0.102695354950436</v>
      </c>
      <c r="S100">
        <v>0.15866309358726199</v>
      </c>
      <c r="T100">
        <v>-0.640095934659628</v>
      </c>
      <c r="U100">
        <v>0.640095934659628</v>
      </c>
      <c r="V100">
        <v>0.560873666777849</v>
      </c>
      <c r="W100">
        <v>-1.83</v>
      </c>
      <c r="X100">
        <v>0.69</v>
      </c>
      <c r="Y100">
        <v>337929</v>
      </c>
      <c r="Z100">
        <v>18774</v>
      </c>
      <c r="AA100">
        <v>0.94</v>
      </c>
      <c r="AB100">
        <v>18</v>
      </c>
      <c r="AC100">
        <v>12</v>
      </c>
      <c r="AD100">
        <v>6</v>
      </c>
      <c r="AE100">
        <v>66.67</v>
      </c>
      <c r="AF100">
        <v>12</v>
      </c>
      <c r="AG100">
        <v>10</v>
      </c>
      <c r="AH100">
        <v>3</v>
      </c>
      <c r="AI100">
        <v>5</v>
      </c>
    </row>
    <row r="101" spans="1:35" x14ac:dyDescent="0.2">
      <c r="A101" s="102">
        <v>778</v>
      </c>
      <c r="B101">
        <v>2607</v>
      </c>
      <c r="C101" s="106" t="s">
        <v>4061</v>
      </c>
      <c r="D101" s="106" t="s">
        <v>4060</v>
      </c>
      <c r="E101">
        <v>2810</v>
      </c>
      <c r="F101">
        <v>2848</v>
      </c>
      <c r="G101">
        <v>300</v>
      </c>
      <c r="H101" s="106" t="s">
        <v>4032</v>
      </c>
      <c r="I101">
        <v>7276</v>
      </c>
      <c r="J101" s="106" t="s">
        <v>4150</v>
      </c>
      <c r="K101" s="106" t="s">
        <v>4037</v>
      </c>
      <c r="L101">
        <v>4700</v>
      </c>
      <c r="M101">
        <v>4815</v>
      </c>
      <c r="N101">
        <v>200</v>
      </c>
      <c r="O101" s="106" t="s">
        <v>4035</v>
      </c>
      <c r="P101">
        <v>0.88556184425113404</v>
      </c>
      <c r="Q101">
        <v>0.84661447259702605</v>
      </c>
      <c r="R101">
        <v>2.4747648920453599E-2</v>
      </c>
      <c r="S101">
        <v>3.8639239344721903E-2</v>
      </c>
      <c r="T101">
        <v>1.13195033239771</v>
      </c>
      <c r="U101">
        <v>1.13195033239771</v>
      </c>
      <c r="V101">
        <v>1.49960406425801</v>
      </c>
      <c r="W101">
        <v>3.99</v>
      </c>
      <c r="X101">
        <v>11.28</v>
      </c>
      <c r="Y101">
        <v>337726</v>
      </c>
      <c r="Z101">
        <v>28144</v>
      </c>
      <c r="AA101">
        <v>1.72</v>
      </c>
      <c r="AB101">
        <v>12</v>
      </c>
      <c r="AC101">
        <v>9</v>
      </c>
      <c r="AD101">
        <v>3</v>
      </c>
      <c r="AE101">
        <v>75</v>
      </c>
      <c r="AF101">
        <v>11</v>
      </c>
      <c r="AG101">
        <v>8</v>
      </c>
      <c r="AH101">
        <v>0</v>
      </c>
      <c r="AI101">
        <v>4</v>
      </c>
    </row>
    <row r="102" spans="1:35" x14ac:dyDescent="0.2">
      <c r="A102" s="102">
        <v>792</v>
      </c>
      <c r="B102">
        <v>1414</v>
      </c>
      <c r="C102" s="106" t="s">
        <v>4784</v>
      </c>
      <c r="D102" s="106" t="s">
        <v>4042</v>
      </c>
      <c r="E102">
        <v>4540</v>
      </c>
      <c r="F102">
        <v>4510</v>
      </c>
      <c r="G102">
        <v>100</v>
      </c>
      <c r="H102" s="106" t="s">
        <v>4035</v>
      </c>
      <c r="I102">
        <v>6920</v>
      </c>
      <c r="J102" s="106" t="s">
        <v>4036</v>
      </c>
      <c r="K102" s="106" t="s">
        <v>4037</v>
      </c>
      <c r="L102">
        <v>5500</v>
      </c>
      <c r="M102">
        <v>5510</v>
      </c>
      <c r="N102">
        <v>100</v>
      </c>
      <c r="O102" s="106" t="s">
        <v>4032</v>
      </c>
      <c r="P102">
        <v>0.84931809806994296</v>
      </c>
      <c r="Q102">
        <v>0.84503492739333097</v>
      </c>
      <c r="R102" s="106">
        <v>0.23205840955700699</v>
      </c>
      <c r="S102" s="106">
        <v>0.25449937142804702</v>
      </c>
      <c r="T102">
        <v>-1.07308356051003</v>
      </c>
      <c r="U102">
        <v>1.07308356051003</v>
      </c>
      <c r="V102">
        <v>1.0647071160961299</v>
      </c>
      <c r="W102">
        <v>-13.49</v>
      </c>
      <c r="X102">
        <v>18.149999999999999</v>
      </c>
      <c r="Y102">
        <v>337589</v>
      </c>
      <c r="Z102">
        <v>22506</v>
      </c>
      <c r="AA102">
        <v>1.06</v>
      </c>
      <c r="AB102">
        <v>15</v>
      </c>
      <c r="AC102">
        <v>9</v>
      </c>
      <c r="AD102">
        <v>6</v>
      </c>
      <c r="AE102">
        <v>60</v>
      </c>
      <c r="AF102">
        <v>7</v>
      </c>
      <c r="AG102">
        <v>9</v>
      </c>
      <c r="AH102">
        <v>4</v>
      </c>
      <c r="AI102">
        <v>2</v>
      </c>
    </row>
    <row r="103" spans="1:35" x14ac:dyDescent="0.2">
      <c r="A103" s="102">
        <v>473</v>
      </c>
      <c r="B103">
        <v>4290</v>
      </c>
      <c r="C103" s="106" t="s">
        <v>4153</v>
      </c>
      <c r="D103" s="106" t="s">
        <v>4047</v>
      </c>
      <c r="E103">
        <v>999</v>
      </c>
      <c r="F103">
        <v>1003</v>
      </c>
      <c r="G103">
        <v>800</v>
      </c>
      <c r="H103" s="106" t="s">
        <v>4035</v>
      </c>
      <c r="I103">
        <v>6758</v>
      </c>
      <c r="J103" s="106" t="s">
        <v>4049</v>
      </c>
      <c r="K103" s="106" t="s">
        <v>4037</v>
      </c>
      <c r="L103">
        <v>7807</v>
      </c>
      <c r="M103">
        <v>7718</v>
      </c>
      <c r="N103">
        <v>100</v>
      </c>
      <c r="O103" s="106" t="s">
        <v>4032</v>
      </c>
      <c r="P103">
        <v>0.81249892799621903</v>
      </c>
      <c r="Q103">
        <v>0.88500938308449695</v>
      </c>
      <c r="R103" s="106">
        <v>0.56430660771574304</v>
      </c>
      <c r="S103" s="106">
        <v>9.65027756535769E-2</v>
      </c>
      <c r="T103">
        <v>-0.51114327026615503</v>
      </c>
      <c r="U103">
        <v>0.51114327026615503</v>
      </c>
      <c r="V103">
        <v>0.68653561767802596</v>
      </c>
      <c r="W103">
        <v>-2.4</v>
      </c>
      <c r="X103">
        <v>3.96</v>
      </c>
      <c r="Y103">
        <v>337483</v>
      </c>
      <c r="Z103">
        <v>14673</v>
      </c>
      <c r="AA103">
        <v>0.84</v>
      </c>
      <c r="AB103">
        <v>23</v>
      </c>
      <c r="AC103">
        <v>16</v>
      </c>
      <c r="AD103">
        <v>7</v>
      </c>
      <c r="AE103">
        <v>69.569999999999993</v>
      </c>
      <c r="AF103">
        <v>9</v>
      </c>
      <c r="AG103">
        <v>15</v>
      </c>
      <c r="AH103">
        <v>6</v>
      </c>
      <c r="AI103">
        <v>2</v>
      </c>
    </row>
    <row r="104" spans="1:35" x14ac:dyDescent="0.2">
      <c r="A104" s="102">
        <v>380</v>
      </c>
      <c r="B104">
        <v>3774</v>
      </c>
      <c r="C104" s="106" t="s">
        <v>910</v>
      </c>
      <c r="D104" s="106" t="s">
        <v>4034</v>
      </c>
      <c r="E104">
        <v>2983</v>
      </c>
      <c r="F104">
        <v>3060</v>
      </c>
      <c r="G104">
        <v>300</v>
      </c>
      <c r="H104" s="106" t="s">
        <v>4032</v>
      </c>
      <c r="I104">
        <v>8806</v>
      </c>
      <c r="J104" s="106" t="s">
        <v>4801</v>
      </c>
      <c r="K104" s="106" t="s">
        <v>4054</v>
      </c>
      <c r="L104">
        <v>1365</v>
      </c>
      <c r="M104">
        <v>1360</v>
      </c>
      <c r="N104">
        <v>700</v>
      </c>
      <c r="O104" s="106" t="s">
        <v>4035</v>
      </c>
      <c r="P104">
        <v>0.91099160635360699</v>
      </c>
      <c r="Q104">
        <v>0.89614146823857099</v>
      </c>
      <c r="R104" s="106">
        <v>0.18894027793235799</v>
      </c>
      <c r="S104" s="106">
        <v>4.4513560220848701E-2</v>
      </c>
      <c r="T104">
        <v>0.28147896145742002</v>
      </c>
      <c r="U104">
        <v>0.28147896145742002</v>
      </c>
      <c r="V104">
        <v>0.79553862084233895</v>
      </c>
      <c r="W104">
        <v>1.1299999999999999</v>
      </c>
      <c r="X104">
        <v>3.7</v>
      </c>
      <c r="Y104">
        <v>336553</v>
      </c>
      <c r="Z104">
        <v>17713</v>
      </c>
      <c r="AA104">
        <v>0.96</v>
      </c>
      <c r="AB104">
        <v>19</v>
      </c>
      <c r="AC104">
        <v>13</v>
      </c>
      <c r="AD104">
        <v>6</v>
      </c>
      <c r="AE104">
        <v>68.42</v>
      </c>
      <c r="AF104">
        <v>12</v>
      </c>
      <c r="AG104">
        <v>9</v>
      </c>
      <c r="AH104">
        <v>4</v>
      </c>
      <c r="AI104">
        <v>6</v>
      </c>
    </row>
    <row r="105" spans="1:35" x14ac:dyDescent="0.2">
      <c r="A105" s="102">
        <v>616</v>
      </c>
      <c r="B105">
        <v>4208</v>
      </c>
      <c r="C105" s="106" t="s">
        <v>4797</v>
      </c>
      <c r="D105" s="106" t="s">
        <v>4057</v>
      </c>
      <c r="E105">
        <v>2240</v>
      </c>
      <c r="F105">
        <v>2234</v>
      </c>
      <c r="G105">
        <v>400</v>
      </c>
      <c r="H105" s="106" t="s">
        <v>4032</v>
      </c>
      <c r="I105">
        <v>9513</v>
      </c>
      <c r="J105" s="106" t="s">
        <v>4819</v>
      </c>
      <c r="K105" s="106" t="s">
        <v>4156</v>
      </c>
      <c r="L105">
        <v>2510</v>
      </c>
      <c r="M105">
        <v>2479</v>
      </c>
      <c r="N105">
        <v>400</v>
      </c>
      <c r="O105" s="106" t="s">
        <v>4035</v>
      </c>
      <c r="P105">
        <v>0.81421267514071305</v>
      </c>
      <c r="Q105">
        <v>0.86967316196951305</v>
      </c>
      <c r="R105" s="106">
        <v>1.58081800438029E-2</v>
      </c>
      <c r="S105" s="106">
        <v>1.5952346373198301E-2</v>
      </c>
      <c r="T105">
        <v>0.43343340514763601</v>
      </c>
      <c r="U105">
        <v>0.43343340514763601</v>
      </c>
      <c r="V105">
        <v>0.24674101015257799</v>
      </c>
      <c r="W105">
        <v>0.83</v>
      </c>
      <c r="X105">
        <v>9.8800000000000008</v>
      </c>
      <c r="Y105">
        <v>334919</v>
      </c>
      <c r="Z105">
        <v>27910</v>
      </c>
      <c r="AA105">
        <v>1.33</v>
      </c>
      <c r="AB105">
        <v>12</v>
      </c>
      <c r="AC105">
        <v>7</v>
      </c>
      <c r="AD105">
        <v>5</v>
      </c>
      <c r="AE105">
        <v>58.33</v>
      </c>
      <c r="AF105">
        <v>11</v>
      </c>
      <c r="AG105">
        <v>7</v>
      </c>
      <c r="AH105">
        <v>2</v>
      </c>
      <c r="AI105">
        <v>3</v>
      </c>
    </row>
    <row r="106" spans="1:35" x14ac:dyDescent="0.2">
      <c r="A106" s="102">
        <v>523</v>
      </c>
      <c r="B106">
        <v>2331</v>
      </c>
      <c r="C106" s="106" t="s">
        <v>4674</v>
      </c>
      <c r="D106" s="106" t="s">
        <v>4047</v>
      </c>
      <c r="E106">
        <v>5730</v>
      </c>
      <c r="F106">
        <v>5710</v>
      </c>
      <c r="G106">
        <v>100</v>
      </c>
      <c r="H106" s="106" t="s">
        <v>4035</v>
      </c>
      <c r="I106">
        <v>9468</v>
      </c>
      <c r="J106" s="106" t="s">
        <v>4033</v>
      </c>
      <c r="K106" s="106" t="s">
        <v>4034</v>
      </c>
      <c r="L106">
        <v>1864</v>
      </c>
      <c r="M106">
        <v>1843</v>
      </c>
      <c r="N106">
        <v>300</v>
      </c>
      <c r="O106" s="106" t="s">
        <v>4032</v>
      </c>
      <c r="P106">
        <v>0.83530168772253899</v>
      </c>
      <c r="Q106">
        <v>0.88017129057308396</v>
      </c>
      <c r="R106">
        <v>9.9195785987898702E-2</v>
      </c>
      <c r="S106" s="106">
        <v>0.191318095925542</v>
      </c>
      <c r="T106">
        <v>-0.59380435948177501</v>
      </c>
      <c r="U106">
        <v>0.59380435948177501</v>
      </c>
      <c r="V106">
        <v>0.73713379598348405</v>
      </c>
      <c r="W106">
        <v>-6.82</v>
      </c>
      <c r="X106">
        <v>3.17</v>
      </c>
      <c r="Y106">
        <v>334641</v>
      </c>
      <c r="Z106">
        <v>18591</v>
      </c>
      <c r="AA106">
        <v>0.93</v>
      </c>
      <c r="AB106">
        <v>18</v>
      </c>
      <c r="AC106">
        <v>11</v>
      </c>
      <c r="AD106">
        <v>7</v>
      </c>
      <c r="AE106">
        <v>61.11</v>
      </c>
      <c r="AF106">
        <v>12</v>
      </c>
      <c r="AG106">
        <v>9</v>
      </c>
      <c r="AH106">
        <v>4</v>
      </c>
      <c r="AI106">
        <v>5</v>
      </c>
    </row>
    <row r="107" spans="1:35" x14ac:dyDescent="0.2">
      <c r="A107" s="102">
        <v>928</v>
      </c>
      <c r="B107">
        <v>8308</v>
      </c>
      <c r="C107" s="106" t="s">
        <v>52</v>
      </c>
      <c r="D107" s="106" t="s">
        <v>4154</v>
      </c>
      <c r="E107">
        <v>460.1</v>
      </c>
      <c r="F107">
        <v>455.9</v>
      </c>
      <c r="G107">
        <v>2200</v>
      </c>
      <c r="H107" s="106" t="s">
        <v>4032</v>
      </c>
      <c r="I107">
        <v>9513</v>
      </c>
      <c r="J107" s="106" t="s">
        <v>4819</v>
      </c>
      <c r="K107" s="106" t="s">
        <v>4156</v>
      </c>
      <c r="L107">
        <v>2510</v>
      </c>
      <c r="M107">
        <v>2479</v>
      </c>
      <c r="N107">
        <v>400</v>
      </c>
      <c r="O107" s="106" t="s">
        <v>4035</v>
      </c>
      <c r="P107">
        <v>0.83575431681883805</v>
      </c>
      <c r="Q107">
        <v>0.82533377702296695</v>
      </c>
      <c r="R107" s="106">
        <v>0.16533514278424599</v>
      </c>
      <c r="S107" s="106">
        <v>0.29446492148272202</v>
      </c>
      <c r="T107">
        <v>1.3817451148249</v>
      </c>
      <c r="U107">
        <v>1.3817451148249</v>
      </c>
      <c r="V107">
        <v>0.95153154358187098</v>
      </c>
      <c r="W107">
        <v>2.09</v>
      </c>
      <c r="X107">
        <v>1.1499999999999999</v>
      </c>
      <c r="Y107">
        <v>334462</v>
      </c>
      <c r="Z107">
        <v>30406</v>
      </c>
      <c r="AA107">
        <v>1.75</v>
      </c>
      <c r="AB107">
        <v>11</v>
      </c>
      <c r="AC107">
        <v>8</v>
      </c>
      <c r="AD107">
        <v>3</v>
      </c>
      <c r="AE107">
        <v>72.73</v>
      </c>
      <c r="AF107">
        <v>13</v>
      </c>
      <c r="AG107">
        <v>7</v>
      </c>
      <c r="AH107">
        <v>1</v>
      </c>
      <c r="AI107">
        <v>3</v>
      </c>
    </row>
    <row r="108" spans="1:35" x14ac:dyDescent="0.2">
      <c r="A108" s="102">
        <v>930</v>
      </c>
      <c r="B108">
        <v>1662</v>
      </c>
      <c r="C108" s="106" t="s">
        <v>798</v>
      </c>
      <c r="D108" s="106" t="s">
        <v>4820</v>
      </c>
      <c r="E108">
        <v>2700</v>
      </c>
      <c r="F108">
        <v>2717</v>
      </c>
      <c r="G108">
        <v>400</v>
      </c>
      <c r="H108" s="106" t="s">
        <v>4035</v>
      </c>
      <c r="I108">
        <v>6807</v>
      </c>
      <c r="J108" s="106" t="s">
        <v>239</v>
      </c>
      <c r="K108" s="106" t="s">
        <v>4037</v>
      </c>
      <c r="L108">
        <v>2000</v>
      </c>
      <c r="M108">
        <v>1974</v>
      </c>
      <c r="N108">
        <v>600</v>
      </c>
      <c r="O108" s="106" t="s">
        <v>4032</v>
      </c>
      <c r="P108">
        <v>0.83826280174868195</v>
      </c>
      <c r="Q108">
        <v>0.82518963745347595</v>
      </c>
      <c r="R108" s="15">
        <v>2.7511256216550901E-4</v>
      </c>
      <c r="S108" s="15">
        <v>0.22149845733318499</v>
      </c>
      <c r="T108">
        <v>-0.15650550209663799</v>
      </c>
      <c r="U108">
        <v>0.15650550209663799</v>
      </c>
      <c r="V108">
        <v>0.40088315137762698</v>
      </c>
      <c r="W108">
        <v>-0.96</v>
      </c>
      <c r="X108">
        <v>8.98</v>
      </c>
      <c r="Y108">
        <v>333086</v>
      </c>
      <c r="Z108">
        <v>13879</v>
      </c>
      <c r="AA108">
        <v>0.72</v>
      </c>
      <c r="AB108">
        <v>24</v>
      </c>
      <c r="AC108">
        <v>15</v>
      </c>
      <c r="AD108">
        <v>9</v>
      </c>
      <c r="AE108">
        <v>62.5</v>
      </c>
      <c r="AF108">
        <v>9</v>
      </c>
      <c r="AG108">
        <v>13</v>
      </c>
      <c r="AH108">
        <v>7</v>
      </c>
      <c r="AI108">
        <v>4</v>
      </c>
    </row>
    <row r="109" spans="1:35" x14ac:dyDescent="0.2">
      <c r="A109" s="102">
        <v>419</v>
      </c>
      <c r="B109">
        <v>6501</v>
      </c>
      <c r="C109" s="106" t="s">
        <v>4792</v>
      </c>
      <c r="D109" s="106" t="s">
        <v>4037</v>
      </c>
      <c r="E109">
        <v>4269</v>
      </c>
      <c r="F109">
        <v>4230</v>
      </c>
      <c r="G109">
        <v>200</v>
      </c>
      <c r="H109" s="106" t="s">
        <v>4035</v>
      </c>
      <c r="I109">
        <v>6967</v>
      </c>
      <c r="J109" s="106" t="s">
        <v>1066</v>
      </c>
      <c r="K109" s="106" t="s">
        <v>4037</v>
      </c>
      <c r="L109">
        <v>1345</v>
      </c>
      <c r="M109">
        <v>1319</v>
      </c>
      <c r="N109">
        <v>600</v>
      </c>
      <c r="O109" s="106" t="s">
        <v>4032</v>
      </c>
      <c r="P109">
        <v>0.80745743670845904</v>
      </c>
      <c r="Q109">
        <v>0.89209877155764405</v>
      </c>
      <c r="R109" s="15">
        <v>0.112858354848028</v>
      </c>
      <c r="S109" s="106">
        <v>2.7189513894221199E-2</v>
      </c>
      <c r="T109">
        <v>-1.8873075305943801</v>
      </c>
      <c r="U109">
        <v>1.8873075305943801</v>
      </c>
      <c r="V109">
        <v>0.96487681709120499</v>
      </c>
      <c r="W109">
        <v>-14.93</v>
      </c>
      <c r="X109">
        <v>6.45</v>
      </c>
      <c r="Y109">
        <v>333021</v>
      </c>
      <c r="Z109">
        <v>17527</v>
      </c>
      <c r="AA109">
        <v>1.02</v>
      </c>
      <c r="AB109">
        <v>19</v>
      </c>
      <c r="AC109">
        <v>11</v>
      </c>
      <c r="AD109">
        <v>8</v>
      </c>
      <c r="AE109">
        <v>57.89</v>
      </c>
      <c r="AF109">
        <v>11</v>
      </c>
      <c r="AG109">
        <v>11</v>
      </c>
      <c r="AH109">
        <v>3</v>
      </c>
      <c r="AI109">
        <v>5</v>
      </c>
    </row>
    <row r="110" spans="1:35" x14ac:dyDescent="0.2">
      <c r="A110" s="102">
        <v>612</v>
      </c>
      <c r="B110">
        <v>3635</v>
      </c>
      <c r="C110" s="106" t="s">
        <v>47</v>
      </c>
      <c r="D110" s="106" t="s">
        <v>4034</v>
      </c>
      <c r="E110">
        <v>2850</v>
      </c>
      <c r="F110">
        <v>2891</v>
      </c>
      <c r="G110">
        <v>300</v>
      </c>
      <c r="H110" s="106" t="s">
        <v>4032</v>
      </c>
      <c r="I110">
        <v>6479</v>
      </c>
      <c r="J110" s="106" t="s">
        <v>780</v>
      </c>
      <c r="K110" s="106" t="s">
        <v>4037</v>
      </c>
      <c r="L110">
        <v>2188</v>
      </c>
      <c r="M110">
        <v>2186</v>
      </c>
      <c r="N110">
        <v>400</v>
      </c>
      <c r="O110" s="106" t="s">
        <v>4035</v>
      </c>
      <c r="P110">
        <v>0.86605425862119301</v>
      </c>
      <c r="Q110">
        <v>0.87023711420429395</v>
      </c>
      <c r="R110" s="106">
        <v>1.9002762844369199E-2</v>
      </c>
      <c r="S110">
        <v>0.32956082737644898</v>
      </c>
      <c r="T110">
        <v>2.72032924105438</v>
      </c>
      <c r="U110">
        <v>2.72032924105438</v>
      </c>
      <c r="V110">
        <v>2.3290616225321199</v>
      </c>
      <c r="W110">
        <v>7.46</v>
      </c>
      <c r="X110">
        <v>0.82</v>
      </c>
      <c r="Y110">
        <v>332225</v>
      </c>
      <c r="Z110">
        <v>18457</v>
      </c>
      <c r="AA110">
        <v>0.87</v>
      </c>
      <c r="AB110">
        <v>18</v>
      </c>
      <c r="AC110">
        <v>12</v>
      </c>
      <c r="AD110">
        <v>6</v>
      </c>
      <c r="AE110">
        <v>66.67</v>
      </c>
      <c r="AF110">
        <v>11</v>
      </c>
      <c r="AG110">
        <v>10</v>
      </c>
      <c r="AH110">
        <v>6</v>
      </c>
      <c r="AI110">
        <v>2</v>
      </c>
    </row>
    <row r="111" spans="1:35" x14ac:dyDescent="0.2">
      <c r="A111" s="102">
        <v>479</v>
      </c>
      <c r="B111">
        <v>1803</v>
      </c>
      <c r="C111" s="106" t="s">
        <v>4043</v>
      </c>
      <c r="D111" s="106" t="s">
        <v>4042</v>
      </c>
      <c r="E111">
        <v>1145</v>
      </c>
      <c r="F111">
        <v>1133</v>
      </c>
      <c r="G111">
        <v>700</v>
      </c>
      <c r="H111" s="106" t="s">
        <v>4035</v>
      </c>
      <c r="I111">
        <v>1973</v>
      </c>
      <c r="J111" s="106" t="s">
        <v>4040</v>
      </c>
      <c r="K111" s="106" t="s">
        <v>4034</v>
      </c>
      <c r="L111">
        <v>4110</v>
      </c>
      <c r="M111">
        <v>4115</v>
      </c>
      <c r="N111">
        <v>200</v>
      </c>
      <c r="O111" s="106" t="s">
        <v>4032</v>
      </c>
      <c r="P111">
        <v>0.81822104278595997</v>
      </c>
      <c r="Q111">
        <v>0.88411816374386498</v>
      </c>
      <c r="R111" s="106">
        <v>0.42990596981595902</v>
      </c>
      <c r="S111">
        <v>0.321212485648253</v>
      </c>
      <c r="T111">
        <v>-1.4842205407345499</v>
      </c>
      <c r="U111">
        <v>1.4842205407345499</v>
      </c>
      <c r="V111">
        <v>0.86273453187544602</v>
      </c>
      <c r="W111">
        <v>-10.039999999999999</v>
      </c>
      <c r="X111">
        <v>3.63</v>
      </c>
      <c r="Y111">
        <v>331092</v>
      </c>
      <c r="Z111">
        <v>20693</v>
      </c>
      <c r="AA111">
        <v>1.07</v>
      </c>
      <c r="AB111">
        <v>16</v>
      </c>
      <c r="AC111">
        <v>13</v>
      </c>
      <c r="AD111">
        <v>3</v>
      </c>
      <c r="AE111">
        <v>81.25</v>
      </c>
      <c r="AF111">
        <v>13</v>
      </c>
      <c r="AG111">
        <v>7</v>
      </c>
      <c r="AH111">
        <v>2</v>
      </c>
      <c r="AI111">
        <v>7</v>
      </c>
    </row>
    <row r="112" spans="1:35" x14ac:dyDescent="0.2">
      <c r="A112" s="102">
        <v>520</v>
      </c>
      <c r="B112">
        <v>4739</v>
      </c>
      <c r="C112" s="106" t="s">
        <v>4151</v>
      </c>
      <c r="D112" s="106" t="s">
        <v>4034</v>
      </c>
      <c r="E112">
        <v>3230</v>
      </c>
      <c r="F112">
        <v>3245</v>
      </c>
      <c r="G112">
        <v>200</v>
      </c>
      <c r="H112" s="106" t="s">
        <v>4032</v>
      </c>
      <c r="I112">
        <v>6857</v>
      </c>
      <c r="J112" s="106" t="s">
        <v>4796</v>
      </c>
      <c r="K112" s="106" t="s">
        <v>4037</v>
      </c>
      <c r="L112">
        <v>5770</v>
      </c>
      <c r="M112">
        <v>5870</v>
      </c>
      <c r="N112">
        <v>100</v>
      </c>
      <c r="O112" s="106" t="s">
        <v>4035</v>
      </c>
      <c r="P112">
        <v>0.81212879987778996</v>
      </c>
      <c r="Q112">
        <v>0.88036807928935401</v>
      </c>
      <c r="R112">
        <v>0.237781630081704</v>
      </c>
      <c r="S112">
        <v>8.3765606950321793E-3</v>
      </c>
      <c r="T112">
        <v>0.54592903179281305</v>
      </c>
      <c r="U112">
        <v>0.54592903179281305</v>
      </c>
      <c r="V112">
        <v>0.89679331990405398</v>
      </c>
      <c r="W112">
        <v>2.48</v>
      </c>
      <c r="X112">
        <v>10.56</v>
      </c>
      <c r="Y112">
        <v>324653</v>
      </c>
      <c r="Z112">
        <v>20291</v>
      </c>
      <c r="AA112">
        <v>0.95</v>
      </c>
      <c r="AB112">
        <v>16</v>
      </c>
      <c r="AC112">
        <v>13</v>
      </c>
      <c r="AD112">
        <v>3</v>
      </c>
      <c r="AE112">
        <v>81.25</v>
      </c>
      <c r="AF112">
        <v>12</v>
      </c>
      <c r="AG112">
        <v>6</v>
      </c>
      <c r="AH112">
        <v>4</v>
      </c>
      <c r="AI112">
        <v>6</v>
      </c>
    </row>
    <row r="113" spans="1:35" x14ac:dyDescent="0.2">
      <c r="A113" s="102">
        <v>397</v>
      </c>
      <c r="B113">
        <v>4004</v>
      </c>
      <c r="C113" s="106" t="s">
        <v>4798</v>
      </c>
      <c r="D113" s="106" t="s">
        <v>4057</v>
      </c>
      <c r="E113">
        <v>2663</v>
      </c>
      <c r="F113">
        <v>2675</v>
      </c>
      <c r="G113">
        <v>400</v>
      </c>
      <c r="H113" s="106" t="s">
        <v>4032</v>
      </c>
      <c r="I113">
        <v>9474</v>
      </c>
      <c r="J113" s="106" t="s">
        <v>4821</v>
      </c>
      <c r="K113" s="106" t="s">
        <v>4034</v>
      </c>
      <c r="L113">
        <v>1400</v>
      </c>
      <c r="M113">
        <v>1488</v>
      </c>
      <c r="N113">
        <v>700</v>
      </c>
      <c r="O113" s="106" t="s">
        <v>4035</v>
      </c>
      <c r="P113">
        <v>0.85385677029982898</v>
      </c>
      <c r="Q113">
        <v>0.89470579027970698</v>
      </c>
      <c r="R113">
        <v>7.0451428691264695E-2</v>
      </c>
      <c r="S113" s="106">
        <v>0.14429853982333199</v>
      </c>
      <c r="T113">
        <v>3.57621595900808</v>
      </c>
      <c r="U113">
        <v>3.57621595900808</v>
      </c>
      <c r="V113">
        <v>5.6917240637845401</v>
      </c>
      <c r="W113">
        <v>11.2</v>
      </c>
      <c r="X113">
        <v>2.65</v>
      </c>
      <c r="Y113">
        <v>323751</v>
      </c>
      <c r="Z113">
        <v>17986</v>
      </c>
      <c r="AA113">
        <v>0.97</v>
      </c>
      <c r="AB113">
        <v>18</v>
      </c>
      <c r="AC113">
        <v>12</v>
      </c>
      <c r="AD113">
        <v>6</v>
      </c>
      <c r="AE113">
        <v>66.67</v>
      </c>
      <c r="AF113">
        <v>10</v>
      </c>
      <c r="AG113">
        <v>10</v>
      </c>
      <c r="AH113">
        <v>6</v>
      </c>
      <c r="AI113">
        <v>2</v>
      </c>
    </row>
    <row r="114" spans="1:35" x14ac:dyDescent="0.2">
      <c r="A114" s="102">
        <v>770</v>
      </c>
      <c r="B114">
        <v>2371</v>
      </c>
      <c r="C114" s="106" t="s">
        <v>828</v>
      </c>
      <c r="D114" s="106" t="s">
        <v>4047</v>
      </c>
      <c r="E114">
        <v>2898</v>
      </c>
      <c r="F114">
        <v>2876</v>
      </c>
      <c r="G114">
        <v>300</v>
      </c>
      <c r="H114" s="106" t="s">
        <v>4035</v>
      </c>
      <c r="I114">
        <v>3038</v>
      </c>
      <c r="J114" s="106" t="s">
        <v>1486</v>
      </c>
      <c r="K114" s="106" t="s">
        <v>4039</v>
      </c>
      <c r="L114">
        <v>4110</v>
      </c>
      <c r="M114">
        <v>4200</v>
      </c>
      <c r="N114">
        <v>200</v>
      </c>
      <c r="O114" s="106" t="s">
        <v>4032</v>
      </c>
      <c r="P114">
        <v>0.91358433892563995</v>
      </c>
      <c r="Q114">
        <v>0.84743632057131202</v>
      </c>
      <c r="R114">
        <v>0.13283832203403001</v>
      </c>
      <c r="S114" s="106">
        <v>0.34357820383223098</v>
      </c>
      <c r="T114">
        <v>-1.81370472334205</v>
      </c>
      <c r="U114">
        <v>1.81370472334205</v>
      </c>
      <c r="V114">
        <v>1.4539122240678599</v>
      </c>
      <c r="W114">
        <v>-12.53</v>
      </c>
      <c r="X114">
        <v>2.71</v>
      </c>
      <c r="Y114">
        <v>323499</v>
      </c>
      <c r="Z114">
        <v>13479</v>
      </c>
      <c r="AA114">
        <v>0.74</v>
      </c>
      <c r="AB114">
        <v>24</v>
      </c>
      <c r="AC114">
        <v>15</v>
      </c>
      <c r="AD114">
        <v>9</v>
      </c>
      <c r="AE114">
        <v>62.5</v>
      </c>
      <c r="AF114">
        <v>9</v>
      </c>
      <c r="AG114">
        <v>13</v>
      </c>
      <c r="AH114">
        <v>8</v>
      </c>
      <c r="AI114">
        <v>3</v>
      </c>
    </row>
    <row r="115" spans="1:35" x14ac:dyDescent="0.2">
      <c r="A115" s="102">
        <v>33</v>
      </c>
      <c r="B115">
        <v>3635</v>
      </c>
      <c r="C115" s="106" t="s">
        <v>47</v>
      </c>
      <c r="D115" s="106" t="s">
        <v>4034</v>
      </c>
      <c r="E115">
        <v>2850</v>
      </c>
      <c r="F115">
        <v>2891</v>
      </c>
      <c r="G115">
        <v>300</v>
      </c>
      <c r="H115" s="106" t="s">
        <v>4035</v>
      </c>
      <c r="I115">
        <v>8572</v>
      </c>
      <c r="J115" s="106" t="s">
        <v>3999</v>
      </c>
      <c r="K115" s="106" t="s">
        <v>4038</v>
      </c>
      <c r="L115">
        <v>522</v>
      </c>
      <c r="M115">
        <v>516</v>
      </c>
      <c r="N115">
        <v>1700</v>
      </c>
      <c r="O115" s="106" t="s">
        <v>4032</v>
      </c>
      <c r="P115">
        <v>0.94528119216276096</v>
      </c>
      <c r="Q115">
        <v>0.95538312644645795</v>
      </c>
      <c r="R115">
        <v>3.6456772621300697E-2</v>
      </c>
      <c r="S115">
        <v>0.25814898026206501</v>
      </c>
      <c r="T115">
        <v>-0.51931412438022795</v>
      </c>
      <c r="U115">
        <v>0.51931412438022795</v>
      </c>
      <c r="V115">
        <v>1.9627744248682799</v>
      </c>
      <c r="W115">
        <v>-1.21</v>
      </c>
      <c r="X115">
        <v>1.1399999999999999</v>
      </c>
      <c r="Y115">
        <v>322900</v>
      </c>
      <c r="Z115">
        <v>18994</v>
      </c>
      <c r="AA115">
        <v>0.91</v>
      </c>
      <c r="AB115">
        <v>17</v>
      </c>
      <c r="AC115">
        <v>10</v>
      </c>
      <c r="AD115">
        <v>7</v>
      </c>
      <c r="AE115">
        <v>58.82</v>
      </c>
      <c r="AF115">
        <v>13</v>
      </c>
      <c r="AG115">
        <v>7</v>
      </c>
      <c r="AH115">
        <v>2</v>
      </c>
      <c r="AI115">
        <v>8</v>
      </c>
    </row>
    <row r="116" spans="1:35" x14ac:dyDescent="0.2">
      <c r="A116" s="102">
        <v>1069</v>
      </c>
      <c r="B116">
        <v>5991</v>
      </c>
      <c r="C116" s="106" t="s">
        <v>1485</v>
      </c>
      <c r="D116" s="106" t="s">
        <v>4805</v>
      </c>
      <c r="E116">
        <v>893</v>
      </c>
      <c r="F116">
        <v>890</v>
      </c>
      <c r="G116">
        <v>1200</v>
      </c>
      <c r="H116" s="106" t="s">
        <v>4035</v>
      </c>
      <c r="I116">
        <v>8410</v>
      </c>
      <c r="J116" s="106" t="s">
        <v>4822</v>
      </c>
      <c r="K116" s="106" t="s">
        <v>4154</v>
      </c>
      <c r="L116">
        <v>325</v>
      </c>
      <c r="M116">
        <v>328</v>
      </c>
      <c r="N116">
        <v>3300</v>
      </c>
      <c r="O116" s="106" t="s">
        <v>4032</v>
      </c>
      <c r="P116">
        <v>0.80356547315836402</v>
      </c>
      <c r="Q116">
        <v>0.80196683937910096</v>
      </c>
      <c r="R116">
        <v>1.7824691938032902E-2</v>
      </c>
      <c r="S116">
        <v>0.28236615514392999</v>
      </c>
      <c r="T116">
        <v>-2.0479818484933099</v>
      </c>
      <c r="U116">
        <v>2.0479818484933099</v>
      </c>
      <c r="V116">
        <v>1.7280526396904401</v>
      </c>
      <c r="W116">
        <v>-4.92</v>
      </c>
      <c r="X116">
        <v>1.35</v>
      </c>
      <c r="Y116">
        <v>322316</v>
      </c>
      <c r="Z116">
        <v>21488</v>
      </c>
      <c r="AA116">
        <v>1.01</v>
      </c>
      <c r="AB116">
        <v>15</v>
      </c>
      <c r="AC116">
        <v>10</v>
      </c>
      <c r="AD116">
        <v>5</v>
      </c>
      <c r="AE116">
        <v>66.67</v>
      </c>
      <c r="AF116">
        <v>12</v>
      </c>
      <c r="AG116">
        <v>8</v>
      </c>
      <c r="AH116">
        <v>3</v>
      </c>
      <c r="AI116">
        <v>4</v>
      </c>
    </row>
    <row r="117" spans="1:35" x14ac:dyDescent="0.2">
      <c r="A117" s="102">
        <v>277</v>
      </c>
      <c r="B117">
        <v>8242</v>
      </c>
      <c r="C117" s="106" t="s">
        <v>1166</v>
      </c>
      <c r="D117" s="106" t="s">
        <v>4058</v>
      </c>
      <c r="E117">
        <v>997</v>
      </c>
      <c r="F117">
        <v>1003</v>
      </c>
      <c r="G117">
        <v>1000</v>
      </c>
      <c r="H117" s="106" t="s">
        <v>4035</v>
      </c>
      <c r="I117">
        <v>9603</v>
      </c>
      <c r="J117" s="106" t="s">
        <v>4769</v>
      </c>
      <c r="K117" s="106" t="s">
        <v>4047</v>
      </c>
      <c r="L117">
        <v>2538</v>
      </c>
      <c r="M117">
        <v>2525</v>
      </c>
      <c r="N117">
        <v>400</v>
      </c>
      <c r="O117" s="106" t="s">
        <v>4032</v>
      </c>
      <c r="P117">
        <v>0.82517538919176703</v>
      </c>
      <c r="Q117">
        <v>0.90917310908009297</v>
      </c>
      <c r="R117" s="106">
        <v>0.17189457053842</v>
      </c>
      <c r="S117" s="106">
        <v>2.90621841572485E-2</v>
      </c>
      <c r="T117">
        <v>-1.1914284930291399</v>
      </c>
      <c r="U117">
        <v>1.1914284930291399</v>
      </c>
      <c r="V117">
        <v>1.2873915141048999</v>
      </c>
      <c r="W117">
        <v>-5.41</v>
      </c>
      <c r="X117">
        <v>0.69</v>
      </c>
      <c r="Y117">
        <v>321900</v>
      </c>
      <c r="Z117">
        <v>16942</v>
      </c>
      <c r="AA117">
        <v>1.02</v>
      </c>
      <c r="AB117">
        <v>19</v>
      </c>
      <c r="AC117">
        <v>12</v>
      </c>
      <c r="AD117">
        <v>7</v>
      </c>
      <c r="AE117">
        <v>63.16</v>
      </c>
      <c r="AF117">
        <v>12</v>
      </c>
      <c r="AG117">
        <v>11</v>
      </c>
      <c r="AH117">
        <v>3</v>
      </c>
      <c r="AI117">
        <v>5</v>
      </c>
    </row>
    <row r="118" spans="1:35" x14ac:dyDescent="0.2">
      <c r="A118" s="102">
        <v>160</v>
      </c>
      <c r="B118">
        <v>7201</v>
      </c>
      <c r="C118" s="106" t="s">
        <v>4135</v>
      </c>
      <c r="D118" s="106" t="s">
        <v>4050</v>
      </c>
      <c r="E118">
        <v>598.20000000000005</v>
      </c>
      <c r="F118">
        <v>599.5</v>
      </c>
      <c r="G118">
        <v>1700</v>
      </c>
      <c r="H118" s="106" t="s">
        <v>4035</v>
      </c>
      <c r="I118">
        <v>9506</v>
      </c>
      <c r="J118" s="106" t="s">
        <v>4155</v>
      </c>
      <c r="K118" s="106" t="s">
        <v>4156</v>
      </c>
      <c r="L118">
        <v>1023</v>
      </c>
      <c r="M118">
        <v>1028</v>
      </c>
      <c r="N118">
        <v>1000</v>
      </c>
      <c r="O118" s="106" t="s">
        <v>4032</v>
      </c>
      <c r="P118">
        <v>0.86308658796878701</v>
      </c>
      <c r="Q118">
        <v>0.92734284227881603</v>
      </c>
      <c r="R118">
        <v>0.17685618935901801</v>
      </c>
      <c r="S118" s="15">
        <v>0.16614391359599301</v>
      </c>
      <c r="T118">
        <v>-2.17652951647861</v>
      </c>
      <c r="U118">
        <v>2.17652951647861</v>
      </c>
      <c r="V118">
        <v>1.6947542689958099</v>
      </c>
      <c r="W118">
        <v>-5.23</v>
      </c>
      <c r="X118">
        <v>0.86</v>
      </c>
      <c r="Y118">
        <v>321184</v>
      </c>
      <c r="Z118">
        <v>16059</v>
      </c>
      <c r="AA118">
        <v>0.76</v>
      </c>
      <c r="AB118">
        <v>20</v>
      </c>
      <c r="AC118">
        <v>13</v>
      </c>
      <c r="AD118">
        <v>7</v>
      </c>
      <c r="AE118">
        <v>65</v>
      </c>
      <c r="AF118">
        <v>14</v>
      </c>
      <c r="AG118">
        <v>6</v>
      </c>
      <c r="AH118">
        <v>2</v>
      </c>
      <c r="AI118">
        <v>12</v>
      </c>
    </row>
    <row r="119" spans="1:35" x14ac:dyDescent="0.2">
      <c r="A119" s="102">
        <v>167</v>
      </c>
      <c r="B119">
        <v>4208</v>
      </c>
      <c r="C119" s="106" t="s">
        <v>4797</v>
      </c>
      <c r="D119" s="106" t="s">
        <v>4057</v>
      </c>
      <c r="E119">
        <v>2240</v>
      </c>
      <c r="F119">
        <v>2234</v>
      </c>
      <c r="G119">
        <v>400</v>
      </c>
      <c r="H119" s="106" t="s">
        <v>4032</v>
      </c>
      <c r="I119">
        <v>7762</v>
      </c>
      <c r="J119" s="106" t="s">
        <v>4815</v>
      </c>
      <c r="K119" s="106" t="s">
        <v>4041</v>
      </c>
      <c r="L119">
        <v>528</v>
      </c>
      <c r="M119">
        <v>536</v>
      </c>
      <c r="N119">
        <v>1700</v>
      </c>
      <c r="O119" s="106" t="s">
        <v>4035</v>
      </c>
      <c r="P119">
        <v>0.83551748706139795</v>
      </c>
      <c r="Q119">
        <v>0.92595118476112603</v>
      </c>
      <c r="R119" s="106">
        <v>0.34188348949310898</v>
      </c>
      <c r="S119" s="106">
        <v>2.80254110318826E-3</v>
      </c>
      <c r="T119">
        <v>1.9577391874093499</v>
      </c>
      <c r="U119">
        <v>1.9577391874093499</v>
      </c>
      <c r="V119">
        <v>2.2879609107507499</v>
      </c>
      <c r="W119">
        <v>4.16</v>
      </c>
      <c r="X119">
        <v>1.97</v>
      </c>
      <c r="Y119">
        <v>318939</v>
      </c>
      <c r="Z119">
        <v>22781</v>
      </c>
      <c r="AA119">
        <v>1.17</v>
      </c>
      <c r="AB119">
        <v>14</v>
      </c>
      <c r="AC119">
        <v>10</v>
      </c>
      <c r="AD119">
        <v>4</v>
      </c>
      <c r="AE119">
        <v>71.430000000000007</v>
      </c>
      <c r="AF119">
        <v>13</v>
      </c>
      <c r="AG119">
        <v>5</v>
      </c>
      <c r="AH119">
        <v>1</v>
      </c>
      <c r="AI119">
        <v>8</v>
      </c>
    </row>
    <row r="120" spans="1:35" x14ac:dyDescent="0.2">
      <c r="A120" s="102">
        <v>984</v>
      </c>
      <c r="B120">
        <v>7762</v>
      </c>
      <c r="C120" s="106" t="s">
        <v>4815</v>
      </c>
      <c r="D120" s="106" t="s">
        <v>4041</v>
      </c>
      <c r="E120">
        <v>528</v>
      </c>
      <c r="F120">
        <v>536</v>
      </c>
      <c r="G120">
        <v>1800</v>
      </c>
      <c r="H120" s="106" t="s">
        <v>4035</v>
      </c>
      <c r="I120">
        <v>9513</v>
      </c>
      <c r="J120" s="106" t="s">
        <v>4819</v>
      </c>
      <c r="K120" s="106" t="s">
        <v>4156</v>
      </c>
      <c r="L120">
        <v>2510</v>
      </c>
      <c r="M120">
        <v>2479</v>
      </c>
      <c r="N120">
        <v>400</v>
      </c>
      <c r="O120" s="106" t="s">
        <v>4032</v>
      </c>
      <c r="P120">
        <v>0.82046868444460397</v>
      </c>
      <c r="Q120">
        <v>0.816963173328067</v>
      </c>
      <c r="R120" s="106">
        <v>0.27993590709077898</v>
      </c>
      <c r="S120" s="15">
        <v>0.142764306108211</v>
      </c>
      <c r="T120">
        <v>-1.0736898100707399</v>
      </c>
      <c r="U120">
        <v>1.0736898100707399</v>
      </c>
      <c r="V120">
        <v>1.6441986131869999</v>
      </c>
      <c r="W120">
        <v>-3.53</v>
      </c>
      <c r="X120">
        <v>2.7</v>
      </c>
      <c r="Y120">
        <v>318545</v>
      </c>
      <c r="Z120">
        <v>26545</v>
      </c>
      <c r="AA120">
        <v>1.38</v>
      </c>
      <c r="AB120">
        <v>12</v>
      </c>
      <c r="AC120">
        <v>9</v>
      </c>
      <c r="AD120">
        <v>3</v>
      </c>
      <c r="AE120">
        <v>75</v>
      </c>
      <c r="AF120">
        <v>14</v>
      </c>
      <c r="AG120">
        <v>5</v>
      </c>
      <c r="AH120">
        <v>1</v>
      </c>
      <c r="AI120">
        <v>6</v>
      </c>
    </row>
    <row r="121" spans="1:35" x14ac:dyDescent="0.2">
      <c r="A121" s="102">
        <v>243</v>
      </c>
      <c r="B121">
        <v>8036</v>
      </c>
      <c r="C121" s="106" t="s">
        <v>4046</v>
      </c>
      <c r="D121" s="106" t="s">
        <v>4039</v>
      </c>
      <c r="E121">
        <v>7790</v>
      </c>
      <c r="F121">
        <v>7920</v>
      </c>
      <c r="G121">
        <v>100</v>
      </c>
      <c r="H121" s="106" t="s">
        <v>4032</v>
      </c>
      <c r="I121">
        <v>9468</v>
      </c>
      <c r="J121" s="106" t="s">
        <v>4033</v>
      </c>
      <c r="K121" s="106" t="s">
        <v>4034</v>
      </c>
      <c r="L121">
        <v>1864</v>
      </c>
      <c r="M121">
        <v>1843</v>
      </c>
      <c r="N121">
        <v>400</v>
      </c>
      <c r="O121" s="106" t="s">
        <v>4035</v>
      </c>
      <c r="P121">
        <v>0.929602881258075</v>
      </c>
      <c r="Q121">
        <v>0.91415976588048198</v>
      </c>
      <c r="R121" s="106">
        <v>1.2173489126478899E-2</v>
      </c>
      <c r="S121" s="106">
        <v>0.13652385181873</v>
      </c>
      <c r="T121">
        <v>0.78912587552882096</v>
      </c>
      <c r="U121">
        <v>0.78912587552882096</v>
      </c>
      <c r="V121">
        <v>0.25674230755260702</v>
      </c>
      <c r="W121">
        <v>4.62</v>
      </c>
      <c r="X121">
        <v>6.92</v>
      </c>
      <c r="Y121">
        <v>318293</v>
      </c>
      <c r="Z121">
        <v>17683</v>
      </c>
      <c r="AA121">
        <v>1.04</v>
      </c>
      <c r="AB121">
        <v>18</v>
      </c>
      <c r="AC121">
        <v>11</v>
      </c>
      <c r="AD121">
        <v>7</v>
      </c>
      <c r="AE121">
        <v>61.11</v>
      </c>
      <c r="AF121">
        <v>10</v>
      </c>
      <c r="AG121">
        <v>10</v>
      </c>
      <c r="AH121">
        <v>5</v>
      </c>
      <c r="AI121">
        <v>3</v>
      </c>
    </row>
    <row r="122" spans="1:35" x14ac:dyDescent="0.2">
      <c r="A122" s="102">
        <v>671</v>
      </c>
      <c r="B122">
        <v>3635</v>
      </c>
      <c r="C122" s="106" t="s">
        <v>47</v>
      </c>
      <c r="D122" s="106" t="s">
        <v>4034</v>
      </c>
      <c r="E122">
        <v>2850</v>
      </c>
      <c r="F122">
        <v>2891</v>
      </c>
      <c r="G122">
        <v>300</v>
      </c>
      <c r="H122" s="106" t="s">
        <v>4032</v>
      </c>
      <c r="I122">
        <v>6501</v>
      </c>
      <c r="J122" s="106" t="s">
        <v>4792</v>
      </c>
      <c r="K122" s="106" t="s">
        <v>4037</v>
      </c>
      <c r="L122">
        <v>4269</v>
      </c>
      <c r="M122">
        <v>4230</v>
      </c>
      <c r="N122">
        <v>200</v>
      </c>
      <c r="O122" s="106" t="s">
        <v>4035</v>
      </c>
      <c r="P122">
        <v>0.834035694041945</v>
      </c>
      <c r="Q122">
        <v>0.86173598032105103</v>
      </c>
      <c r="R122" s="15">
        <v>0.17058126658616499</v>
      </c>
      <c r="S122" s="15">
        <v>7.1725648964660396E-2</v>
      </c>
      <c r="T122">
        <v>2.7258624021751898</v>
      </c>
      <c r="U122">
        <v>2.7258624021751898</v>
      </c>
      <c r="V122">
        <v>2.46719096298688</v>
      </c>
      <c r="W122">
        <v>9.8000000000000007</v>
      </c>
      <c r="X122">
        <v>2.52</v>
      </c>
      <c r="Y122">
        <v>316757</v>
      </c>
      <c r="Z122">
        <v>14398</v>
      </c>
      <c r="AA122">
        <v>0.93</v>
      </c>
      <c r="AB122">
        <v>22</v>
      </c>
      <c r="AC122">
        <v>14</v>
      </c>
      <c r="AD122">
        <v>8</v>
      </c>
      <c r="AE122">
        <v>63.64</v>
      </c>
      <c r="AF122">
        <v>10</v>
      </c>
      <c r="AG122">
        <v>13</v>
      </c>
      <c r="AH122">
        <v>6</v>
      </c>
      <c r="AI122">
        <v>3</v>
      </c>
    </row>
    <row r="123" spans="1:35" x14ac:dyDescent="0.2">
      <c r="A123" s="102">
        <v>122</v>
      </c>
      <c r="B123">
        <v>4208</v>
      </c>
      <c r="C123" s="106" t="s">
        <v>4797</v>
      </c>
      <c r="D123" s="106" t="s">
        <v>4057</v>
      </c>
      <c r="E123">
        <v>2240</v>
      </c>
      <c r="F123">
        <v>2234</v>
      </c>
      <c r="G123">
        <v>400</v>
      </c>
      <c r="H123" s="106" t="s">
        <v>4032</v>
      </c>
      <c r="I123">
        <v>6301</v>
      </c>
      <c r="J123" s="106" t="s">
        <v>56</v>
      </c>
      <c r="K123" s="106" t="s">
        <v>4045</v>
      </c>
      <c r="L123">
        <v>2472</v>
      </c>
      <c r="M123">
        <v>2467</v>
      </c>
      <c r="N123">
        <v>400</v>
      </c>
      <c r="O123" s="106" t="s">
        <v>4035</v>
      </c>
      <c r="P123">
        <v>0.84607958823084095</v>
      </c>
      <c r="Q123">
        <v>0.93334254923647497</v>
      </c>
      <c r="R123" s="106">
        <v>0.15908402006445399</v>
      </c>
      <c r="S123" s="15">
        <v>9.1546064031627298E-5</v>
      </c>
      <c r="T123">
        <v>0.42427609769367097</v>
      </c>
      <c r="U123">
        <v>0.42427609769367097</v>
      </c>
      <c r="V123">
        <v>0.30559193507384302</v>
      </c>
      <c r="W123">
        <v>0.6</v>
      </c>
      <c r="X123">
        <v>9.44</v>
      </c>
      <c r="Y123">
        <v>316642</v>
      </c>
      <c r="Z123">
        <v>28786</v>
      </c>
      <c r="AA123">
        <v>1.46</v>
      </c>
      <c r="AB123">
        <v>11</v>
      </c>
      <c r="AC123">
        <v>8</v>
      </c>
      <c r="AD123">
        <v>3</v>
      </c>
      <c r="AE123">
        <v>72.73</v>
      </c>
      <c r="AF123">
        <v>13</v>
      </c>
      <c r="AG123">
        <v>6</v>
      </c>
      <c r="AH123">
        <v>0</v>
      </c>
      <c r="AI123">
        <v>5</v>
      </c>
    </row>
    <row r="124" spans="1:35" x14ac:dyDescent="0.2">
      <c r="A124" s="102">
        <v>754</v>
      </c>
      <c r="B124">
        <v>7453</v>
      </c>
      <c r="C124" s="106" t="s">
        <v>54</v>
      </c>
      <c r="D124" s="106" t="s">
        <v>4058</v>
      </c>
      <c r="E124">
        <v>1829</v>
      </c>
      <c r="F124">
        <v>1842</v>
      </c>
      <c r="G124">
        <v>500</v>
      </c>
      <c r="H124" s="106" t="s">
        <v>4035</v>
      </c>
      <c r="I124">
        <v>7762</v>
      </c>
      <c r="J124" s="106" t="s">
        <v>4815</v>
      </c>
      <c r="K124" s="106" t="s">
        <v>4041</v>
      </c>
      <c r="L124">
        <v>528</v>
      </c>
      <c r="M124">
        <v>536</v>
      </c>
      <c r="N124">
        <v>1700</v>
      </c>
      <c r="O124" s="106" t="s">
        <v>4032</v>
      </c>
      <c r="P124">
        <v>0.83707831652776199</v>
      </c>
      <c r="Q124">
        <v>0.85031824435165504</v>
      </c>
      <c r="R124" s="106">
        <v>7.1312471090874699E-2</v>
      </c>
      <c r="S124" s="106">
        <v>2.5164797751935301E-2</v>
      </c>
      <c r="T124">
        <v>-2.2272069687415001</v>
      </c>
      <c r="U124">
        <v>2.2272069687415001</v>
      </c>
      <c r="V124">
        <v>2.0250317673986</v>
      </c>
      <c r="W124">
        <v>-17.5</v>
      </c>
      <c r="X124">
        <v>1.06</v>
      </c>
      <c r="Y124">
        <v>316234</v>
      </c>
      <c r="Z124">
        <v>17569</v>
      </c>
      <c r="AA124">
        <v>0.75</v>
      </c>
      <c r="AB124">
        <v>18</v>
      </c>
      <c r="AC124">
        <v>11</v>
      </c>
      <c r="AD124">
        <v>7</v>
      </c>
      <c r="AE124">
        <v>61.11</v>
      </c>
      <c r="AF124">
        <v>12</v>
      </c>
      <c r="AG124">
        <v>7</v>
      </c>
      <c r="AH124">
        <v>5</v>
      </c>
      <c r="AI124">
        <v>6</v>
      </c>
    </row>
    <row r="125" spans="1:35" x14ac:dyDescent="0.2">
      <c r="A125" s="102">
        <v>445</v>
      </c>
      <c r="B125">
        <v>5714</v>
      </c>
      <c r="C125" s="106" t="s">
        <v>981</v>
      </c>
      <c r="D125" s="106" t="s">
        <v>4048</v>
      </c>
      <c r="E125">
        <v>3950</v>
      </c>
      <c r="F125">
        <v>3975</v>
      </c>
      <c r="G125">
        <v>200</v>
      </c>
      <c r="H125" s="106" t="s">
        <v>4035</v>
      </c>
      <c r="I125">
        <v>6479</v>
      </c>
      <c r="J125" s="106" t="s">
        <v>780</v>
      </c>
      <c r="K125" s="106" t="s">
        <v>4037</v>
      </c>
      <c r="L125">
        <v>2188</v>
      </c>
      <c r="M125">
        <v>2186</v>
      </c>
      <c r="N125">
        <v>400</v>
      </c>
      <c r="O125" s="106" t="s">
        <v>4032</v>
      </c>
      <c r="P125">
        <v>0.81758925090325496</v>
      </c>
      <c r="Q125">
        <v>0.88871706364466396</v>
      </c>
      <c r="R125" s="106">
        <v>0.36217819183814998</v>
      </c>
      <c r="S125" s="106">
        <v>7.6492676519320901E-2</v>
      </c>
      <c r="T125">
        <v>-0.16541727274915599</v>
      </c>
      <c r="U125">
        <v>0.16541727274915599</v>
      </c>
      <c r="V125">
        <v>0.68237291921568899</v>
      </c>
      <c r="W125">
        <v>-0.67</v>
      </c>
      <c r="X125">
        <v>9.99</v>
      </c>
      <c r="Y125">
        <v>315845</v>
      </c>
      <c r="Z125">
        <v>22560</v>
      </c>
      <c r="AA125">
        <v>1.19</v>
      </c>
      <c r="AB125">
        <v>14</v>
      </c>
      <c r="AC125">
        <v>10</v>
      </c>
      <c r="AD125">
        <v>4</v>
      </c>
      <c r="AE125">
        <v>71.430000000000007</v>
      </c>
      <c r="AF125">
        <v>12</v>
      </c>
      <c r="AG125">
        <v>8</v>
      </c>
      <c r="AH125">
        <v>4</v>
      </c>
      <c r="AI125">
        <v>2</v>
      </c>
    </row>
    <row r="126" spans="1:35" x14ac:dyDescent="0.2">
      <c r="A126" s="102">
        <v>67</v>
      </c>
      <c r="B126">
        <v>8425</v>
      </c>
      <c r="C126" s="106" t="s">
        <v>4783</v>
      </c>
      <c r="D126" s="106" t="s">
        <v>4038</v>
      </c>
      <c r="E126">
        <v>3310</v>
      </c>
      <c r="F126">
        <v>3295</v>
      </c>
      <c r="G126">
        <v>300</v>
      </c>
      <c r="H126" s="106" t="s">
        <v>4035</v>
      </c>
      <c r="I126">
        <v>8804</v>
      </c>
      <c r="J126" s="106" t="s">
        <v>1222</v>
      </c>
      <c r="K126" s="106" t="s">
        <v>4054</v>
      </c>
      <c r="L126">
        <v>1778</v>
      </c>
      <c r="M126">
        <v>1780</v>
      </c>
      <c r="N126">
        <v>600</v>
      </c>
      <c r="O126" s="106" t="s">
        <v>4032</v>
      </c>
      <c r="P126">
        <v>0.81905901036098905</v>
      </c>
      <c r="Q126">
        <v>0.94686969037123003</v>
      </c>
      <c r="R126">
        <v>8.3236534985669602E-2</v>
      </c>
      <c r="S126" s="106">
        <v>1.5197597490591699E-2</v>
      </c>
      <c r="T126">
        <v>-2.38902869866358</v>
      </c>
      <c r="U126">
        <v>2.38902869866358</v>
      </c>
      <c r="V126">
        <v>2.1043233740674498</v>
      </c>
      <c r="W126">
        <v>-7.36</v>
      </c>
      <c r="X126">
        <v>8.0399999999999991</v>
      </c>
      <c r="Y126">
        <v>315130</v>
      </c>
      <c r="Z126">
        <v>18537</v>
      </c>
      <c r="AA126">
        <v>0.88</v>
      </c>
      <c r="AB126">
        <v>17</v>
      </c>
      <c r="AC126">
        <v>11</v>
      </c>
      <c r="AD126">
        <v>6</v>
      </c>
      <c r="AE126">
        <v>64.709999999999994</v>
      </c>
      <c r="AF126">
        <v>14</v>
      </c>
      <c r="AG126">
        <v>8</v>
      </c>
      <c r="AH126">
        <v>4</v>
      </c>
      <c r="AI126">
        <v>5</v>
      </c>
    </row>
    <row r="127" spans="1:35" x14ac:dyDescent="0.2">
      <c r="A127" s="102">
        <v>509</v>
      </c>
      <c r="B127">
        <v>4530</v>
      </c>
      <c r="C127" s="106" t="s">
        <v>1417</v>
      </c>
      <c r="D127" s="106" t="s">
        <v>4055</v>
      </c>
      <c r="E127">
        <v>5660</v>
      </c>
      <c r="F127">
        <v>5620</v>
      </c>
      <c r="G127">
        <v>100</v>
      </c>
      <c r="H127" s="106" t="s">
        <v>4035</v>
      </c>
      <c r="I127">
        <v>6752</v>
      </c>
      <c r="J127" s="106" t="s">
        <v>55</v>
      </c>
      <c r="K127" s="106" t="s">
        <v>4037</v>
      </c>
      <c r="L127">
        <v>1095.5</v>
      </c>
      <c r="M127">
        <v>1102</v>
      </c>
      <c r="N127">
        <v>500</v>
      </c>
      <c r="O127" s="106" t="s">
        <v>4032</v>
      </c>
      <c r="P127">
        <v>0.83258639742954899</v>
      </c>
      <c r="Q127">
        <v>0.88129810830468003</v>
      </c>
      <c r="R127" s="106">
        <v>0.327322922556119</v>
      </c>
      <c r="S127" s="106">
        <v>0.114763081421137</v>
      </c>
      <c r="T127">
        <v>-0.89941807305890098</v>
      </c>
      <c r="U127">
        <v>0.89941807305890098</v>
      </c>
      <c r="V127">
        <v>0.68257287721417903</v>
      </c>
      <c r="W127">
        <v>-3.51</v>
      </c>
      <c r="X127">
        <v>1.96</v>
      </c>
      <c r="Y127">
        <v>312983</v>
      </c>
      <c r="Z127">
        <v>16473</v>
      </c>
      <c r="AA127">
        <v>0.83</v>
      </c>
      <c r="AB127">
        <v>19</v>
      </c>
      <c r="AC127">
        <v>14</v>
      </c>
      <c r="AD127">
        <v>5</v>
      </c>
      <c r="AE127">
        <v>73.680000000000007</v>
      </c>
      <c r="AF127">
        <v>14</v>
      </c>
      <c r="AG127">
        <v>8</v>
      </c>
      <c r="AH127">
        <v>3</v>
      </c>
      <c r="AI127">
        <v>8</v>
      </c>
    </row>
    <row r="128" spans="1:35" x14ac:dyDescent="0.2">
      <c r="A128" s="102">
        <v>974</v>
      </c>
      <c r="B128">
        <v>4188</v>
      </c>
      <c r="C128" s="106" t="s">
        <v>4823</v>
      </c>
      <c r="D128" s="106" t="s">
        <v>4057</v>
      </c>
      <c r="E128">
        <v>798.3</v>
      </c>
      <c r="F128">
        <v>800</v>
      </c>
      <c r="G128">
        <v>1200</v>
      </c>
      <c r="H128" s="106" t="s">
        <v>4032</v>
      </c>
      <c r="I128">
        <v>5101</v>
      </c>
      <c r="J128" s="106" t="s">
        <v>4824</v>
      </c>
      <c r="K128" s="106" t="s">
        <v>4423</v>
      </c>
      <c r="L128">
        <v>1863</v>
      </c>
      <c r="M128">
        <v>1889</v>
      </c>
      <c r="N128">
        <v>500</v>
      </c>
      <c r="O128" s="106" t="s">
        <v>4035</v>
      </c>
      <c r="P128">
        <v>0.82866607576907603</v>
      </c>
      <c r="Q128">
        <v>0.81892546887724904</v>
      </c>
      <c r="R128" s="106">
        <v>0.37885908472559199</v>
      </c>
      <c r="S128" s="106">
        <v>0.13633959790712399</v>
      </c>
      <c r="T128">
        <v>2.3875202316558499</v>
      </c>
      <c r="U128">
        <v>2.3875202316558499</v>
      </c>
      <c r="V128">
        <v>2.5602525934485398</v>
      </c>
      <c r="W128">
        <v>12.42</v>
      </c>
      <c r="X128">
        <v>1.64</v>
      </c>
      <c r="Y128">
        <v>312284</v>
      </c>
      <c r="Z128">
        <v>15614</v>
      </c>
      <c r="AA128">
        <v>0.84</v>
      </c>
      <c r="AB128">
        <v>20</v>
      </c>
      <c r="AC128">
        <v>14</v>
      </c>
      <c r="AD128">
        <v>6</v>
      </c>
      <c r="AE128">
        <v>70</v>
      </c>
      <c r="AF128">
        <v>14</v>
      </c>
      <c r="AG128">
        <v>8</v>
      </c>
      <c r="AH128">
        <v>4</v>
      </c>
      <c r="AI128">
        <v>8</v>
      </c>
    </row>
    <row r="129" spans="1:35" x14ac:dyDescent="0.2">
      <c r="A129" s="102">
        <v>441</v>
      </c>
      <c r="B129">
        <v>7729</v>
      </c>
      <c r="C129" s="106" t="s">
        <v>776</v>
      </c>
      <c r="D129" s="106" t="s">
        <v>4041</v>
      </c>
      <c r="E129">
        <v>3950</v>
      </c>
      <c r="F129">
        <v>3920</v>
      </c>
      <c r="G129">
        <v>200</v>
      </c>
      <c r="H129" s="106" t="s">
        <v>4035</v>
      </c>
      <c r="I129">
        <v>8253</v>
      </c>
      <c r="J129" s="106" t="s">
        <v>759</v>
      </c>
      <c r="K129" s="106" t="s">
        <v>4038</v>
      </c>
      <c r="L129">
        <v>1783</v>
      </c>
      <c r="M129">
        <v>1776</v>
      </c>
      <c r="N129">
        <v>400</v>
      </c>
      <c r="O129" s="106" t="s">
        <v>4032</v>
      </c>
      <c r="P129">
        <v>0.84990780552791501</v>
      </c>
      <c r="Q129">
        <v>0.88947958670744698</v>
      </c>
      <c r="R129">
        <v>0.207591100245646</v>
      </c>
      <c r="S129" s="106">
        <v>0.35744149003403902</v>
      </c>
      <c r="T129">
        <v>-9.85369543831323E-2</v>
      </c>
      <c r="U129">
        <v>9.85369543831323E-2</v>
      </c>
      <c r="V129">
        <v>0.16452719392645301</v>
      </c>
      <c r="W129">
        <v>-0.32</v>
      </c>
      <c r="X129">
        <v>9.39</v>
      </c>
      <c r="Y129">
        <v>310640</v>
      </c>
      <c r="Z129">
        <v>15532</v>
      </c>
      <c r="AA129">
        <v>0.9</v>
      </c>
      <c r="AB129">
        <v>20</v>
      </c>
      <c r="AC129">
        <v>13</v>
      </c>
      <c r="AD129">
        <v>7</v>
      </c>
      <c r="AE129">
        <v>65</v>
      </c>
      <c r="AF129">
        <v>8</v>
      </c>
      <c r="AG129">
        <v>11</v>
      </c>
      <c r="AH129">
        <v>6</v>
      </c>
      <c r="AI129">
        <v>3</v>
      </c>
    </row>
    <row r="130" spans="1:35" x14ac:dyDescent="0.2">
      <c r="A130" s="102">
        <v>27</v>
      </c>
      <c r="B130">
        <v>7182</v>
      </c>
      <c r="C130" s="106" t="s">
        <v>4410</v>
      </c>
      <c r="D130" s="106" t="s">
        <v>4154</v>
      </c>
      <c r="E130">
        <v>1022</v>
      </c>
      <c r="F130">
        <v>1016</v>
      </c>
      <c r="G130">
        <v>1000</v>
      </c>
      <c r="H130" s="106" t="s">
        <v>4032</v>
      </c>
      <c r="I130">
        <v>7976</v>
      </c>
      <c r="J130" s="106" t="s">
        <v>4149</v>
      </c>
      <c r="K130" s="106" t="s">
        <v>4056</v>
      </c>
      <c r="L130">
        <v>1606</v>
      </c>
      <c r="M130">
        <v>1615</v>
      </c>
      <c r="N130">
        <v>600</v>
      </c>
      <c r="O130" s="106" t="s">
        <v>4035</v>
      </c>
      <c r="P130">
        <v>0.89180841389771004</v>
      </c>
      <c r="Q130">
        <v>0.95746756964690705</v>
      </c>
      <c r="R130" s="15">
        <v>4.75196783774968E-2</v>
      </c>
      <c r="S130">
        <v>1.8447864154435799E-2</v>
      </c>
      <c r="T130">
        <v>0.97699127787032203</v>
      </c>
      <c r="U130">
        <v>0.97699127787032203</v>
      </c>
      <c r="V130">
        <v>1.23941904803562</v>
      </c>
      <c r="W130">
        <v>1.89</v>
      </c>
      <c r="X130">
        <v>4.8499999999999996</v>
      </c>
      <c r="Y130">
        <v>308629</v>
      </c>
      <c r="Z130">
        <v>17146</v>
      </c>
      <c r="AA130">
        <v>0.88</v>
      </c>
      <c r="AB130">
        <v>18</v>
      </c>
      <c r="AC130">
        <v>12</v>
      </c>
      <c r="AD130">
        <v>6</v>
      </c>
      <c r="AE130">
        <v>66.67</v>
      </c>
      <c r="AF130">
        <v>13</v>
      </c>
      <c r="AG130">
        <v>7</v>
      </c>
      <c r="AH130">
        <v>2</v>
      </c>
      <c r="AI130">
        <v>9</v>
      </c>
    </row>
    <row r="131" spans="1:35" x14ac:dyDescent="0.2">
      <c r="A131" s="102">
        <v>1077</v>
      </c>
      <c r="B131">
        <v>4523</v>
      </c>
      <c r="C131" s="106" t="s">
        <v>4794</v>
      </c>
      <c r="D131" s="106" t="s">
        <v>4055</v>
      </c>
      <c r="E131">
        <v>8140</v>
      </c>
      <c r="F131">
        <v>8329</v>
      </c>
      <c r="G131">
        <v>100</v>
      </c>
      <c r="H131" s="106" t="s">
        <v>4032</v>
      </c>
      <c r="I131">
        <v>8697</v>
      </c>
      <c r="J131" s="106" t="s">
        <v>1215</v>
      </c>
      <c r="K131" s="106" t="s">
        <v>4038</v>
      </c>
      <c r="L131">
        <v>1999</v>
      </c>
      <c r="M131">
        <v>1984</v>
      </c>
      <c r="N131">
        <v>400</v>
      </c>
      <c r="O131" s="106" t="s">
        <v>4035</v>
      </c>
      <c r="P131">
        <v>0.82456949506450405</v>
      </c>
      <c r="Q131">
        <v>0.80066221609546895</v>
      </c>
      <c r="R131" s="106">
        <v>0.10700899721512901</v>
      </c>
      <c r="S131" s="106">
        <v>2.01306517044972E-2</v>
      </c>
      <c r="T131">
        <v>0.40199881678628901</v>
      </c>
      <c r="U131">
        <v>0.40199881678628901</v>
      </c>
      <c r="V131">
        <v>0.15312186720864199</v>
      </c>
      <c r="W131">
        <v>3.39</v>
      </c>
      <c r="X131">
        <v>4.72</v>
      </c>
      <c r="Y131">
        <v>308136</v>
      </c>
      <c r="Z131">
        <v>18126</v>
      </c>
      <c r="AA131">
        <v>1.1200000000000001</v>
      </c>
      <c r="AB131">
        <v>17</v>
      </c>
      <c r="AC131">
        <v>12</v>
      </c>
      <c r="AD131">
        <v>5</v>
      </c>
      <c r="AE131">
        <v>70.59</v>
      </c>
      <c r="AF131">
        <v>11</v>
      </c>
      <c r="AG131">
        <v>10</v>
      </c>
      <c r="AH131">
        <v>3</v>
      </c>
      <c r="AI131">
        <v>4</v>
      </c>
    </row>
    <row r="132" spans="1:35" x14ac:dyDescent="0.2">
      <c r="A132" s="102">
        <v>508</v>
      </c>
      <c r="B132">
        <v>6098</v>
      </c>
      <c r="C132" s="106" t="s">
        <v>240</v>
      </c>
      <c r="D132" s="106" t="s">
        <v>4047</v>
      </c>
      <c r="E132">
        <v>4289</v>
      </c>
      <c r="F132">
        <v>4304</v>
      </c>
      <c r="G132">
        <v>200</v>
      </c>
      <c r="H132" s="106" t="s">
        <v>4032</v>
      </c>
      <c r="I132">
        <v>9682</v>
      </c>
      <c r="J132" s="106" t="s">
        <v>4818</v>
      </c>
      <c r="K132" s="106" t="s">
        <v>4034</v>
      </c>
      <c r="L132">
        <v>2529</v>
      </c>
      <c r="M132">
        <v>2554</v>
      </c>
      <c r="N132">
        <v>300</v>
      </c>
      <c r="O132" s="106" t="s">
        <v>4035</v>
      </c>
      <c r="P132">
        <v>0.87860437668992997</v>
      </c>
      <c r="Q132">
        <v>0.88130318212333103</v>
      </c>
      <c r="R132" s="106">
        <v>0.18613946872655801</v>
      </c>
      <c r="S132" s="106">
        <v>6.1092226323660098E-2</v>
      </c>
      <c r="T132">
        <v>0.74492789656883296</v>
      </c>
      <c r="U132">
        <v>0.74492789656883296</v>
      </c>
      <c r="V132">
        <v>1.1342727824187999</v>
      </c>
      <c r="W132">
        <v>3.09</v>
      </c>
      <c r="X132">
        <v>10.99</v>
      </c>
      <c r="Y132">
        <v>307260</v>
      </c>
      <c r="Z132">
        <v>15363</v>
      </c>
      <c r="AA132">
        <v>0.8</v>
      </c>
      <c r="AB132">
        <v>20</v>
      </c>
      <c r="AC132">
        <v>12</v>
      </c>
      <c r="AD132">
        <v>8</v>
      </c>
      <c r="AE132">
        <v>60</v>
      </c>
      <c r="AF132">
        <v>11</v>
      </c>
      <c r="AG132">
        <v>11</v>
      </c>
      <c r="AH132">
        <v>4</v>
      </c>
      <c r="AI132">
        <v>5</v>
      </c>
    </row>
    <row r="133" spans="1:35" x14ac:dyDescent="0.2">
      <c r="A133" s="102">
        <v>48</v>
      </c>
      <c r="B133">
        <v>6952</v>
      </c>
      <c r="C133" s="106" t="s">
        <v>597</v>
      </c>
      <c r="D133" s="106" t="s">
        <v>4037</v>
      </c>
      <c r="E133">
        <v>2098</v>
      </c>
      <c r="F133">
        <v>2049</v>
      </c>
      <c r="G133">
        <v>400</v>
      </c>
      <c r="H133" s="106" t="s">
        <v>4032</v>
      </c>
      <c r="I133">
        <v>7729</v>
      </c>
      <c r="J133" s="106" t="s">
        <v>776</v>
      </c>
      <c r="K133" s="106" t="s">
        <v>4041</v>
      </c>
      <c r="L133">
        <v>3950</v>
      </c>
      <c r="M133">
        <v>3920</v>
      </c>
      <c r="N133">
        <v>200</v>
      </c>
      <c r="O133" s="106" t="s">
        <v>4035</v>
      </c>
      <c r="P133">
        <v>0.90585156661172705</v>
      </c>
      <c r="Q133">
        <v>0.95182190896101304</v>
      </c>
      <c r="R133">
        <v>0.20295011446434899</v>
      </c>
      <c r="S133" s="106">
        <v>8.0904424566318495E-2</v>
      </c>
      <c r="T133">
        <v>9.9640497895098795E-2</v>
      </c>
      <c r="U133">
        <v>9.9640497895098795E-2</v>
      </c>
      <c r="V133">
        <v>0.123897786116377</v>
      </c>
      <c r="W133">
        <v>0.31</v>
      </c>
      <c r="X133">
        <v>4.54</v>
      </c>
      <c r="Y133">
        <v>307031</v>
      </c>
      <c r="Z133">
        <v>15352</v>
      </c>
      <c r="AA133">
        <v>0.65</v>
      </c>
      <c r="AB133">
        <v>20</v>
      </c>
      <c r="AC133">
        <v>11</v>
      </c>
      <c r="AD133">
        <v>9</v>
      </c>
      <c r="AE133">
        <v>55</v>
      </c>
      <c r="AF133">
        <v>10</v>
      </c>
      <c r="AG133">
        <v>10</v>
      </c>
      <c r="AH133">
        <v>6</v>
      </c>
      <c r="AI133">
        <v>4</v>
      </c>
    </row>
    <row r="134" spans="1:35" x14ac:dyDescent="0.2">
      <c r="A134" s="102">
        <v>1035</v>
      </c>
      <c r="B134">
        <v>6967</v>
      </c>
      <c r="C134" s="106" t="s">
        <v>1066</v>
      </c>
      <c r="D134" s="106" t="s">
        <v>4037</v>
      </c>
      <c r="E134">
        <v>1345</v>
      </c>
      <c r="F134">
        <v>1319</v>
      </c>
      <c r="G134">
        <v>700</v>
      </c>
      <c r="H134" s="106" t="s">
        <v>4032</v>
      </c>
      <c r="I134">
        <v>7164</v>
      </c>
      <c r="J134" s="106" t="s">
        <v>4817</v>
      </c>
      <c r="K134" s="106" t="s">
        <v>4038</v>
      </c>
      <c r="L134">
        <v>4715</v>
      </c>
      <c r="M134">
        <v>4715</v>
      </c>
      <c r="N134">
        <v>200</v>
      </c>
      <c r="O134" s="106" t="s">
        <v>4035</v>
      </c>
      <c r="P134">
        <v>0.88476255966766604</v>
      </c>
      <c r="Q134">
        <v>0.80784584751409105</v>
      </c>
      <c r="R134" s="15">
        <v>0.300443122894824</v>
      </c>
      <c r="S134">
        <v>0.21512574114893199</v>
      </c>
      <c r="T134">
        <v>0.99486914802679605</v>
      </c>
      <c r="U134">
        <v>0.99486914802679605</v>
      </c>
      <c r="V134">
        <v>7.2960840193603098E-3</v>
      </c>
      <c r="W134">
        <v>6.74</v>
      </c>
      <c r="X134">
        <v>2.09</v>
      </c>
      <c r="Y134">
        <v>306697</v>
      </c>
      <c r="Z134">
        <v>16142</v>
      </c>
      <c r="AA134">
        <v>0.89</v>
      </c>
      <c r="AB134">
        <v>19</v>
      </c>
      <c r="AC134">
        <v>11</v>
      </c>
      <c r="AD134">
        <v>8</v>
      </c>
      <c r="AE134">
        <v>57.89</v>
      </c>
      <c r="AF134">
        <v>10</v>
      </c>
      <c r="AG134">
        <v>11</v>
      </c>
      <c r="AH134">
        <v>4</v>
      </c>
      <c r="AI134">
        <v>4</v>
      </c>
    </row>
    <row r="135" spans="1:35" x14ac:dyDescent="0.2">
      <c r="A135" s="102">
        <v>746</v>
      </c>
      <c r="B135">
        <v>3861</v>
      </c>
      <c r="C135" s="106" t="s">
        <v>37</v>
      </c>
      <c r="D135" s="106" t="s">
        <v>4825</v>
      </c>
      <c r="E135">
        <v>565</v>
      </c>
      <c r="F135">
        <v>566</v>
      </c>
      <c r="G135">
        <v>1300</v>
      </c>
      <c r="H135" s="106" t="s">
        <v>4032</v>
      </c>
      <c r="I135">
        <v>7259</v>
      </c>
      <c r="J135" s="106" t="s">
        <v>27</v>
      </c>
      <c r="K135" s="106" t="s">
        <v>4050</v>
      </c>
      <c r="L135">
        <v>3545</v>
      </c>
      <c r="M135">
        <v>3695</v>
      </c>
      <c r="N135">
        <v>200</v>
      </c>
      <c r="O135" s="106" t="s">
        <v>4035</v>
      </c>
      <c r="P135">
        <v>0.83384756141813099</v>
      </c>
      <c r="Q135">
        <v>0.85163548678050005</v>
      </c>
      <c r="R135" s="106">
        <v>0.15400131012443799</v>
      </c>
      <c r="S135" s="15">
        <v>0.366155016955589</v>
      </c>
      <c r="T135">
        <v>0.90933235444772897</v>
      </c>
      <c r="U135">
        <v>0.90933235444772897</v>
      </c>
      <c r="V135">
        <v>1.9874102370240401</v>
      </c>
      <c r="W135">
        <v>2.94</v>
      </c>
      <c r="X135">
        <v>0.43</v>
      </c>
      <c r="Y135">
        <v>306387</v>
      </c>
      <c r="Z135">
        <v>13927</v>
      </c>
      <c r="AA135">
        <v>0.8</v>
      </c>
      <c r="AB135">
        <v>22</v>
      </c>
      <c r="AC135">
        <v>14</v>
      </c>
      <c r="AD135">
        <v>8</v>
      </c>
      <c r="AE135">
        <v>63.64</v>
      </c>
      <c r="AF135">
        <v>12</v>
      </c>
      <c r="AG135">
        <v>7</v>
      </c>
      <c r="AH135">
        <v>4</v>
      </c>
      <c r="AI135">
        <v>11</v>
      </c>
    </row>
    <row r="136" spans="1:35" x14ac:dyDescent="0.2">
      <c r="A136" s="102">
        <v>893</v>
      </c>
      <c r="B136">
        <v>7167</v>
      </c>
      <c r="C136" s="106" t="s">
        <v>4258</v>
      </c>
      <c r="D136" s="106" t="s">
        <v>4154</v>
      </c>
      <c r="E136">
        <v>243</v>
      </c>
      <c r="F136">
        <v>245</v>
      </c>
      <c r="G136">
        <v>3000</v>
      </c>
      <c r="H136" s="106" t="s">
        <v>4035</v>
      </c>
      <c r="I136">
        <v>7259</v>
      </c>
      <c r="J136" s="106" t="s">
        <v>27</v>
      </c>
      <c r="K136" s="106" t="s">
        <v>4050</v>
      </c>
      <c r="L136">
        <v>3545</v>
      </c>
      <c r="M136">
        <v>3695</v>
      </c>
      <c r="N136">
        <v>200</v>
      </c>
      <c r="O136" s="106" t="s">
        <v>4032</v>
      </c>
      <c r="P136">
        <v>0.89596083433707197</v>
      </c>
      <c r="Q136">
        <v>0.830330531185831</v>
      </c>
      <c r="R136" s="15">
        <v>0.293901996570124</v>
      </c>
      <c r="S136" s="106">
        <v>3.9597242960083497E-2</v>
      </c>
      <c r="T136" s="106">
        <v>-0.71839820149309097</v>
      </c>
      <c r="U136" s="106">
        <v>0.71839820149309097</v>
      </c>
      <c r="V136">
        <v>0.192261469011794</v>
      </c>
      <c r="W136">
        <v>-3.22</v>
      </c>
      <c r="X136">
        <v>0.54</v>
      </c>
      <c r="Y136">
        <v>305757</v>
      </c>
      <c r="Z136">
        <v>16986</v>
      </c>
      <c r="AA136">
        <v>0.88</v>
      </c>
      <c r="AB136">
        <v>18</v>
      </c>
      <c r="AC136">
        <v>12</v>
      </c>
      <c r="AD136">
        <v>6</v>
      </c>
      <c r="AE136">
        <v>66.67</v>
      </c>
      <c r="AF136">
        <v>13</v>
      </c>
      <c r="AG136">
        <v>9</v>
      </c>
      <c r="AH136">
        <v>4</v>
      </c>
      <c r="AI136">
        <v>5</v>
      </c>
    </row>
    <row r="137" spans="1:35" x14ac:dyDescent="0.2">
      <c r="A137" s="102">
        <v>214</v>
      </c>
      <c r="B137">
        <v>1719</v>
      </c>
      <c r="C137" s="106" t="s">
        <v>777</v>
      </c>
      <c r="D137" s="106" t="s">
        <v>4042</v>
      </c>
      <c r="E137">
        <v>914</v>
      </c>
      <c r="F137">
        <v>906</v>
      </c>
      <c r="G137">
        <v>1100</v>
      </c>
      <c r="H137" s="106" t="s">
        <v>4035</v>
      </c>
      <c r="I137">
        <v>8020</v>
      </c>
      <c r="J137" s="106" t="s">
        <v>4411</v>
      </c>
      <c r="K137" s="106" t="s">
        <v>4039</v>
      </c>
      <c r="L137">
        <v>1418</v>
      </c>
      <c r="M137">
        <v>1422</v>
      </c>
      <c r="N137">
        <v>700</v>
      </c>
      <c r="O137" s="106" t="s">
        <v>4032</v>
      </c>
      <c r="P137">
        <v>0.82872399297211996</v>
      </c>
      <c r="Q137">
        <v>0.92041525311435202</v>
      </c>
      <c r="R137">
        <v>3.1912888884169897E-2</v>
      </c>
      <c r="S137" s="106">
        <v>0.10786822650519901</v>
      </c>
      <c r="T137">
        <v>-0.574334206626816</v>
      </c>
      <c r="U137">
        <v>0.574334206626816</v>
      </c>
      <c r="V137">
        <v>0.16384231804285199</v>
      </c>
      <c r="W137">
        <v>-1.26</v>
      </c>
      <c r="X137">
        <v>0.12</v>
      </c>
      <c r="Y137">
        <v>305608</v>
      </c>
      <c r="Z137">
        <v>16978</v>
      </c>
      <c r="AA137">
        <v>0.79</v>
      </c>
      <c r="AB137">
        <v>18</v>
      </c>
      <c r="AC137">
        <v>12</v>
      </c>
      <c r="AD137">
        <v>6</v>
      </c>
      <c r="AE137">
        <v>66.67</v>
      </c>
      <c r="AF137">
        <v>12</v>
      </c>
      <c r="AG137">
        <v>9</v>
      </c>
      <c r="AH137">
        <v>4</v>
      </c>
      <c r="AI137">
        <v>5</v>
      </c>
    </row>
    <row r="138" spans="1:35" x14ac:dyDescent="0.2">
      <c r="A138" s="102">
        <v>995</v>
      </c>
      <c r="B138">
        <v>7453</v>
      </c>
      <c r="C138" s="106" t="s">
        <v>54</v>
      </c>
      <c r="D138" s="106" t="s">
        <v>4058</v>
      </c>
      <c r="E138">
        <v>1829</v>
      </c>
      <c r="F138">
        <v>1842</v>
      </c>
      <c r="G138">
        <v>500</v>
      </c>
      <c r="H138" s="106" t="s">
        <v>4035</v>
      </c>
      <c r="I138">
        <v>8276</v>
      </c>
      <c r="J138" s="106" t="s">
        <v>1170</v>
      </c>
      <c r="K138" s="106" t="s">
        <v>4058</v>
      </c>
      <c r="L138">
        <v>1934</v>
      </c>
      <c r="M138">
        <v>1921</v>
      </c>
      <c r="N138">
        <v>500</v>
      </c>
      <c r="O138" s="106" t="s">
        <v>4032</v>
      </c>
      <c r="P138">
        <v>0.82138994665804499</v>
      </c>
      <c r="Q138">
        <v>0.81463368960632498</v>
      </c>
      <c r="R138">
        <v>0.16660354296781299</v>
      </c>
      <c r="S138">
        <v>0.281843769950479</v>
      </c>
      <c r="T138">
        <v>-2.1342068282412399</v>
      </c>
      <c r="U138">
        <v>2.1342068282412399</v>
      </c>
      <c r="V138">
        <v>2.0833891966507299</v>
      </c>
      <c r="W138">
        <v>-19.52</v>
      </c>
      <c r="X138">
        <v>4.1100000000000003</v>
      </c>
      <c r="Y138">
        <v>304714</v>
      </c>
      <c r="Z138">
        <v>15236</v>
      </c>
      <c r="AA138">
        <v>0.71</v>
      </c>
      <c r="AB138">
        <v>20</v>
      </c>
      <c r="AC138">
        <v>11</v>
      </c>
      <c r="AD138">
        <v>9</v>
      </c>
      <c r="AE138">
        <v>55</v>
      </c>
      <c r="AF138">
        <v>12</v>
      </c>
      <c r="AG138">
        <v>9</v>
      </c>
      <c r="AH138">
        <v>4</v>
      </c>
      <c r="AI138">
        <v>7</v>
      </c>
    </row>
    <row r="139" spans="1:35" x14ac:dyDescent="0.2">
      <c r="A139" s="102">
        <v>734</v>
      </c>
      <c r="B139">
        <v>7186</v>
      </c>
      <c r="C139" s="106" t="s">
        <v>775</v>
      </c>
      <c r="D139" s="106" t="s">
        <v>4154</v>
      </c>
      <c r="E139">
        <v>422</v>
      </c>
      <c r="F139">
        <v>419</v>
      </c>
      <c r="G139">
        <v>2200</v>
      </c>
      <c r="H139" s="106" t="s">
        <v>4035</v>
      </c>
      <c r="I139">
        <v>7278</v>
      </c>
      <c r="J139" s="106" t="s">
        <v>46</v>
      </c>
      <c r="K139" s="106" t="s">
        <v>4050</v>
      </c>
      <c r="L139">
        <v>2374</v>
      </c>
      <c r="M139">
        <v>2301</v>
      </c>
      <c r="N139">
        <v>400</v>
      </c>
      <c r="O139" s="106" t="s">
        <v>4032</v>
      </c>
      <c r="P139">
        <v>0.85221078522969096</v>
      </c>
      <c r="Q139">
        <v>0.85282046298101</v>
      </c>
      <c r="R139" s="106">
        <v>0.285848388201561</v>
      </c>
      <c r="S139" s="106">
        <v>0.378068299342044</v>
      </c>
      <c r="T139">
        <v>-0.39109694831154301</v>
      </c>
      <c r="U139">
        <v>0.39109694831154301</v>
      </c>
      <c r="V139">
        <v>1.47008609157748</v>
      </c>
      <c r="W139">
        <v>-1.1299999999999999</v>
      </c>
      <c r="X139">
        <v>0.15</v>
      </c>
      <c r="Y139">
        <v>304200</v>
      </c>
      <c r="Z139">
        <v>19012</v>
      </c>
      <c r="AA139">
        <v>0.92</v>
      </c>
      <c r="AB139">
        <v>16</v>
      </c>
      <c r="AC139">
        <v>10</v>
      </c>
      <c r="AD139">
        <v>6</v>
      </c>
      <c r="AE139">
        <v>62.5</v>
      </c>
      <c r="AF139">
        <v>11</v>
      </c>
      <c r="AG139">
        <v>6</v>
      </c>
      <c r="AH139">
        <v>3</v>
      </c>
      <c r="AI139">
        <v>7</v>
      </c>
    </row>
    <row r="140" spans="1:35" x14ac:dyDescent="0.2">
      <c r="A140" s="102">
        <v>573</v>
      </c>
      <c r="B140">
        <v>4812</v>
      </c>
      <c r="C140" s="106" t="s">
        <v>948</v>
      </c>
      <c r="D140" s="106" t="s">
        <v>4034</v>
      </c>
      <c r="E140">
        <v>4500</v>
      </c>
      <c r="F140">
        <v>4615</v>
      </c>
      <c r="G140">
        <v>200</v>
      </c>
      <c r="H140" s="106" t="s">
        <v>4032</v>
      </c>
      <c r="I140">
        <v>6967</v>
      </c>
      <c r="J140" s="106" t="s">
        <v>1066</v>
      </c>
      <c r="K140" s="106" t="s">
        <v>4037</v>
      </c>
      <c r="L140">
        <v>1345</v>
      </c>
      <c r="M140">
        <v>1319</v>
      </c>
      <c r="N140">
        <v>700</v>
      </c>
      <c r="O140" s="106" t="s">
        <v>4035</v>
      </c>
      <c r="P140">
        <v>0.89941536373028697</v>
      </c>
      <c r="Q140">
        <v>0.87369657310914495</v>
      </c>
      <c r="R140" s="106">
        <v>0.41174927310934201</v>
      </c>
      <c r="S140">
        <v>0.34982379029303601</v>
      </c>
      <c r="T140">
        <v>0.138393695832631</v>
      </c>
      <c r="U140">
        <v>0.138393695832631</v>
      </c>
      <c r="V140">
        <v>1.3036483465823301</v>
      </c>
      <c r="W140">
        <v>0.57999999999999996</v>
      </c>
      <c r="X140">
        <v>0.03</v>
      </c>
      <c r="Y140">
        <v>304088</v>
      </c>
      <c r="Z140">
        <v>14480</v>
      </c>
      <c r="AA140">
        <v>0.81</v>
      </c>
      <c r="AB140">
        <v>21</v>
      </c>
      <c r="AC140">
        <v>14</v>
      </c>
      <c r="AD140">
        <v>7</v>
      </c>
      <c r="AE140">
        <v>66.67</v>
      </c>
      <c r="AF140">
        <v>9</v>
      </c>
      <c r="AG140">
        <v>14</v>
      </c>
      <c r="AH140">
        <v>5</v>
      </c>
      <c r="AI140">
        <v>2</v>
      </c>
    </row>
    <row r="141" spans="1:35" x14ac:dyDescent="0.2">
      <c r="A141" s="102">
        <v>641</v>
      </c>
      <c r="B141">
        <v>3863</v>
      </c>
      <c r="C141" s="106" t="s">
        <v>4826</v>
      </c>
      <c r="D141" s="106" t="s">
        <v>4825</v>
      </c>
      <c r="E141">
        <v>1786</v>
      </c>
      <c r="F141">
        <v>1793</v>
      </c>
      <c r="G141">
        <v>600</v>
      </c>
      <c r="H141" s="106" t="s">
        <v>4032</v>
      </c>
      <c r="I141">
        <v>7976</v>
      </c>
      <c r="J141" s="106" t="s">
        <v>4149</v>
      </c>
      <c r="K141" s="106" t="s">
        <v>4056</v>
      </c>
      <c r="L141">
        <v>1606</v>
      </c>
      <c r="M141">
        <v>1615</v>
      </c>
      <c r="N141">
        <v>700</v>
      </c>
      <c r="O141" s="106" t="s">
        <v>4035</v>
      </c>
      <c r="P141">
        <v>0.84836437930842501</v>
      </c>
      <c r="Q141">
        <v>0.866865324991412</v>
      </c>
      <c r="R141" s="106">
        <v>6.4865228916195599E-4</v>
      </c>
      <c r="S141">
        <v>0.20186690142181701</v>
      </c>
      <c r="T141">
        <v>0.70749599773187</v>
      </c>
      <c r="U141">
        <v>0.70749599773187</v>
      </c>
      <c r="V141">
        <v>0.72854568577817702</v>
      </c>
      <c r="W141">
        <v>1.76</v>
      </c>
      <c r="X141">
        <v>5.08</v>
      </c>
      <c r="Y141">
        <v>303355</v>
      </c>
      <c r="Z141">
        <v>17844</v>
      </c>
      <c r="AA141">
        <v>0.94</v>
      </c>
      <c r="AB141">
        <v>17</v>
      </c>
      <c r="AC141">
        <v>10</v>
      </c>
      <c r="AD141">
        <v>7</v>
      </c>
      <c r="AE141">
        <v>58.82</v>
      </c>
      <c r="AF141">
        <v>14</v>
      </c>
      <c r="AG141">
        <v>7</v>
      </c>
      <c r="AH141">
        <v>3</v>
      </c>
      <c r="AI141">
        <v>7</v>
      </c>
    </row>
    <row r="142" spans="1:35" x14ac:dyDescent="0.2">
      <c r="A142" s="102">
        <v>97</v>
      </c>
      <c r="B142">
        <v>7211</v>
      </c>
      <c r="C142" s="106" t="s">
        <v>28</v>
      </c>
      <c r="D142" s="106" t="s">
        <v>4050</v>
      </c>
      <c r="E142">
        <v>411</v>
      </c>
      <c r="F142">
        <v>413</v>
      </c>
      <c r="G142">
        <v>2300</v>
      </c>
      <c r="H142" s="106" t="s">
        <v>4035</v>
      </c>
      <c r="I142">
        <v>7276</v>
      </c>
      <c r="J142" s="106" t="s">
        <v>4150</v>
      </c>
      <c r="K142" s="106" t="s">
        <v>4037</v>
      </c>
      <c r="L142">
        <v>4700</v>
      </c>
      <c r="M142">
        <v>4815</v>
      </c>
      <c r="N142">
        <v>200</v>
      </c>
      <c r="O142" s="106" t="s">
        <v>4032</v>
      </c>
      <c r="P142">
        <v>0.94042536372527596</v>
      </c>
      <c r="Q142">
        <v>0.93876367651336101</v>
      </c>
      <c r="R142" s="15">
        <v>3.50850113107046E-2</v>
      </c>
      <c r="S142" s="106">
        <v>2.5939623963308098E-2</v>
      </c>
      <c r="T142">
        <v>-0.98045189467962901</v>
      </c>
      <c r="U142">
        <v>0.98045189467962901</v>
      </c>
      <c r="V142">
        <v>0.14472997608124599</v>
      </c>
      <c r="W142">
        <v>-2.0299999999999998</v>
      </c>
      <c r="X142">
        <v>1.36</v>
      </c>
      <c r="Y142">
        <v>303168</v>
      </c>
      <c r="Z142">
        <v>20211</v>
      </c>
      <c r="AA142">
        <v>1.39</v>
      </c>
      <c r="AB142">
        <v>15</v>
      </c>
      <c r="AC142">
        <v>11</v>
      </c>
      <c r="AD142">
        <v>4</v>
      </c>
      <c r="AE142">
        <v>73.33</v>
      </c>
      <c r="AF142">
        <v>12</v>
      </c>
      <c r="AG142">
        <v>9</v>
      </c>
      <c r="AH142">
        <v>2</v>
      </c>
      <c r="AI142">
        <v>4</v>
      </c>
    </row>
    <row r="143" spans="1:35" x14ac:dyDescent="0.2">
      <c r="A143" s="102">
        <v>200</v>
      </c>
      <c r="B143">
        <v>6479</v>
      </c>
      <c r="C143" s="106" t="s">
        <v>780</v>
      </c>
      <c r="D143" s="106" t="s">
        <v>4037</v>
      </c>
      <c r="E143">
        <v>2188</v>
      </c>
      <c r="F143">
        <v>2186</v>
      </c>
      <c r="G143">
        <v>500</v>
      </c>
      <c r="H143" s="106" t="s">
        <v>4035</v>
      </c>
      <c r="I143">
        <v>6967</v>
      </c>
      <c r="J143" s="106" t="s">
        <v>1066</v>
      </c>
      <c r="K143" s="106" t="s">
        <v>4037</v>
      </c>
      <c r="L143">
        <v>1345</v>
      </c>
      <c r="M143">
        <v>1319</v>
      </c>
      <c r="N143">
        <v>800</v>
      </c>
      <c r="O143" s="106" t="s">
        <v>4032</v>
      </c>
      <c r="P143">
        <v>0.88898107695359097</v>
      </c>
      <c r="Q143">
        <v>0.92201772638396096</v>
      </c>
      <c r="R143">
        <v>2.91864483551369E-4</v>
      </c>
      <c r="S143">
        <v>4.1865314348040202E-2</v>
      </c>
      <c r="T143">
        <v>-1.99023416795974</v>
      </c>
      <c r="U143">
        <v>1.99023416795974</v>
      </c>
      <c r="V143">
        <v>0.75156518115231297</v>
      </c>
      <c r="W143">
        <v>-11.88</v>
      </c>
      <c r="X143">
        <v>3.46</v>
      </c>
      <c r="Y143">
        <v>302263</v>
      </c>
      <c r="Z143">
        <v>13142</v>
      </c>
      <c r="AA143">
        <v>0.68</v>
      </c>
      <c r="AB143">
        <v>23</v>
      </c>
      <c r="AC143">
        <v>15</v>
      </c>
      <c r="AD143">
        <v>8</v>
      </c>
      <c r="AE143">
        <v>65.22</v>
      </c>
      <c r="AF143">
        <v>12</v>
      </c>
      <c r="AG143">
        <v>9</v>
      </c>
      <c r="AH143">
        <v>5</v>
      </c>
      <c r="AI143">
        <v>9</v>
      </c>
    </row>
    <row r="144" spans="1:35" x14ac:dyDescent="0.2">
      <c r="A144" s="102">
        <v>835</v>
      </c>
      <c r="B144">
        <v>4208</v>
      </c>
      <c r="C144" s="106" t="s">
        <v>4797</v>
      </c>
      <c r="D144" s="106" t="s">
        <v>4057</v>
      </c>
      <c r="E144">
        <v>2240</v>
      </c>
      <c r="F144">
        <v>2234</v>
      </c>
      <c r="G144">
        <v>300</v>
      </c>
      <c r="H144" s="106" t="s">
        <v>4035</v>
      </c>
      <c r="I144">
        <v>8316</v>
      </c>
      <c r="J144" s="106" t="s">
        <v>4827</v>
      </c>
      <c r="K144" s="106" t="s">
        <v>4154</v>
      </c>
      <c r="L144">
        <v>3895</v>
      </c>
      <c r="M144">
        <v>3884</v>
      </c>
      <c r="N144">
        <v>200</v>
      </c>
      <c r="O144" s="106" t="s">
        <v>4032</v>
      </c>
      <c r="P144">
        <v>0.82181581139219895</v>
      </c>
      <c r="Q144">
        <v>0.83862052754281002</v>
      </c>
      <c r="R144" s="106">
        <v>2.7650831178939302E-2</v>
      </c>
      <c r="S144">
        <v>0.112478018177219</v>
      </c>
      <c r="T144">
        <v>-1.7967856223385801</v>
      </c>
      <c r="U144">
        <v>1.7967856223385801</v>
      </c>
      <c r="V144">
        <v>1.9484357777914201</v>
      </c>
      <c r="W144">
        <v>-3.02</v>
      </c>
      <c r="X144">
        <v>13.72</v>
      </c>
      <c r="Y144">
        <v>301360</v>
      </c>
      <c r="Z144">
        <v>20091</v>
      </c>
      <c r="AA144">
        <v>1.21</v>
      </c>
      <c r="AB144">
        <v>15</v>
      </c>
      <c r="AC144">
        <v>13</v>
      </c>
      <c r="AD144">
        <v>2</v>
      </c>
      <c r="AE144">
        <v>86.67</v>
      </c>
      <c r="AF144">
        <v>14</v>
      </c>
      <c r="AG144">
        <v>5</v>
      </c>
      <c r="AH144">
        <v>2</v>
      </c>
      <c r="AI144">
        <v>8</v>
      </c>
    </row>
    <row r="145" spans="1:35" x14ac:dyDescent="0.2">
      <c r="A145" s="102">
        <v>442</v>
      </c>
      <c r="B145">
        <v>5471</v>
      </c>
      <c r="C145" s="106" t="s">
        <v>4828</v>
      </c>
      <c r="D145" s="106" t="s">
        <v>4152</v>
      </c>
      <c r="E145">
        <v>4255</v>
      </c>
      <c r="F145">
        <v>4245</v>
      </c>
      <c r="G145">
        <v>200</v>
      </c>
      <c r="H145" s="106" t="s">
        <v>4035</v>
      </c>
      <c r="I145">
        <v>5631</v>
      </c>
      <c r="J145" s="106" t="s">
        <v>4829</v>
      </c>
      <c r="K145" s="106" t="s">
        <v>4045</v>
      </c>
      <c r="L145">
        <v>2009</v>
      </c>
      <c r="M145">
        <v>1999</v>
      </c>
      <c r="N145">
        <v>400</v>
      </c>
      <c r="O145" s="106" t="s">
        <v>4032</v>
      </c>
      <c r="P145">
        <v>0.87998872005673501</v>
      </c>
      <c r="Q145">
        <v>0.88945592741549495</v>
      </c>
      <c r="R145" s="106">
        <v>0.31135487619631502</v>
      </c>
      <c r="S145">
        <v>0.14476617219623</v>
      </c>
      <c r="T145">
        <v>-0.53990366190275496</v>
      </c>
      <c r="U145">
        <v>0.53990366190275496</v>
      </c>
      <c r="V145">
        <v>0.27492072204596502</v>
      </c>
      <c r="W145">
        <v>-2</v>
      </c>
      <c r="X145">
        <v>5.82</v>
      </c>
      <c r="Y145">
        <v>300950</v>
      </c>
      <c r="Z145">
        <v>23150</v>
      </c>
      <c r="AA145">
        <v>1.48</v>
      </c>
      <c r="AB145">
        <v>13</v>
      </c>
      <c r="AC145">
        <v>10</v>
      </c>
      <c r="AD145">
        <v>3</v>
      </c>
      <c r="AE145">
        <v>76.92</v>
      </c>
      <c r="AF145">
        <v>11</v>
      </c>
      <c r="AG145">
        <v>7</v>
      </c>
      <c r="AH145">
        <v>2</v>
      </c>
      <c r="AI145">
        <v>4</v>
      </c>
    </row>
    <row r="146" spans="1:35" x14ac:dyDescent="0.2">
      <c r="A146" s="102">
        <v>255</v>
      </c>
      <c r="B146">
        <v>1802</v>
      </c>
      <c r="C146" s="106" t="s">
        <v>4816</v>
      </c>
      <c r="D146" s="106" t="s">
        <v>4042</v>
      </c>
      <c r="E146">
        <v>1220</v>
      </c>
      <c r="F146">
        <v>1213</v>
      </c>
      <c r="G146">
        <v>800</v>
      </c>
      <c r="H146" s="106" t="s">
        <v>4032</v>
      </c>
      <c r="I146">
        <v>9810</v>
      </c>
      <c r="J146" s="106" t="s">
        <v>3998</v>
      </c>
      <c r="K146" s="106" t="s">
        <v>4039</v>
      </c>
      <c r="L146">
        <v>4945</v>
      </c>
      <c r="M146">
        <v>4985</v>
      </c>
      <c r="N146">
        <v>200</v>
      </c>
      <c r="O146" s="106" t="s">
        <v>4035</v>
      </c>
      <c r="P146">
        <v>0.80022321995439005</v>
      </c>
      <c r="Q146">
        <v>0.91255407893366502</v>
      </c>
      <c r="R146" s="106">
        <v>0.12419707578934901</v>
      </c>
      <c r="S146">
        <v>5.0398404586202102E-2</v>
      </c>
      <c r="T146">
        <v>0.85732467622775099</v>
      </c>
      <c r="U146">
        <v>0.85732467622775099</v>
      </c>
      <c r="V146">
        <v>1.07090355430095</v>
      </c>
      <c r="W146">
        <v>1.92</v>
      </c>
      <c r="X146">
        <v>2.67</v>
      </c>
      <c r="Y146">
        <v>300198</v>
      </c>
      <c r="Z146">
        <v>18762</v>
      </c>
      <c r="AA146">
        <v>1.22</v>
      </c>
      <c r="AB146">
        <v>16</v>
      </c>
      <c r="AC146">
        <v>12</v>
      </c>
      <c r="AD146">
        <v>4</v>
      </c>
      <c r="AE146">
        <v>75</v>
      </c>
      <c r="AF146">
        <v>14</v>
      </c>
      <c r="AG146">
        <v>8</v>
      </c>
      <c r="AH146">
        <v>1</v>
      </c>
      <c r="AI146">
        <v>7</v>
      </c>
    </row>
    <row r="147" spans="1:35" x14ac:dyDescent="0.2">
      <c r="A147" s="102">
        <v>147</v>
      </c>
      <c r="B147">
        <v>7189</v>
      </c>
      <c r="C147" s="106" t="s">
        <v>45</v>
      </c>
      <c r="D147" s="106" t="s">
        <v>4154</v>
      </c>
      <c r="E147">
        <v>732</v>
      </c>
      <c r="F147">
        <v>733</v>
      </c>
      <c r="G147">
        <v>1500</v>
      </c>
      <c r="H147" s="106" t="s">
        <v>4032</v>
      </c>
      <c r="I147">
        <v>7202</v>
      </c>
      <c r="J147" s="106" t="s">
        <v>1076</v>
      </c>
      <c r="K147" s="106" t="s">
        <v>4050</v>
      </c>
      <c r="L147">
        <v>1092</v>
      </c>
      <c r="M147">
        <v>1093</v>
      </c>
      <c r="N147">
        <v>1000</v>
      </c>
      <c r="O147" s="106" t="s">
        <v>4035</v>
      </c>
      <c r="P147">
        <v>0.92208735277582599</v>
      </c>
      <c r="Q147">
        <v>0.92931544498216501</v>
      </c>
      <c r="R147">
        <v>5.0582990866915097E-2</v>
      </c>
      <c r="S147" s="106">
        <v>2.1925037139688599E-2</v>
      </c>
      <c r="T147">
        <v>1.23743363122481</v>
      </c>
      <c r="U147">
        <v>1.23743363122481</v>
      </c>
      <c r="V147">
        <v>0.61916354550878905</v>
      </c>
      <c r="W147">
        <v>2.87</v>
      </c>
      <c r="X147">
        <v>0.59</v>
      </c>
      <c r="Y147">
        <v>299884</v>
      </c>
      <c r="Z147">
        <v>15783</v>
      </c>
      <c r="AA147">
        <v>0.74</v>
      </c>
      <c r="AB147">
        <v>19</v>
      </c>
      <c r="AC147">
        <v>12</v>
      </c>
      <c r="AD147">
        <v>7</v>
      </c>
      <c r="AE147">
        <v>63.16</v>
      </c>
      <c r="AF147">
        <v>12</v>
      </c>
      <c r="AG147">
        <v>8</v>
      </c>
      <c r="AH147">
        <v>6</v>
      </c>
      <c r="AI147">
        <v>5</v>
      </c>
    </row>
    <row r="148" spans="1:35" x14ac:dyDescent="0.2">
      <c r="A148" s="102">
        <v>768</v>
      </c>
      <c r="B148">
        <v>1333</v>
      </c>
      <c r="C148" s="106" t="s">
        <v>4412</v>
      </c>
      <c r="D148" s="106" t="s">
        <v>4413</v>
      </c>
      <c r="E148">
        <v>2619</v>
      </c>
      <c r="F148">
        <v>2629</v>
      </c>
      <c r="G148">
        <v>400</v>
      </c>
      <c r="H148" s="106" t="s">
        <v>4032</v>
      </c>
      <c r="I148">
        <v>7321</v>
      </c>
      <c r="J148" s="106" t="s">
        <v>4812</v>
      </c>
      <c r="K148" s="106" t="s">
        <v>4154</v>
      </c>
      <c r="L148">
        <v>644</v>
      </c>
      <c r="M148">
        <v>641</v>
      </c>
      <c r="N148">
        <v>1600</v>
      </c>
      <c r="O148" s="106" t="s">
        <v>4035</v>
      </c>
      <c r="P148">
        <v>0.88731191251605301</v>
      </c>
      <c r="Q148">
        <v>0.84785200948346096</v>
      </c>
      <c r="R148" s="106">
        <v>0.24341065942221801</v>
      </c>
      <c r="S148" s="106">
        <v>0.164078717837462</v>
      </c>
      <c r="T148">
        <v>0.99412442493254305</v>
      </c>
      <c r="U148">
        <v>0.99412442493254305</v>
      </c>
      <c r="V148">
        <v>0.73548872634902995</v>
      </c>
      <c r="W148">
        <v>2.12</v>
      </c>
      <c r="X148">
        <v>2.4700000000000002</v>
      </c>
      <c r="Y148">
        <v>299777</v>
      </c>
      <c r="Z148">
        <v>24981</v>
      </c>
      <c r="AA148">
        <v>1.22</v>
      </c>
      <c r="AB148">
        <v>12</v>
      </c>
      <c r="AC148">
        <v>7</v>
      </c>
      <c r="AD148">
        <v>5</v>
      </c>
      <c r="AE148">
        <v>58.33</v>
      </c>
      <c r="AF148">
        <v>10</v>
      </c>
      <c r="AG148">
        <v>7</v>
      </c>
      <c r="AH148">
        <v>3</v>
      </c>
      <c r="AI148">
        <v>2</v>
      </c>
    </row>
    <row r="149" spans="1:35" x14ac:dyDescent="0.2">
      <c r="A149" s="102">
        <v>259</v>
      </c>
      <c r="B149">
        <v>3863</v>
      </c>
      <c r="C149" s="106" t="s">
        <v>4826</v>
      </c>
      <c r="D149" s="106" t="s">
        <v>4825</v>
      </c>
      <c r="E149">
        <v>1786</v>
      </c>
      <c r="F149">
        <v>1793</v>
      </c>
      <c r="G149">
        <v>600</v>
      </c>
      <c r="H149" s="106" t="s">
        <v>4032</v>
      </c>
      <c r="I149">
        <v>7201</v>
      </c>
      <c r="J149" s="106" t="s">
        <v>4135</v>
      </c>
      <c r="K149" s="106" t="s">
        <v>4050</v>
      </c>
      <c r="L149">
        <v>598.20000000000005</v>
      </c>
      <c r="M149">
        <v>599.5</v>
      </c>
      <c r="N149">
        <v>1800</v>
      </c>
      <c r="O149" s="106" t="s">
        <v>4035</v>
      </c>
      <c r="P149">
        <v>0.87382117792795999</v>
      </c>
      <c r="Q149">
        <v>0.91205277138456997</v>
      </c>
      <c r="R149">
        <v>0.54183567300584701</v>
      </c>
      <c r="S149">
        <v>0.14453613592791401</v>
      </c>
      <c r="T149">
        <v>1.82015655629322</v>
      </c>
      <c r="U149">
        <v>1.82015655629322</v>
      </c>
      <c r="V149">
        <v>1.7901929882529899</v>
      </c>
      <c r="W149">
        <v>5.99</v>
      </c>
      <c r="X149">
        <v>0.31</v>
      </c>
      <c r="Y149">
        <v>299652</v>
      </c>
      <c r="Z149">
        <v>14983</v>
      </c>
      <c r="AA149">
        <v>0.78</v>
      </c>
      <c r="AB149">
        <v>20</v>
      </c>
      <c r="AC149">
        <v>13</v>
      </c>
      <c r="AD149">
        <v>7</v>
      </c>
      <c r="AE149">
        <v>65</v>
      </c>
      <c r="AF149">
        <v>14</v>
      </c>
      <c r="AG149">
        <v>8</v>
      </c>
      <c r="AH149">
        <v>1</v>
      </c>
      <c r="AI149">
        <v>11</v>
      </c>
    </row>
    <row r="150" spans="1:35" x14ac:dyDescent="0.2">
      <c r="A150" s="102">
        <v>159</v>
      </c>
      <c r="B150">
        <v>2914</v>
      </c>
      <c r="C150" s="106" t="s">
        <v>4677</v>
      </c>
      <c r="D150" s="106" t="s">
        <v>4060</v>
      </c>
      <c r="E150">
        <v>2303</v>
      </c>
      <c r="F150">
        <v>2316</v>
      </c>
      <c r="G150">
        <v>400</v>
      </c>
      <c r="H150" s="106" t="s">
        <v>4032</v>
      </c>
      <c r="I150">
        <v>5233</v>
      </c>
      <c r="J150" s="106" t="s">
        <v>4806</v>
      </c>
      <c r="K150" s="106" t="s">
        <v>4031</v>
      </c>
      <c r="L150">
        <v>2943</v>
      </c>
      <c r="M150">
        <v>2984</v>
      </c>
      <c r="N150">
        <v>300</v>
      </c>
      <c r="O150" s="106" t="s">
        <v>4035</v>
      </c>
      <c r="P150">
        <v>0.82771580970249103</v>
      </c>
      <c r="Q150">
        <v>0.927689067232777</v>
      </c>
      <c r="R150" s="15">
        <v>1.9433563561189301E-2</v>
      </c>
      <c r="S150" s="106">
        <v>2.06868763079508E-2</v>
      </c>
      <c r="T150">
        <v>0.27465828031460299</v>
      </c>
      <c r="U150">
        <v>0.27465828031460299</v>
      </c>
      <c r="V150">
        <v>0.93419473980811796</v>
      </c>
      <c r="W150">
        <v>0.81</v>
      </c>
      <c r="X150">
        <v>3.49</v>
      </c>
      <c r="Y150">
        <v>299071</v>
      </c>
      <c r="Z150">
        <v>29907</v>
      </c>
      <c r="AA150">
        <v>1.61</v>
      </c>
      <c r="AB150">
        <v>10</v>
      </c>
      <c r="AC150">
        <v>8</v>
      </c>
      <c r="AD150">
        <v>2</v>
      </c>
      <c r="AE150">
        <v>80</v>
      </c>
      <c r="AF150">
        <v>12</v>
      </c>
      <c r="AG150">
        <v>6</v>
      </c>
      <c r="AH150">
        <v>1</v>
      </c>
      <c r="AI150">
        <v>3</v>
      </c>
    </row>
    <row r="151" spans="1:35" x14ac:dyDescent="0.2">
      <c r="A151" s="102">
        <v>157</v>
      </c>
      <c r="B151">
        <v>7012</v>
      </c>
      <c r="C151" s="106" t="s">
        <v>4830</v>
      </c>
      <c r="D151" s="106" t="s">
        <v>4050</v>
      </c>
      <c r="E151">
        <v>2199</v>
      </c>
      <c r="F151">
        <v>2197</v>
      </c>
      <c r="G151">
        <v>500</v>
      </c>
      <c r="H151" s="106" t="s">
        <v>4035</v>
      </c>
      <c r="I151">
        <v>7167</v>
      </c>
      <c r="J151" s="106" t="s">
        <v>4258</v>
      </c>
      <c r="K151" s="106" t="s">
        <v>4154</v>
      </c>
      <c r="L151">
        <v>243</v>
      </c>
      <c r="M151">
        <v>245</v>
      </c>
      <c r="N151">
        <v>4500</v>
      </c>
      <c r="O151" s="106" t="s">
        <v>4032</v>
      </c>
      <c r="P151">
        <v>0.89147509179028395</v>
      </c>
      <c r="Q151">
        <v>0.92807432147000801</v>
      </c>
      <c r="R151" s="106">
        <v>0.39210322627481098</v>
      </c>
      <c r="S151" s="106">
        <v>1.9456619270937399E-2</v>
      </c>
      <c r="T151">
        <v>-7.5682640713976193E-2</v>
      </c>
      <c r="U151">
        <v>7.5682640713976193E-2</v>
      </c>
      <c r="V151">
        <v>0.28502946226923898</v>
      </c>
      <c r="W151">
        <v>-0.24</v>
      </c>
      <c r="X151">
        <v>0.36</v>
      </c>
      <c r="Y151">
        <v>298067</v>
      </c>
      <c r="Z151">
        <v>17533</v>
      </c>
      <c r="AA151">
        <v>0.88</v>
      </c>
      <c r="AB151">
        <v>17</v>
      </c>
      <c r="AC151">
        <v>12</v>
      </c>
      <c r="AD151">
        <v>5</v>
      </c>
      <c r="AE151">
        <v>70.59</v>
      </c>
      <c r="AF151">
        <v>14</v>
      </c>
      <c r="AG151">
        <v>5</v>
      </c>
      <c r="AH151">
        <v>3</v>
      </c>
      <c r="AI151">
        <v>9</v>
      </c>
    </row>
    <row r="152" spans="1:35" x14ac:dyDescent="0.2">
      <c r="A152" s="102">
        <v>16</v>
      </c>
      <c r="B152">
        <v>6371</v>
      </c>
      <c r="C152" s="106" t="s">
        <v>4714</v>
      </c>
      <c r="D152" s="106" t="s">
        <v>4045</v>
      </c>
      <c r="E152">
        <v>3420</v>
      </c>
      <c r="F152">
        <v>3420</v>
      </c>
      <c r="G152">
        <v>300</v>
      </c>
      <c r="H152" s="106" t="s">
        <v>4035</v>
      </c>
      <c r="I152">
        <v>7762</v>
      </c>
      <c r="J152" s="106" t="s">
        <v>4815</v>
      </c>
      <c r="K152" s="106" t="s">
        <v>4041</v>
      </c>
      <c r="L152">
        <v>528</v>
      </c>
      <c r="M152">
        <v>536</v>
      </c>
      <c r="N152">
        <v>1900</v>
      </c>
      <c r="O152" s="106" t="s">
        <v>4032</v>
      </c>
      <c r="P152">
        <v>0.87360412432172996</v>
      </c>
      <c r="Q152">
        <v>0.96161975803786703</v>
      </c>
      <c r="R152" s="106">
        <v>7.2863271881734096E-2</v>
      </c>
      <c r="S152" s="106">
        <v>9.0802114734441104E-4</v>
      </c>
      <c r="T152">
        <v>-0.58090322385826099</v>
      </c>
      <c r="U152">
        <v>0.58090322385826099</v>
      </c>
      <c r="V152">
        <v>0.178515018955541</v>
      </c>
      <c r="W152">
        <v>-0.94</v>
      </c>
      <c r="X152">
        <v>0.74</v>
      </c>
      <c r="Y152">
        <v>295246</v>
      </c>
      <c r="Z152">
        <v>15539</v>
      </c>
      <c r="AA152">
        <v>0.85</v>
      </c>
      <c r="AB152">
        <v>19</v>
      </c>
      <c r="AC152">
        <v>13</v>
      </c>
      <c r="AD152">
        <v>6</v>
      </c>
      <c r="AE152">
        <v>68.42</v>
      </c>
      <c r="AF152">
        <v>12</v>
      </c>
      <c r="AG152">
        <v>7</v>
      </c>
      <c r="AH152">
        <v>4</v>
      </c>
      <c r="AI152">
        <v>8</v>
      </c>
    </row>
    <row r="153" spans="1:35" x14ac:dyDescent="0.2">
      <c r="A153" s="102">
        <v>336</v>
      </c>
      <c r="B153">
        <v>6923</v>
      </c>
      <c r="C153" s="106" t="s">
        <v>58</v>
      </c>
      <c r="D153" s="106" t="s">
        <v>4037</v>
      </c>
      <c r="E153">
        <v>2779</v>
      </c>
      <c r="F153">
        <v>2856</v>
      </c>
      <c r="G153">
        <v>300</v>
      </c>
      <c r="H153" s="106" t="s">
        <v>4035</v>
      </c>
      <c r="I153">
        <v>8306</v>
      </c>
      <c r="J153" s="106" t="s">
        <v>4800</v>
      </c>
      <c r="K153" s="106" t="s">
        <v>4154</v>
      </c>
      <c r="L153">
        <v>569.20000000000005</v>
      </c>
      <c r="M153">
        <v>568.5</v>
      </c>
      <c r="N153">
        <v>1500</v>
      </c>
      <c r="O153" s="106" t="s">
        <v>4032</v>
      </c>
      <c r="P153">
        <v>0.81231432682187799</v>
      </c>
      <c r="Q153">
        <v>0.90177187000150005</v>
      </c>
      <c r="R153" s="106">
        <v>0.12103012170602399</v>
      </c>
      <c r="S153" s="106">
        <v>9.1823568309985698E-2</v>
      </c>
      <c r="T153">
        <v>-3.2843151172346299</v>
      </c>
      <c r="U153">
        <v>3.2843151172346299</v>
      </c>
      <c r="V153">
        <v>3.48200412670209</v>
      </c>
      <c r="W153">
        <v>-5.67</v>
      </c>
      <c r="X153">
        <v>0.47</v>
      </c>
      <c r="Y153">
        <v>294785</v>
      </c>
      <c r="Z153">
        <v>19652</v>
      </c>
      <c r="AA153">
        <v>1.08</v>
      </c>
      <c r="AB153">
        <v>15</v>
      </c>
      <c r="AC153">
        <v>10</v>
      </c>
      <c r="AD153">
        <v>5</v>
      </c>
      <c r="AE153">
        <v>66.67</v>
      </c>
      <c r="AF153">
        <v>16</v>
      </c>
      <c r="AG153">
        <v>6</v>
      </c>
      <c r="AH153">
        <v>2</v>
      </c>
      <c r="AI153">
        <v>7</v>
      </c>
    </row>
    <row r="154" spans="1:35" x14ac:dyDescent="0.2">
      <c r="A154" s="102">
        <v>581</v>
      </c>
      <c r="B154">
        <v>1803</v>
      </c>
      <c r="C154" s="106" t="s">
        <v>4043</v>
      </c>
      <c r="D154" s="106" t="s">
        <v>4042</v>
      </c>
      <c r="E154">
        <v>1145</v>
      </c>
      <c r="F154">
        <v>1133</v>
      </c>
      <c r="G154">
        <v>800</v>
      </c>
      <c r="H154" s="106" t="s">
        <v>4035</v>
      </c>
      <c r="I154">
        <v>3635</v>
      </c>
      <c r="J154" s="106" t="s">
        <v>47</v>
      </c>
      <c r="K154" s="106" t="s">
        <v>4034</v>
      </c>
      <c r="L154">
        <v>2850</v>
      </c>
      <c r="M154">
        <v>2891</v>
      </c>
      <c r="N154">
        <v>300</v>
      </c>
      <c r="O154" s="106" t="s">
        <v>4032</v>
      </c>
      <c r="P154">
        <v>0.88535952658039896</v>
      </c>
      <c r="Q154">
        <v>0.872832440432731</v>
      </c>
      <c r="R154">
        <v>0.119853963652144</v>
      </c>
      <c r="S154" s="106">
        <v>0.30307887130725297</v>
      </c>
      <c r="T154">
        <v>-1.17442464818925</v>
      </c>
      <c r="U154">
        <v>1.17442464818925</v>
      </c>
      <c r="V154">
        <v>0.52568615235201599</v>
      </c>
      <c r="W154">
        <v>-3.87</v>
      </c>
      <c r="X154">
        <v>4.51</v>
      </c>
      <c r="Y154">
        <v>294533</v>
      </c>
      <c r="Z154">
        <v>15502</v>
      </c>
      <c r="AA154">
        <v>0.77</v>
      </c>
      <c r="AB154">
        <v>19</v>
      </c>
      <c r="AC154">
        <v>11</v>
      </c>
      <c r="AD154">
        <v>8</v>
      </c>
      <c r="AE154">
        <v>57.89</v>
      </c>
      <c r="AF154">
        <v>13</v>
      </c>
      <c r="AG154">
        <v>8</v>
      </c>
      <c r="AH154">
        <v>3</v>
      </c>
      <c r="AI154">
        <v>8</v>
      </c>
    </row>
    <row r="155" spans="1:35" x14ac:dyDescent="0.2">
      <c r="A155" s="102">
        <v>250</v>
      </c>
      <c r="B155">
        <v>5393</v>
      </c>
      <c r="C155" s="106" t="s">
        <v>237</v>
      </c>
      <c r="D155" s="106" t="s">
        <v>4031</v>
      </c>
      <c r="E155">
        <v>2656</v>
      </c>
      <c r="F155">
        <v>2653</v>
      </c>
      <c r="G155">
        <v>300</v>
      </c>
      <c r="H155" s="106" t="s">
        <v>4035</v>
      </c>
      <c r="I155">
        <v>8586</v>
      </c>
      <c r="J155" s="106" t="s">
        <v>4409</v>
      </c>
      <c r="K155" s="106" t="s">
        <v>4038</v>
      </c>
      <c r="L155">
        <v>2978</v>
      </c>
      <c r="M155">
        <v>3000</v>
      </c>
      <c r="N155">
        <v>300</v>
      </c>
      <c r="O155" s="106" t="s">
        <v>4032</v>
      </c>
      <c r="P155">
        <v>0.87483667164274503</v>
      </c>
      <c r="Q155">
        <v>0.91334730192785496</v>
      </c>
      <c r="R155" s="15">
        <v>0.49227559344617</v>
      </c>
      <c r="S155">
        <v>0.33545501617899098</v>
      </c>
      <c r="T155">
        <v>-1.27210680474217</v>
      </c>
      <c r="U155">
        <v>1.27210680474217</v>
      </c>
      <c r="V155">
        <v>1.1950855026082201</v>
      </c>
      <c r="W155">
        <v>-6.24</v>
      </c>
      <c r="X155">
        <v>11.57</v>
      </c>
      <c r="Y155">
        <v>293552</v>
      </c>
      <c r="Z155">
        <v>24463</v>
      </c>
      <c r="AA155">
        <v>1.22</v>
      </c>
      <c r="AB155">
        <v>12</v>
      </c>
      <c r="AC155">
        <v>7</v>
      </c>
      <c r="AD155">
        <v>5</v>
      </c>
      <c r="AE155">
        <v>58.33</v>
      </c>
      <c r="AF155">
        <v>11</v>
      </c>
      <c r="AG155">
        <v>5</v>
      </c>
      <c r="AH155">
        <v>3</v>
      </c>
      <c r="AI155">
        <v>4</v>
      </c>
    </row>
    <row r="156" spans="1:35" x14ac:dyDescent="0.2">
      <c r="A156" s="102">
        <v>374</v>
      </c>
      <c r="B156">
        <v>3105</v>
      </c>
      <c r="C156" s="106" t="s">
        <v>50</v>
      </c>
      <c r="D156" s="106" t="s">
        <v>4037</v>
      </c>
      <c r="E156">
        <v>950</v>
      </c>
      <c r="F156">
        <v>958</v>
      </c>
      <c r="G156">
        <v>1100</v>
      </c>
      <c r="H156" s="106" t="s">
        <v>4032</v>
      </c>
      <c r="I156">
        <v>5991</v>
      </c>
      <c r="J156" s="106" t="s">
        <v>1485</v>
      </c>
      <c r="K156" s="106" t="s">
        <v>4805</v>
      </c>
      <c r="L156">
        <v>893</v>
      </c>
      <c r="M156">
        <v>890</v>
      </c>
      <c r="N156">
        <v>1200</v>
      </c>
      <c r="O156" s="106" t="s">
        <v>4035</v>
      </c>
      <c r="P156">
        <v>0.80215713567232305</v>
      </c>
      <c r="Q156">
        <v>0.89674366924350801</v>
      </c>
      <c r="R156">
        <v>0.16565560494418899</v>
      </c>
      <c r="S156" s="106">
        <v>0.31735278638504</v>
      </c>
      <c r="T156">
        <v>1.7232440866851599</v>
      </c>
      <c r="U156">
        <v>1.7232440866851599</v>
      </c>
      <c r="V156">
        <v>1.8491834777046501</v>
      </c>
      <c r="W156">
        <v>3.82</v>
      </c>
      <c r="X156">
        <v>1.35</v>
      </c>
      <c r="Y156">
        <v>289442</v>
      </c>
      <c r="Z156">
        <v>16080</v>
      </c>
      <c r="AA156">
        <v>0.82</v>
      </c>
      <c r="AB156">
        <v>18</v>
      </c>
      <c r="AC156">
        <v>10</v>
      </c>
      <c r="AD156">
        <v>8</v>
      </c>
      <c r="AE156">
        <v>55.56</v>
      </c>
      <c r="AF156">
        <v>12</v>
      </c>
      <c r="AG156">
        <v>7</v>
      </c>
      <c r="AH156">
        <v>5</v>
      </c>
      <c r="AI156">
        <v>6</v>
      </c>
    </row>
    <row r="157" spans="1:35" x14ac:dyDescent="0.2">
      <c r="A157" s="102">
        <v>21</v>
      </c>
      <c r="B157">
        <v>6758</v>
      </c>
      <c r="C157" s="106" t="s">
        <v>4049</v>
      </c>
      <c r="D157" s="106" t="s">
        <v>4037</v>
      </c>
      <c r="E157">
        <v>7807</v>
      </c>
      <c r="F157">
        <v>7718</v>
      </c>
      <c r="G157">
        <v>100</v>
      </c>
      <c r="H157" s="106" t="s">
        <v>4035</v>
      </c>
      <c r="I157">
        <v>8036</v>
      </c>
      <c r="J157" s="106" t="s">
        <v>4046</v>
      </c>
      <c r="K157" s="106" t="s">
        <v>4039</v>
      </c>
      <c r="L157">
        <v>7790</v>
      </c>
      <c r="M157">
        <v>7920</v>
      </c>
      <c r="N157">
        <v>100</v>
      </c>
      <c r="O157" s="106" t="s">
        <v>4032</v>
      </c>
      <c r="P157">
        <v>0.94342658975372495</v>
      </c>
      <c r="Q157">
        <v>0.95925956269375301</v>
      </c>
      <c r="R157" s="106">
        <v>0.37030860422520401</v>
      </c>
      <c r="S157">
        <v>2.7382018583217399E-2</v>
      </c>
      <c r="T157">
        <v>-0.36529588580959699</v>
      </c>
      <c r="U157">
        <v>0.36529588580959699</v>
      </c>
      <c r="V157">
        <v>0.41992456110183801</v>
      </c>
      <c r="W157">
        <v>-0.77</v>
      </c>
      <c r="X157">
        <v>2.5499999999999998</v>
      </c>
      <c r="Y157">
        <v>288964</v>
      </c>
      <c r="Z157">
        <v>28896</v>
      </c>
      <c r="AA157">
        <v>1.76</v>
      </c>
      <c r="AB157">
        <v>10</v>
      </c>
      <c r="AC157">
        <v>7</v>
      </c>
      <c r="AD157">
        <v>3</v>
      </c>
      <c r="AE157">
        <v>70</v>
      </c>
      <c r="AF157">
        <v>13</v>
      </c>
      <c r="AG157">
        <v>7</v>
      </c>
      <c r="AH157">
        <v>1</v>
      </c>
      <c r="AI157">
        <v>2</v>
      </c>
    </row>
    <row r="158" spans="1:35" x14ac:dyDescent="0.2">
      <c r="A158" s="102">
        <v>461</v>
      </c>
      <c r="B158">
        <v>1333</v>
      </c>
      <c r="C158" s="106" t="s">
        <v>4412</v>
      </c>
      <c r="D158" s="106" t="s">
        <v>4413</v>
      </c>
      <c r="E158">
        <v>2619</v>
      </c>
      <c r="F158">
        <v>2629</v>
      </c>
      <c r="G158">
        <v>400</v>
      </c>
      <c r="H158" s="106" t="s">
        <v>4032</v>
      </c>
      <c r="I158">
        <v>7211</v>
      </c>
      <c r="J158" s="106" t="s">
        <v>28</v>
      </c>
      <c r="K158" s="106" t="s">
        <v>4050</v>
      </c>
      <c r="L158">
        <v>411</v>
      </c>
      <c r="M158">
        <v>413</v>
      </c>
      <c r="N158">
        <v>2500</v>
      </c>
      <c r="O158" s="106" t="s">
        <v>4035</v>
      </c>
      <c r="P158">
        <v>0.91767199610028505</v>
      </c>
      <c r="Q158">
        <v>0.88687821961975399</v>
      </c>
      <c r="R158" s="106">
        <v>2.36085796235526E-2</v>
      </c>
      <c r="S158" s="106">
        <v>0.216328045155636</v>
      </c>
      <c r="T158">
        <v>2.0903001880096501</v>
      </c>
      <c r="U158">
        <v>2.0903001880096501</v>
      </c>
      <c r="V158">
        <v>2.1749948210104901</v>
      </c>
      <c r="W158">
        <v>6.86</v>
      </c>
      <c r="X158">
        <v>1.82</v>
      </c>
      <c r="Y158">
        <v>288515</v>
      </c>
      <c r="Z158">
        <v>15185</v>
      </c>
      <c r="AA158">
        <v>0.86</v>
      </c>
      <c r="AB158">
        <v>19</v>
      </c>
      <c r="AC158">
        <v>11</v>
      </c>
      <c r="AD158">
        <v>8</v>
      </c>
      <c r="AE158">
        <v>57.89</v>
      </c>
      <c r="AF158">
        <v>11</v>
      </c>
      <c r="AG158">
        <v>10</v>
      </c>
      <c r="AH158">
        <v>5</v>
      </c>
      <c r="AI158">
        <v>4</v>
      </c>
    </row>
    <row r="159" spans="1:35" x14ac:dyDescent="0.2">
      <c r="A159" s="102">
        <v>1076</v>
      </c>
      <c r="B159">
        <v>6361</v>
      </c>
      <c r="C159" s="106" t="s">
        <v>1025</v>
      </c>
      <c r="D159" s="106" t="s">
        <v>4045</v>
      </c>
      <c r="E159">
        <v>3060</v>
      </c>
      <c r="F159">
        <v>3075</v>
      </c>
      <c r="G159">
        <v>300</v>
      </c>
      <c r="H159" s="106" t="s">
        <v>4035</v>
      </c>
      <c r="I159">
        <v>8012</v>
      </c>
      <c r="J159" s="106" t="s">
        <v>4831</v>
      </c>
      <c r="K159" s="106" t="s">
        <v>4039</v>
      </c>
      <c r="L159">
        <v>1520</v>
      </c>
      <c r="M159">
        <v>1528</v>
      </c>
      <c r="N159">
        <v>600</v>
      </c>
      <c r="O159" s="106" t="s">
        <v>4032</v>
      </c>
      <c r="P159">
        <v>0.84781028462236596</v>
      </c>
      <c r="Q159">
        <v>0.80095255013040101</v>
      </c>
      <c r="R159" s="15">
        <v>1.1204724733900201E-3</v>
      </c>
      <c r="S159">
        <v>0.112670149774159</v>
      </c>
      <c r="T159">
        <v>-0.263026190509006</v>
      </c>
      <c r="U159">
        <v>0.263026190509006</v>
      </c>
      <c r="V159">
        <v>0.39293817813410398</v>
      </c>
      <c r="W159">
        <v>-0.75</v>
      </c>
      <c r="X159">
        <v>0.62</v>
      </c>
      <c r="Y159">
        <v>288284</v>
      </c>
      <c r="Z159">
        <v>16958</v>
      </c>
      <c r="AA159">
        <v>0.89</v>
      </c>
      <c r="AB159">
        <v>17</v>
      </c>
      <c r="AC159">
        <v>12</v>
      </c>
      <c r="AD159">
        <v>5</v>
      </c>
      <c r="AE159">
        <v>70.59</v>
      </c>
      <c r="AF159">
        <v>13</v>
      </c>
      <c r="AG159">
        <v>6</v>
      </c>
      <c r="AH159">
        <v>2</v>
      </c>
      <c r="AI159">
        <v>9</v>
      </c>
    </row>
    <row r="160" spans="1:35" x14ac:dyDescent="0.2">
      <c r="A160" s="102">
        <v>202</v>
      </c>
      <c r="B160">
        <v>3105</v>
      </c>
      <c r="C160" s="106" t="s">
        <v>50</v>
      </c>
      <c r="D160" s="106" t="s">
        <v>4037</v>
      </c>
      <c r="E160">
        <v>950</v>
      </c>
      <c r="F160">
        <v>958</v>
      </c>
      <c r="G160">
        <v>1100</v>
      </c>
      <c r="H160" s="106" t="s">
        <v>4032</v>
      </c>
      <c r="I160">
        <v>5802</v>
      </c>
      <c r="J160" s="106" t="s">
        <v>4832</v>
      </c>
      <c r="K160" s="106" t="s">
        <v>4048</v>
      </c>
      <c r="L160">
        <v>1495</v>
      </c>
      <c r="M160">
        <v>1480</v>
      </c>
      <c r="N160">
        <v>700</v>
      </c>
      <c r="O160" s="106" t="s">
        <v>4035</v>
      </c>
      <c r="P160">
        <v>0.85250866548329596</v>
      </c>
      <c r="Q160">
        <v>0.92185223580456699</v>
      </c>
      <c r="R160">
        <v>0.200765124498612</v>
      </c>
      <c r="S160" s="106">
        <v>0.21449342751262401</v>
      </c>
      <c r="T160">
        <v>1.4657246080736901</v>
      </c>
      <c r="U160">
        <v>1.4657246080736901</v>
      </c>
      <c r="V160">
        <v>1.1914322678595599</v>
      </c>
      <c r="W160">
        <v>3.15</v>
      </c>
      <c r="X160">
        <v>1.72</v>
      </c>
      <c r="Y160">
        <v>287787</v>
      </c>
      <c r="Z160">
        <v>16929</v>
      </c>
      <c r="AA160">
        <v>0.81</v>
      </c>
      <c r="AB160">
        <v>17</v>
      </c>
      <c r="AC160">
        <v>9</v>
      </c>
      <c r="AD160">
        <v>8</v>
      </c>
      <c r="AE160">
        <v>52.94</v>
      </c>
      <c r="AF160">
        <v>14</v>
      </c>
      <c r="AG160">
        <v>5</v>
      </c>
      <c r="AH160">
        <v>1</v>
      </c>
      <c r="AI160">
        <v>11</v>
      </c>
    </row>
    <row r="161" spans="1:35" x14ac:dyDescent="0.2">
      <c r="A161" s="102">
        <v>636</v>
      </c>
      <c r="B161">
        <v>6967</v>
      </c>
      <c r="C161" s="106" t="s">
        <v>1066</v>
      </c>
      <c r="D161" s="106" t="s">
        <v>4037</v>
      </c>
      <c r="E161">
        <v>1345</v>
      </c>
      <c r="F161">
        <v>1319</v>
      </c>
      <c r="G161">
        <v>700</v>
      </c>
      <c r="H161" s="106" t="s">
        <v>4032</v>
      </c>
      <c r="I161">
        <v>9468</v>
      </c>
      <c r="J161" s="106" t="s">
        <v>4033</v>
      </c>
      <c r="K161" s="106" t="s">
        <v>4034</v>
      </c>
      <c r="L161">
        <v>1864</v>
      </c>
      <c r="M161">
        <v>1843</v>
      </c>
      <c r="N161">
        <v>500</v>
      </c>
      <c r="O161" s="106" t="s">
        <v>4035</v>
      </c>
      <c r="P161">
        <v>0.88477953545261501</v>
      </c>
      <c r="Q161">
        <v>0.86737521296075204</v>
      </c>
      <c r="R161" s="106">
        <v>6.3297320219094594E-2</v>
      </c>
      <c r="S161">
        <v>9.6257223738764996E-2</v>
      </c>
      <c r="T161">
        <v>1.3020747366644001</v>
      </c>
      <c r="U161">
        <v>1.3020747366644001</v>
      </c>
      <c r="V161">
        <v>0.17915293046046299</v>
      </c>
      <c r="W161">
        <v>6.84</v>
      </c>
      <c r="X161">
        <v>0.2</v>
      </c>
      <c r="Y161">
        <v>287553</v>
      </c>
      <c r="Z161">
        <v>15975</v>
      </c>
      <c r="AA161">
        <v>0.78</v>
      </c>
      <c r="AB161">
        <v>18</v>
      </c>
      <c r="AC161">
        <v>12</v>
      </c>
      <c r="AD161">
        <v>6</v>
      </c>
      <c r="AE161">
        <v>66.67</v>
      </c>
      <c r="AF161">
        <v>8</v>
      </c>
      <c r="AG161">
        <v>11</v>
      </c>
      <c r="AH161">
        <v>6</v>
      </c>
      <c r="AI161">
        <v>1</v>
      </c>
    </row>
    <row r="162" spans="1:35" x14ac:dyDescent="0.2">
      <c r="A162" s="102">
        <v>169</v>
      </c>
      <c r="B162">
        <v>7729</v>
      </c>
      <c r="C162" s="106" t="s">
        <v>776</v>
      </c>
      <c r="D162" s="106" t="s">
        <v>4041</v>
      </c>
      <c r="E162">
        <v>3950</v>
      </c>
      <c r="F162">
        <v>3920</v>
      </c>
      <c r="G162">
        <v>200</v>
      </c>
      <c r="H162" s="106" t="s">
        <v>4035</v>
      </c>
      <c r="I162">
        <v>8572</v>
      </c>
      <c r="J162" s="106" t="s">
        <v>3999</v>
      </c>
      <c r="K162" s="106" t="s">
        <v>4038</v>
      </c>
      <c r="L162">
        <v>522</v>
      </c>
      <c r="M162">
        <v>516</v>
      </c>
      <c r="N162">
        <v>1500</v>
      </c>
      <c r="O162" s="106" t="s">
        <v>4032</v>
      </c>
      <c r="P162">
        <v>0.80831693142029004</v>
      </c>
      <c r="Q162">
        <v>0.92571535869917299</v>
      </c>
      <c r="R162" s="106">
        <v>0.17730126488233999</v>
      </c>
      <c r="S162">
        <v>4.5773555577019898E-2</v>
      </c>
      <c r="T162">
        <v>-1.9178379978693401</v>
      </c>
      <c r="U162">
        <v>1.9178379978693401</v>
      </c>
      <c r="V162">
        <v>2.1684066893620799</v>
      </c>
      <c r="W162">
        <v>-9.5299999999999994</v>
      </c>
      <c r="X162">
        <v>1.28</v>
      </c>
      <c r="Y162">
        <v>286167</v>
      </c>
      <c r="Z162">
        <v>16833</v>
      </c>
      <c r="AA162">
        <v>0.88</v>
      </c>
      <c r="AB162">
        <v>17</v>
      </c>
      <c r="AC162">
        <v>11</v>
      </c>
      <c r="AD162">
        <v>6</v>
      </c>
      <c r="AE162">
        <v>64.709999999999994</v>
      </c>
      <c r="AF162">
        <v>12</v>
      </c>
      <c r="AG162">
        <v>9</v>
      </c>
      <c r="AH162">
        <v>4</v>
      </c>
      <c r="AI162">
        <v>4</v>
      </c>
    </row>
    <row r="163" spans="1:35" x14ac:dyDescent="0.2">
      <c r="A163" s="102">
        <v>155</v>
      </c>
      <c r="B163">
        <v>6755</v>
      </c>
      <c r="C163" s="106" t="s">
        <v>760</v>
      </c>
      <c r="D163" s="106" t="s">
        <v>4037</v>
      </c>
      <c r="E163">
        <v>2432</v>
      </c>
      <c r="F163">
        <v>2471</v>
      </c>
      <c r="G163">
        <v>400</v>
      </c>
      <c r="H163" s="106" t="s">
        <v>4032</v>
      </c>
      <c r="I163">
        <v>9468</v>
      </c>
      <c r="J163" s="106" t="s">
        <v>4033</v>
      </c>
      <c r="K163" s="106" t="s">
        <v>4034</v>
      </c>
      <c r="L163">
        <v>1864</v>
      </c>
      <c r="M163">
        <v>1843</v>
      </c>
      <c r="N163">
        <v>500</v>
      </c>
      <c r="O163" s="106" t="s">
        <v>4035</v>
      </c>
      <c r="P163">
        <v>0.93271629223786801</v>
      </c>
      <c r="Q163">
        <v>0.92836226739901295</v>
      </c>
      <c r="R163">
        <v>0.311682352174174</v>
      </c>
      <c r="S163" s="15">
        <v>4.5813813793670499E-2</v>
      </c>
      <c r="T163">
        <v>1.91474803583521</v>
      </c>
      <c r="U163">
        <v>1.91474803583521</v>
      </c>
      <c r="V163">
        <v>1.41921083904562</v>
      </c>
      <c r="W163">
        <v>7.24</v>
      </c>
      <c r="X163">
        <v>6.77</v>
      </c>
      <c r="Y163">
        <v>283494</v>
      </c>
      <c r="Z163">
        <v>18900</v>
      </c>
      <c r="AA163">
        <v>0.9</v>
      </c>
      <c r="AB163">
        <v>15</v>
      </c>
      <c r="AC163">
        <v>10</v>
      </c>
      <c r="AD163">
        <v>5</v>
      </c>
      <c r="AE163">
        <v>66.67</v>
      </c>
      <c r="AF163">
        <v>9</v>
      </c>
      <c r="AG163">
        <v>10</v>
      </c>
      <c r="AH163">
        <v>3</v>
      </c>
      <c r="AI163">
        <v>2</v>
      </c>
    </row>
    <row r="164" spans="1:35" x14ac:dyDescent="0.2">
      <c r="A164" s="102">
        <v>282</v>
      </c>
      <c r="B164">
        <v>5947</v>
      </c>
      <c r="C164" s="106" t="s">
        <v>231</v>
      </c>
      <c r="D164" s="106" t="s">
        <v>4805</v>
      </c>
      <c r="E164">
        <v>7970</v>
      </c>
      <c r="F164">
        <v>7880</v>
      </c>
      <c r="G164">
        <v>100</v>
      </c>
      <c r="H164" s="106" t="s">
        <v>4032</v>
      </c>
      <c r="I164">
        <v>6134</v>
      </c>
      <c r="J164" s="106" t="s">
        <v>4833</v>
      </c>
      <c r="K164" s="106" t="s">
        <v>4045</v>
      </c>
      <c r="L164">
        <v>1771</v>
      </c>
      <c r="M164">
        <v>1751</v>
      </c>
      <c r="N164">
        <v>500</v>
      </c>
      <c r="O164" s="106" t="s">
        <v>4035</v>
      </c>
      <c r="P164">
        <v>0.80954490852740901</v>
      </c>
      <c r="Q164">
        <v>0.90788084186085705</v>
      </c>
      <c r="R164">
        <v>0.365477997826266</v>
      </c>
      <c r="S164">
        <v>0.108214690759965</v>
      </c>
      <c r="T164">
        <v>1.42454929325403</v>
      </c>
      <c r="U164">
        <v>1.42454929325403</v>
      </c>
      <c r="V164">
        <v>1.0753109149879401</v>
      </c>
      <c r="W164">
        <v>3.27</v>
      </c>
      <c r="X164">
        <v>11.1</v>
      </c>
      <c r="Y164">
        <v>281225</v>
      </c>
      <c r="Z164">
        <v>21633</v>
      </c>
      <c r="AA164">
        <v>1.1499999999999999</v>
      </c>
      <c r="AB164">
        <v>13</v>
      </c>
      <c r="AC164">
        <v>8</v>
      </c>
      <c r="AD164">
        <v>5</v>
      </c>
      <c r="AE164">
        <v>61.54</v>
      </c>
      <c r="AF164">
        <v>11</v>
      </c>
      <c r="AG164">
        <v>8</v>
      </c>
      <c r="AH164">
        <v>4</v>
      </c>
      <c r="AI164">
        <v>1</v>
      </c>
    </row>
    <row r="165" spans="1:35" x14ac:dyDescent="0.2">
      <c r="A165" s="102">
        <v>749</v>
      </c>
      <c r="B165">
        <v>1802</v>
      </c>
      <c r="C165" s="106" t="s">
        <v>4816</v>
      </c>
      <c r="D165" s="106" t="s">
        <v>4042</v>
      </c>
      <c r="E165">
        <v>1220</v>
      </c>
      <c r="F165">
        <v>1213</v>
      </c>
      <c r="G165">
        <v>700</v>
      </c>
      <c r="H165" s="106" t="s">
        <v>4032</v>
      </c>
      <c r="I165">
        <v>6588</v>
      </c>
      <c r="J165" s="106" t="s">
        <v>596</v>
      </c>
      <c r="K165" s="106" t="s">
        <v>4037</v>
      </c>
      <c r="L165">
        <v>4335</v>
      </c>
      <c r="M165">
        <v>4325</v>
      </c>
      <c r="N165">
        <v>200</v>
      </c>
      <c r="O165" s="106" t="s">
        <v>4035</v>
      </c>
      <c r="P165">
        <v>0.85292938558277998</v>
      </c>
      <c r="Q165">
        <v>0.85116374543204298</v>
      </c>
      <c r="R165" s="106">
        <v>7.4437148207796002E-3</v>
      </c>
      <c r="S165" s="15">
        <v>0.23795430447593699</v>
      </c>
      <c r="T165">
        <v>0.29183753256676498</v>
      </c>
      <c r="U165">
        <v>0.29183753256676498</v>
      </c>
      <c r="V165">
        <v>0.22774831405500201</v>
      </c>
      <c r="W165">
        <v>1.1299999999999999</v>
      </c>
      <c r="X165">
        <v>1.84</v>
      </c>
      <c r="Y165">
        <v>281166</v>
      </c>
      <c r="Z165">
        <v>16539</v>
      </c>
      <c r="AA165">
        <v>0.86</v>
      </c>
      <c r="AB165">
        <v>17</v>
      </c>
      <c r="AC165">
        <v>11</v>
      </c>
      <c r="AD165">
        <v>6</v>
      </c>
      <c r="AE165">
        <v>64.709999999999994</v>
      </c>
      <c r="AF165">
        <v>12</v>
      </c>
      <c r="AG165">
        <v>8</v>
      </c>
      <c r="AH165">
        <v>3</v>
      </c>
      <c r="AI165">
        <v>6</v>
      </c>
    </row>
    <row r="166" spans="1:35" x14ac:dyDescent="0.2">
      <c r="A166" s="102">
        <v>840</v>
      </c>
      <c r="B166">
        <v>7476</v>
      </c>
      <c r="C166" s="106" t="s">
        <v>4834</v>
      </c>
      <c r="D166" s="106" t="s">
        <v>4039</v>
      </c>
      <c r="E166">
        <v>10180</v>
      </c>
      <c r="F166">
        <v>9900</v>
      </c>
      <c r="G166">
        <v>100</v>
      </c>
      <c r="H166" s="106" t="s">
        <v>4035</v>
      </c>
      <c r="I166">
        <v>9468</v>
      </c>
      <c r="J166" s="106" t="s">
        <v>4033</v>
      </c>
      <c r="K166" s="106" t="s">
        <v>4034</v>
      </c>
      <c r="L166">
        <v>1864</v>
      </c>
      <c r="M166">
        <v>1843</v>
      </c>
      <c r="N166">
        <v>500</v>
      </c>
      <c r="O166" s="106" t="s">
        <v>4032</v>
      </c>
      <c r="P166">
        <v>0.91494438515412102</v>
      </c>
      <c r="Q166">
        <v>0.83815379687629299</v>
      </c>
      <c r="R166" s="106">
        <v>0.16098418863499001</v>
      </c>
      <c r="S166">
        <v>0.11884350272879</v>
      </c>
      <c r="T166">
        <v>-0.16126972371405099</v>
      </c>
      <c r="U166">
        <v>0.16126972371405099</v>
      </c>
      <c r="V166">
        <v>0.26252401954937599</v>
      </c>
      <c r="W166">
        <v>-1.28</v>
      </c>
      <c r="X166">
        <v>6.92</v>
      </c>
      <c r="Y166">
        <v>280716</v>
      </c>
      <c r="Z166">
        <v>11696</v>
      </c>
      <c r="AA166">
        <v>0.73</v>
      </c>
      <c r="AB166">
        <v>24</v>
      </c>
      <c r="AC166">
        <v>15</v>
      </c>
      <c r="AD166">
        <v>9</v>
      </c>
      <c r="AE166">
        <v>62.5</v>
      </c>
      <c r="AF166">
        <v>11</v>
      </c>
      <c r="AG166">
        <v>10</v>
      </c>
      <c r="AH166">
        <v>6</v>
      </c>
      <c r="AI166">
        <v>8</v>
      </c>
    </row>
    <row r="167" spans="1:35" x14ac:dyDescent="0.2">
      <c r="A167" s="102">
        <v>561</v>
      </c>
      <c r="B167">
        <v>2175</v>
      </c>
      <c r="C167" s="106" t="s">
        <v>4835</v>
      </c>
      <c r="D167" s="106" t="s">
        <v>4047</v>
      </c>
      <c r="E167">
        <v>2759</v>
      </c>
      <c r="F167">
        <v>2742</v>
      </c>
      <c r="G167">
        <v>400</v>
      </c>
      <c r="H167" s="106" t="s">
        <v>4035</v>
      </c>
      <c r="I167">
        <v>3197</v>
      </c>
      <c r="J167" s="106" t="s">
        <v>874</v>
      </c>
      <c r="K167" s="106" t="s">
        <v>4058</v>
      </c>
      <c r="L167">
        <v>1998</v>
      </c>
      <c r="M167">
        <v>2005</v>
      </c>
      <c r="N167">
        <v>500</v>
      </c>
      <c r="O167" s="106" t="s">
        <v>4032</v>
      </c>
      <c r="P167">
        <v>0.84158021607577904</v>
      </c>
      <c r="Q167">
        <v>0.87585306592818102</v>
      </c>
      <c r="R167">
        <v>3.0941951925622501E-2</v>
      </c>
      <c r="S167">
        <v>0.24664823018430501</v>
      </c>
      <c r="T167">
        <v>-0.67625624592789302</v>
      </c>
      <c r="U167">
        <v>0.67625624592789302</v>
      </c>
      <c r="V167">
        <v>1.54639785300197</v>
      </c>
      <c r="W167">
        <v>-1.47</v>
      </c>
      <c r="X167">
        <v>8.6</v>
      </c>
      <c r="Y167">
        <v>280418</v>
      </c>
      <c r="Z167">
        <v>15579</v>
      </c>
      <c r="AA167">
        <v>0.8</v>
      </c>
      <c r="AB167">
        <v>18</v>
      </c>
      <c r="AC167">
        <v>12</v>
      </c>
      <c r="AD167">
        <v>6</v>
      </c>
      <c r="AE167">
        <v>66.67</v>
      </c>
      <c r="AF167">
        <v>9</v>
      </c>
      <c r="AG167">
        <v>11</v>
      </c>
      <c r="AH167">
        <v>5</v>
      </c>
      <c r="AI167">
        <v>2</v>
      </c>
    </row>
    <row r="168" spans="1:35" x14ac:dyDescent="0.2">
      <c r="A168" s="102">
        <v>1057</v>
      </c>
      <c r="B168">
        <v>1835</v>
      </c>
      <c r="C168" s="106" t="s">
        <v>1527</v>
      </c>
      <c r="D168" s="106" t="s">
        <v>4042</v>
      </c>
      <c r="E168">
        <v>3250</v>
      </c>
      <c r="F168">
        <v>3225</v>
      </c>
      <c r="G168">
        <v>300</v>
      </c>
      <c r="H168" s="106" t="s">
        <v>4032</v>
      </c>
      <c r="I168">
        <v>6592</v>
      </c>
      <c r="J168" s="106" t="s">
        <v>4836</v>
      </c>
      <c r="K168" s="106" t="s">
        <v>4037</v>
      </c>
      <c r="L168">
        <v>4035</v>
      </c>
      <c r="M168">
        <v>4055</v>
      </c>
      <c r="N168">
        <v>200</v>
      </c>
      <c r="O168" s="106" t="s">
        <v>4035</v>
      </c>
      <c r="P168">
        <v>0.84264489108233298</v>
      </c>
      <c r="Q168">
        <v>0.804455335609087</v>
      </c>
      <c r="R168">
        <v>5.2259471769347997E-2</v>
      </c>
      <c r="S168">
        <v>0.124668678244616</v>
      </c>
      <c r="T168">
        <v>0.78355878781594901</v>
      </c>
      <c r="U168">
        <v>0.78355878781594901</v>
      </c>
      <c r="V168">
        <v>0.97331750942992401</v>
      </c>
      <c r="W168">
        <v>2.9</v>
      </c>
      <c r="X168">
        <v>19.3</v>
      </c>
      <c r="Y168">
        <v>280304</v>
      </c>
      <c r="Z168">
        <v>31145</v>
      </c>
      <c r="AA168">
        <v>1.92</v>
      </c>
      <c r="AB168">
        <v>9</v>
      </c>
      <c r="AC168">
        <v>7</v>
      </c>
      <c r="AD168">
        <v>2</v>
      </c>
      <c r="AE168">
        <v>77.78</v>
      </c>
      <c r="AF168">
        <v>10</v>
      </c>
      <c r="AG168">
        <v>5</v>
      </c>
      <c r="AH168">
        <v>0</v>
      </c>
      <c r="AI168">
        <v>4</v>
      </c>
    </row>
    <row r="169" spans="1:35" x14ac:dyDescent="0.2">
      <c r="A169" s="102">
        <v>176</v>
      </c>
      <c r="B169">
        <v>6995</v>
      </c>
      <c r="C169" s="106" t="s">
        <v>51</v>
      </c>
      <c r="D169" s="106" t="s">
        <v>4050</v>
      </c>
      <c r="E169">
        <v>1935</v>
      </c>
      <c r="F169">
        <v>1895</v>
      </c>
      <c r="G169">
        <v>500</v>
      </c>
      <c r="H169" s="106" t="s">
        <v>4035</v>
      </c>
      <c r="I169">
        <v>8306</v>
      </c>
      <c r="J169" s="106" t="s">
        <v>4800</v>
      </c>
      <c r="K169" s="106" t="s">
        <v>4154</v>
      </c>
      <c r="L169">
        <v>569.20000000000005</v>
      </c>
      <c r="M169">
        <v>568.5</v>
      </c>
      <c r="N169">
        <v>1700</v>
      </c>
      <c r="O169" s="106" t="s">
        <v>4032</v>
      </c>
      <c r="P169">
        <v>0.851449643528019</v>
      </c>
      <c r="Q169">
        <v>0.92522756472763801</v>
      </c>
      <c r="R169" s="106">
        <v>3.2406052642228997E-2</v>
      </c>
      <c r="S169">
        <v>9.3390821731469204E-2</v>
      </c>
      <c r="T169">
        <v>-2.44441871451482</v>
      </c>
      <c r="U169">
        <v>2.44441871451482</v>
      </c>
      <c r="V169">
        <v>1.8433271766736901</v>
      </c>
      <c r="W169">
        <v>-8.1199999999999992</v>
      </c>
      <c r="X169">
        <v>2</v>
      </c>
      <c r="Y169">
        <v>280262</v>
      </c>
      <c r="Z169">
        <v>17516</v>
      </c>
      <c r="AA169">
        <v>0.86</v>
      </c>
      <c r="AB169">
        <v>16</v>
      </c>
      <c r="AC169">
        <v>12</v>
      </c>
      <c r="AD169">
        <v>4</v>
      </c>
      <c r="AE169">
        <v>75</v>
      </c>
      <c r="AF169">
        <v>14</v>
      </c>
      <c r="AG169">
        <v>6</v>
      </c>
      <c r="AH169">
        <v>0</v>
      </c>
      <c r="AI169">
        <v>10</v>
      </c>
    </row>
    <row r="170" spans="1:35" x14ac:dyDescent="0.2">
      <c r="A170" s="102">
        <v>713</v>
      </c>
      <c r="B170">
        <v>8309</v>
      </c>
      <c r="C170" s="106" t="s">
        <v>1176</v>
      </c>
      <c r="D170" s="106" t="s">
        <v>4154</v>
      </c>
      <c r="E170">
        <v>4144</v>
      </c>
      <c r="F170">
        <v>4083</v>
      </c>
      <c r="G170">
        <v>200</v>
      </c>
      <c r="H170" s="106" t="s">
        <v>4032</v>
      </c>
      <c r="I170">
        <v>9069</v>
      </c>
      <c r="J170" s="106" t="s">
        <v>4404</v>
      </c>
      <c r="K170" s="106" t="s">
        <v>4415</v>
      </c>
      <c r="L170">
        <v>887</v>
      </c>
      <c r="M170">
        <v>882</v>
      </c>
      <c r="N170">
        <v>900</v>
      </c>
      <c r="O170" s="106" t="s">
        <v>4035</v>
      </c>
      <c r="P170">
        <v>0.84406970992905905</v>
      </c>
      <c r="Q170">
        <v>0.85608242463328599</v>
      </c>
      <c r="R170" s="106">
        <v>4.79146788561465E-3</v>
      </c>
      <c r="S170" s="106">
        <v>1.6232960600365699E-2</v>
      </c>
      <c r="T170">
        <v>0.67993420080118405</v>
      </c>
      <c r="U170">
        <v>0.67993420080118405</v>
      </c>
      <c r="V170">
        <v>0.46571179210091901</v>
      </c>
      <c r="W170">
        <v>1.07</v>
      </c>
      <c r="X170">
        <v>2.79</v>
      </c>
      <c r="Y170">
        <v>279637</v>
      </c>
      <c r="Z170">
        <v>17477</v>
      </c>
      <c r="AA170">
        <v>1.04</v>
      </c>
      <c r="AB170">
        <v>16</v>
      </c>
      <c r="AC170">
        <v>11</v>
      </c>
      <c r="AD170">
        <v>5</v>
      </c>
      <c r="AE170">
        <v>68.75</v>
      </c>
      <c r="AF170">
        <v>12</v>
      </c>
      <c r="AG170">
        <v>7</v>
      </c>
      <c r="AH170">
        <v>1</v>
      </c>
      <c r="AI170">
        <v>8</v>
      </c>
    </row>
    <row r="171" spans="1:35" x14ac:dyDescent="0.2">
      <c r="A171" s="102">
        <v>551</v>
      </c>
      <c r="B171">
        <v>2413</v>
      </c>
      <c r="C171" s="106" t="s">
        <v>4052</v>
      </c>
      <c r="D171" s="106" t="s">
        <v>4047</v>
      </c>
      <c r="E171">
        <v>3150</v>
      </c>
      <c r="F171">
        <v>3220</v>
      </c>
      <c r="G171">
        <v>300</v>
      </c>
      <c r="H171" s="106" t="s">
        <v>4032</v>
      </c>
      <c r="I171">
        <v>4819</v>
      </c>
      <c r="J171" s="106" t="s">
        <v>4051</v>
      </c>
      <c r="K171" s="106" t="s">
        <v>4034</v>
      </c>
      <c r="L171">
        <v>4070</v>
      </c>
      <c r="M171">
        <v>4065</v>
      </c>
      <c r="N171">
        <v>200</v>
      </c>
      <c r="O171" s="106" t="s">
        <v>4035</v>
      </c>
      <c r="P171">
        <v>0.92183418408489604</v>
      </c>
      <c r="Q171">
        <v>0.87707409069848896</v>
      </c>
      <c r="R171">
        <v>5.7182364212264398E-3</v>
      </c>
      <c r="S171">
        <v>0.209483435942493</v>
      </c>
      <c r="T171">
        <v>2.27386548023668</v>
      </c>
      <c r="U171">
        <v>2.27386548023668</v>
      </c>
      <c r="V171">
        <v>1.59131350713579</v>
      </c>
      <c r="W171">
        <v>6.41</v>
      </c>
      <c r="X171">
        <v>18.82</v>
      </c>
      <c r="Y171">
        <v>279153</v>
      </c>
      <c r="Z171">
        <v>21473</v>
      </c>
      <c r="AA171">
        <v>1.1100000000000001</v>
      </c>
      <c r="AB171">
        <v>13</v>
      </c>
      <c r="AC171">
        <v>8</v>
      </c>
      <c r="AD171">
        <v>5</v>
      </c>
      <c r="AE171">
        <v>61.54</v>
      </c>
      <c r="AF171">
        <v>10</v>
      </c>
      <c r="AG171">
        <v>8</v>
      </c>
      <c r="AH171">
        <v>2</v>
      </c>
      <c r="AI171">
        <v>3</v>
      </c>
    </row>
    <row r="172" spans="1:35" x14ac:dyDescent="0.2">
      <c r="A172" s="102">
        <v>458</v>
      </c>
      <c r="B172">
        <v>1414</v>
      </c>
      <c r="C172" s="106" t="s">
        <v>4784</v>
      </c>
      <c r="D172" s="106" t="s">
        <v>4042</v>
      </c>
      <c r="E172">
        <v>4540</v>
      </c>
      <c r="F172">
        <v>4510</v>
      </c>
      <c r="G172">
        <v>200</v>
      </c>
      <c r="H172" s="106" t="s">
        <v>4032</v>
      </c>
      <c r="I172">
        <v>7729</v>
      </c>
      <c r="J172" s="106" t="s">
        <v>776</v>
      </c>
      <c r="K172" s="106" t="s">
        <v>4041</v>
      </c>
      <c r="L172">
        <v>3950</v>
      </c>
      <c r="M172">
        <v>3920</v>
      </c>
      <c r="N172">
        <v>200</v>
      </c>
      <c r="O172" s="106" t="s">
        <v>4035</v>
      </c>
      <c r="P172">
        <v>0.83428520361933001</v>
      </c>
      <c r="Q172">
        <v>0.88711540762557495</v>
      </c>
      <c r="R172">
        <v>0.116846138343922</v>
      </c>
      <c r="S172">
        <v>5.3294846013749099E-2</v>
      </c>
      <c r="T172">
        <v>0.44685819696108298</v>
      </c>
      <c r="U172">
        <v>0.44685819696108298</v>
      </c>
      <c r="V172">
        <v>0.118832703560379</v>
      </c>
      <c r="W172">
        <v>2</v>
      </c>
      <c r="X172">
        <v>13.08</v>
      </c>
      <c r="Y172">
        <v>278965</v>
      </c>
      <c r="Z172">
        <v>23247</v>
      </c>
      <c r="AA172">
        <v>1.18</v>
      </c>
      <c r="AB172">
        <v>12</v>
      </c>
      <c r="AC172">
        <v>9</v>
      </c>
      <c r="AD172">
        <v>3</v>
      </c>
      <c r="AE172">
        <v>75</v>
      </c>
      <c r="AF172">
        <v>13</v>
      </c>
      <c r="AG172">
        <v>5</v>
      </c>
      <c r="AH172">
        <v>2</v>
      </c>
      <c r="AI172">
        <v>5</v>
      </c>
    </row>
    <row r="173" spans="1:35" x14ac:dyDescent="0.2">
      <c r="A173" s="102">
        <v>221</v>
      </c>
      <c r="B173">
        <v>2607</v>
      </c>
      <c r="C173" s="106" t="s">
        <v>4061</v>
      </c>
      <c r="D173" s="106" t="s">
        <v>4060</v>
      </c>
      <c r="E173">
        <v>2810</v>
      </c>
      <c r="F173">
        <v>2848</v>
      </c>
      <c r="G173">
        <v>300</v>
      </c>
      <c r="H173" s="106" t="s">
        <v>4035</v>
      </c>
      <c r="I173">
        <v>7182</v>
      </c>
      <c r="J173" s="106" t="s">
        <v>4410</v>
      </c>
      <c r="K173" s="106" t="s">
        <v>4154</v>
      </c>
      <c r="L173">
        <v>1022</v>
      </c>
      <c r="M173">
        <v>1016</v>
      </c>
      <c r="N173">
        <v>800</v>
      </c>
      <c r="O173" s="106" t="s">
        <v>4032</v>
      </c>
      <c r="P173">
        <v>0.80350225000097897</v>
      </c>
      <c r="Q173">
        <v>0.91852000181196802</v>
      </c>
      <c r="R173">
        <v>0.31380677375733701</v>
      </c>
      <c r="S173">
        <v>7.1300509104759002E-3</v>
      </c>
      <c r="T173">
        <v>-1.1567380932687901</v>
      </c>
      <c r="U173">
        <v>1.1567380932687901</v>
      </c>
      <c r="V173">
        <v>1.80797045408679</v>
      </c>
      <c r="W173">
        <v>-4.08</v>
      </c>
      <c r="X173">
        <v>4.87</v>
      </c>
      <c r="Y173">
        <v>276895</v>
      </c>
      <c r="Z173">
        <v>14573</v>
      </c>
      <c r="AA173">
        <v>0.61</v>
      </c>
      <c r="AB173">
        <v>19</v>
      </c>
      <c r="AC173">
        <v>11</v>
      </c>
      <c r="AD173">
        <v>8</v>
      </c>
      <c r="AE173">
        <v>57.89</v>
      </c>
      <c r="AF173">
        <v>11</v>
      </c>
      <c r="AG173">
        <v>8</v>
      </c>
      <c r="AH173">
        <v>6</v>
      </c>
      <c r="AI173">
        <v>5</v>
      </c>
    </row>
    <row r="174" spans="1:35" x14ac:dyDescent="0.2">
      <c r="A174" s="102">
        <v>630</v>
      </c>
      <c r="B174">
        <v>6183</v>
      </c>
      <c r="C174" s="106" t="s">
        <v>4837</v>
      </c>
      <c r="D174" s="106" t="s">
        <v>4047</v>
      </c>
      <c r="E174">
        <v>1558</v>
      </c>
      <c r="F174">
        <v>1547</v>
      </c>
      <c r="G174">
        <v>700</v>
      </c>
      <c r="H174" s="106" t="s">
        <v>4035</v>
      </c>
      <c r="I174">
        <v>7649</v>
      </c>
      <c r="J174" s="106" t="s">
        <v>4838</v>
      </c>
      <c r="K174" s="106" t="s">
        <v>4058</v>
      </c>
      <c r="L174">
        <v>5530</v>
      </c>
      <c r="M174">
        <v>5490</v>
      </c>
      <c r="N174">
        <v>200</v>
      </c>
      <c r="O174" s="106" t="s">
        <v>4032</v>
      </c>
      <c r="P174">
        <v>0.85567581165543505</v>
      </c>
      <c r="Q174">
        <v>0.86809197243212599</v>
      </c>
      <c r="R174">
        <v>3.3750326912791798E-2</v>
      </c>
      <c r="S174" s="106">
        <v>1.7762243031152901E-4</v>
      </c>
      <c r="T174">
        <v>-0.236778366071864</v>
      </c>
      <c r="U174">
        <v>0.236778366071864</v>
      </c>
      <c r="V174">
        <v>2.0547692676180899E-2</v>
      </c>
      <c r="W174">
        <v>-0.56000000000000005</v>
      </c>
      <c r="X174">
        <v>1.38</v>
      </c>
      <c r="Y174">
        <v>275770</v>
      </c>
      <c r="Z174">
        <v>15321</v>
      </c>
      <c r="AA174">
        <v>1.1000000000000001</v>
      </c>
      <c r="AB174">
        <v>18</v>
      </c>
      <c r="AC174">
        <v>13</v>
      </c>
      <c r="AD174">
        <v>5</v>
      </c>
      <c r="AE174">
        <v>72.22</v>
      </c>
      <c r="AF174">
        <v>10</v>
      </c>
      <c r="AG174">
        <v>11</v>
      </c>
      <c r="AH174">
        <v>3</v>
      </c>
      <c r="AI174">
        <v>4</v>
      </c>
    </row>
    <row r="175" spans="1:35" x14ac:dyDescent="0.2">
      <c r="A175" s="102">
        <v>101</v>
      </c>
      <c r="B175">
        <v>4062</v>
      </c>
      <c r="C175" s="106" t="s">
        <v>232</v>
      </c>
      <c r="D175" s="106" t="s">
        <v>4037</v>
      </c>
      <c r="E175">
        <v>2549</v>
      </c>
      <c r="F175">
        <v>2564</v>
      </c>
      <c r="G175">
        <v>300</v>
      </c>
      <c r="H175" s="106" t="s">
        <v>4035</v>
      </c>
      <c r="I175">
        <v>6758</v>
      </c>
      <c r="J175" s="106" t="s">
        <v>4049</v>
      </c>
      <c r="K175" s="106" t="s">
        <v>4037</v>
      </c>
      <c r="L175">
        <v>7807</v>
      </c>
      <c r="M175">
        <v>7718</v>
      </c>
      <c r="N175">
        <v>100</v>
      </c>
      <c r="O175" s="106" t="s">
        <v>4032</v>
      </c>
      <c r="P175">
        <v>0.865219443673368</v>
      </c>
      <c r="Q175">
        <v>0.93756771053606203</v>
      </c>
      <c r="R175">
        <v>3.4594557220680099E-4</v>
      </c>
      <c r="S175" s="106">
        <v>6.2108552900214997E-2</v>
      </c>
      <c r="T175">
        <v>-1.7558327214467799</v>
      </c>
      <c r="U175">
        <v>1.7558327214467799</v>
      </c>
      <c r="V175">
        <v>1.8896177532454701</v>
      </c>
      <c r="W175">
        <v>-8.31</v>
      </c>
      <c r="X175">
        <v>0.34</v>
      </c>
      <c r="Y175">
        <v>275362</v>
      </c>
      <c r="Z175">
        <v>21182</v>
      </c>
      <c r="AA175">
        <v>1.1299999999999999</v>
      </c>
      <c r="AB175">
        <v>13</v>
      </c>
      <c r="AC175">
        <v>8</v>
      </c>
      <c r="AD175">
        <v>5</v>
      </c>
      <c r="AE175">
        <v>61.54</v>
      </c>
      <c r="AF175">
        <v>11</v>
      </c>
      <c r="AG175">
        <v>7</v>
      </c>
      <c r="AH175">
        <v>4</v>
      </c>
      <c r="AI175">
        <v>2</v>
      </c>
    </row>
    <row r="176" spans="1:35" x14ac:dyDescent="0.2">
      <c r="A176" s="102">
        <v>128</v>
      </c>
      <c r="B176">
        <v>7201</v>
      </c>
      <c r="C176" s="106" t="s">
        <v>4135</v>
      </c>
      <c r="D176" s="106" t="s">
        <v>4050</v>
      </c>
      <c r="E176">
        <v>598.20000000000005</v>
      </c>
      <c r="F176">
        <v>599.5</v>
      </c>
      <c r="G176">
        <v>1600</v>
      </c>
      <c r="H176" s="106" t="s">
        <v>4035</v>
      </c>
      <c r="I176">
        <v>7976</v>
      </c>
      <c r="J176" s="106" t="s">
        <v>4149</v>
      </c>
      <c r="K176" s="106" t="s">
        <v>4056</v>
      </c>
      <c r="L176">
        <v>1606</v>
      </c>
      <c r="M176">
        <v>1615</v>
      </c>
      <c r="N176">
        <v>600</v>
      </c>
      <c r="O176" s="106" t="s">
        <v>4032</v>
      </c>
      <c r="P176">
        <v>0.95100296096233505</v>
      </c>
      <c r="Q176">
        <v>0.93267668336466802</v>
      </c>
      <c r="R176" s="15">
        <v>8.6762618048764897E-5</v>
      </c>
      <c r="S176">
        <v>0.135552709709093</v>
      </c>
      <c r="T176">
        <v>-1.9360460414015199</v>
      </c>
      <c r="U176">
        <v>1.9360460414015199</v>
      </c>
      <c r="V176">
        <v>1.8580634691115001</v>
      </c>
      <c r="W176">
        <v>-4.55</v>
      </c>
      <c r="X176">
        <v>1.01</v>
      </c>
      <c r="Y176">
        <v>275315</v>
      </c>
      <c r="Z176">
        <v>18354</v>
      </c>
      <c r="AA176">
        <v>0.98</v>
      </c>
      <c r="AB176">
        <v>15</v>
      </c>
      <c r="AC176">
        <v>9</v>
      </c>
      <c r="AD176">
        <v>6</v>
      </c>
      <c r="AE176">
        <v>60</v>
      </c>
      <c r="AF176">
        <v>13</v>
      </c>
      <c r="AG176">
        <v>6</v>
      </c>
      <c r="AH176">
        <v>3</v>
      </c>
      <c r="AI176">
        <v>6</v>
      </c>
    </row>
    <row r="177" spans="1:35" x14ac:dyDescent="0.2">
      <c r="A177" s="102">
        <v>577</v>
      </c>
      <c r="B177">
        <v>2914</v>
      </c>
      <c r="C177" s="106" t="s">
        <v>4677</v>
      </c>
      <c r="D177" s="106" t="s">
        <v>4060</v>
      </c>
      <c r="E177">
        <v>2303</v>
      </c>
      <c r="F177">
        <v>2316</v>
      </c>
      <c r="G177">
        <v>400</v>
      </c>
      <c r="H177" s="106" t="s">
        <v>4035</v>
      </c>
      <c r="I177">
        <v>8377</v>
      </c>
      <c r="J177" s="106" t="s">
        <v>4416</v>
      </c>
      <c r="K177" s="106" t="s">
        <v>4154</v>
      </c>
      <c r="L177">
        <v>1073</v>
      </c>
      <c r="M177">
        <v>1062</v>
      </c>
      <c r="N177">
        <v>900</v>
      </c>
      <c r="O177" s="106" t="s">
        <v>4032</v>
      </c>
      <c r="P177">
        <v>0.80444629431445502</v>
      </c>
      <c r="Q177">
        <v>0.873380943183789</v>
      </c>
      <c r="R177" s="106">
        <v>8.6063517523112407E-2</v>
      </c>
      <c r="S177">
        <v>0.106989513482598</v>
      </c>
      <c r="T177">
        <v>-0.47353638051598501</v>
      </c>
      <c r="U177">
        <v>0.47353638051598501</v>
      </c>
      <c r="V177">
        <v>0.31946202935054702</v>
      </c>
      <c r="W177">
        <v>-1.05</v>
      </c>
      <c r="X177">
        <v>3.17</v>
      </c>
      <c r="Y177">
        <v>274953</v>
      </c>
      <c r="Z177">
        <v>19640</v>
      </c>
      <c r="AA177">
        <v>1.1499999999999999</v>
      </c>
      <c r="AB177">
        <v>14</v>
      </c>
      <c r="AC177">
        <v>10</v>
      </c>
      <c r="AD177">
        <v>4</v>
      </c>
      <c r="AE177">
        <v>71.430000000000007</v>
      </c>
      <c r="AF177">
        <v>12</v>
      </c>
      <c r="AG177">
        <v>7</v>
      </c>
      <c r="AH177">
        <v>2</v>
      </c>
      <c r="AI177">
        <v>5</v>
      </c>
    </row>
    <row r="178" spans="1:35" x14ac:dyDescent="0.2">
      <c r="A178" s="102">
        <v>868</v>
      </c>
      <c r="B178">
        <v>4689</v>
      </c>
      <c r="C178" s="106" t="s">
        <v>4782</v>
      </c>
      <c r="D178" s="106" t="s">
        <v>4034</v>
      </c>
      <c r="E178">
        <v>435</v>
      </c>
      <c r="F178">
        <v>438</v>
      </c>
      <c r="G178">
        <v>2200</v>
      </c>
      <c r="H178" s="106" t="s">
        <v>4032</v>
      </c>
      <c r="I178">
        <v>6976</v>
      </c>
      <c r="J178" s="106" t="s">
        <v>1068</v>
      </c>
      <c r="K178" s="106" t="s">
        <v>4037</v>
      </c>
      <c r="L178">
        <v>3325</v>
      </c>
      <c r="M178">
        <v>3250</v>
      </c>
      <c r="N178">
        <v>300</v>
      </c>
      <c r="O178" s="106" t="s">
        <v>4035</v>
      </c>
      <c r="P178">
        <v>0.885477220945045</v>
      </c>
      <c r="Q178">
        <v>0.83450598059102099</v>
      </c>
      <c r="R178" s="106">
        <v>1.9215338352768101E-2</v>
      </c>
      <c r="S178" s="106">
        <v>0.241430244144726</v>
      </c>
      <c r="T178">
        <v>0.70786807696715004</v>
      </c>
      <c r="U178">
        <v>0.70786807696715004</v>
      </c>
      <c r="V178">
        <v>0.50528444288192398</v>
      </c>
      <c r="W178">
        <v>4.51</v>
      </c>
      <c r="X178">
        <v>1.17</v>
      </c>
      <c r="Y178">
        <v>273812</v>
      </c>
      <c r="Z178">
        <v>17113</v>
      </c>
      <c r="AA178">
        <v>0.78</v>
      </c>
      <c r="AB178">
        <v>16</v>
      </c>
      <c r="AC178">
        <v>9</v>
      </c>
      <c r="AD178">
        <v>7</v>
      </c>
      <c r="AE178">
        <v>56.25</v>
      </c>
      <c r="AF178">
        <v>8</v>
      </c>
      <c r="AG178">
        <v>8</v>
      </c>
      <c r="AH178">
        <v>7</v>
      </c>
      <c r="AI178">
        <v>1</v>
      </c>
    </row>
    <row r="179" spans="1:35" x14ac:dyDescent="0.2">
      <c r="A179" s="102">
        <v>337</v>
      </c>
      <c r="B179">
        <v>1973</v>
      </c>
      <c r="C179" s="106" t="s">
        <v>4040</v>
      </c>
      <c r="D179" s="106" t="s">
        <v>4034</v>
      </c>
      <c r="E179">
        <v>4110</v>
      </c>
      <c r="F179">
        <v>4115</v>
      </c>
      <c r="G179">
        <v>200</v>
      </c>
      <c r="H179" s="106" t="s">
        <v>4032</v>
      </c>
      <c r="I179">
        <v>3563</v>
      </c>
      <c r="J179" s="106" t="s">
        <v>4808</v>
      </c>
      <c r="K179" s="106" t="s">
        <v>4058</v>
      </c>
      <c r="L179">
        <v>9240</v>
      </c>
      <c r="M179">
        <v>9170</v>
      </c>
      <c r="N179">
        <v>100</v>
      </c>
      <c r="O179" s="106" t="s">
        <v>4035</v>
      </c>
      <c r="P179">
        <v>0.89638633440600801</v>
      </c>
      <c r="Q179">
        <v>0.90174059978857102</v>
      </c>
      <c r="R179" s="106">
        <v>0.28013206948201103</v>
      </c>
      <c r="S179">
        <v>0.11496373214946801</v>
      </c>
      <c r="T179">
        <v>2.11159041445995</v>
      </c>
      <c r="U179">
        <v>2.11159041445995</v>
      </c>
      <c r="V179">
        <v>0.91322816869752199</v>
      </c>
      <c r="W179">
        <v>7.82</v>
      </c>
      <c r="X179">
        <v>10.25</v>
      </c>
      <c r="Y179">
        <v>271466</v>
      </c>
      <c r="Z179">
        <v>24679</v>
      </c>
      <c r="AA179">
        <v>1.92</v>
      </c>
      <c r="AB179">
        <v>11</v>
      </c>
      <c r="AC179">
        <v>8</v>
      </c>
      <c r="AD179">
        <v>3</v>
      </c>
      <c r="AE179">
        <v>72.73</v>
      </c>
      <c r="AF179">
        <v>9</v>
      </c>
      <c r="AG179">
        <v>8</v>
      </c>
      <c r="AH179">
        <v>1</v>
      </c>
      <c r="AI179">
        <v>2</v>
      </c>
    </row>
    <row r="180" spans="1:35" x14ac:dyDescent="0.2">
      <c r="A180" s="102">
        <v>165</v>
      </c>
      <c r="B180">
        <v>8804</v>
      </c>
      <c r="C180" s="106" t="s">
        <v>1222</v>
      </c>
      <c r="D180" s="106" t="s">
        <v>4054</v>
      </c>
      <c r="E180">
        <v>1778</v>
      </c>
      <c r="F180">
        <v>1780</v>
      </c>
      <c r="G180">
        <v>500</v>
      </c>
      <c r="H180" s="106" t="s">
        <v>4032</v>
      </c>
      <c r="I180">
        <v>9934</v>
      </c>
      <c r="J180" s="106" t="s">
        <v>4802</v>
      </c>
      <c r="K180" s="106" t="s">
        <v>4039</v>
      </c>
      <c r="L180">
        <v>2761</v>
      </c>
      <c r="M180">
        <v>2763</v>
      </c>
      <c r="N180">
        <v>300</v>
      </c>
      <c r="O180" s="106" t="s">
        <v>4035</v>
      </c>
      <c r="P180">
        <v>0.86647960674782898</v>
      </c>
      <c r="Q180">
        <v>0.92626533475461004</v>
      </c>
      <c r="R180" s="15">
        <v>0.41830928228937603</v>
      </c>
      <c r="S180" s="106">
        <v>5.5105344654279999E-2</v>
      </c>
      <c r="T180">
        <v>1.64422498013637</v>
      </c>
      <c r="U180">
        <v>1.64422498013637</v>
      </c>
      <c r="V180">
        <v>2.0647152347842002</v>
      </c>
      <c r="W180">
        <v>4.03</v>
      </c>
      <c r="X180">
        <v>7.37</v>
      </c>
      <c r="Y180">
        <v>271123</v>
      </c>
      <c r="Z180">
        <v>12911</v>
      </c>
      <c r="AA180">
        <v>0.66</v>
      </c>
      <c r="AB180">
        <v>21</v>
      </c>
      <c r="AC180">
        <v>13</v>
      </c>
      <c r="AD180">
        <v>8</v>
      </c>
      <c r="AE180">
        <v>61.9</v>
      </c>
      <c r="AF180">
        <v>12</v>
      </c>
      <c r="AG180">
        <v>8</v>
      </c>
      <c r="AH180">
        <v>5</v>
      </c>
      <c r="AI180">
        <v>8</v>
      </c>
    </row>
    <row r="181" spans="1:35" x14ac:dyDescent="0.2">
      <c r="A181" s="102">
        <v>913</v>
      </c>
      <c r="B181">
        <v>1605</v>
      </c>
      <c r="C181" s="106" t="s">
        <v>4839</v>
      </c>
      <c r="D181" s="106" t="s">
        <v>4820</v>
      </c>
      <c r="E181">
        <v>1045</v>
      </c>
      <c r="F181">
        <v>1030.5</v>
      </c>
      <c r="G181">
        <v>900</v>
      </c>
      <c r="H181" s="106" t="s">
        <v>4035</v>
      </c>
      <c r="I181">
        <v>6305</v>
      </c>
      <c r="J181" s="106" t="s">
        <v>31</v>
      </c>
      <c r="K181" s="106" t="s">
        <v>4045</v>
      </c>
      <c r="L181">
        <v>2940</v>
      </c>
      <c r="M181">
        <v>2995</v>
      </c>
      <c r="N181">
        <v>300</v>
      </c>
      <c r="O181" s="106" t="s">
        <v>4032</v>
      </c>
      <c r="P181">
        <v>0.875436502308095</v>
      </c>
      <c r="Q181">
        <v>0.82684601895812004</v>
      </c>
      <c r="R181">
        <v>0.168646603701611</v>
      </c>
      <c r="S181" s="106">
        <v>0.14391046655026099</v>
      </c>
      <c r="T181">
        <v>-0.91158787237573902</v>
      </c>
      <c r="U181">
        <v>0.91158787237573902</v>
      </c>
      <c r="V181">
        <v>0.167197293162269</v>
      </c>
      <c r="W181">
        <v>-3.6</v>
      </c>
      <c r="X181">
        <v>3.22</v>
      </c>
      <c r="Y181">
        <v>270233</v>
      </c>
      <c r="Z181">
        <v>16890</v>
      </c>
      <c r="AA181">
        <v>0.97</v>
      </c>
      <c r="AB181">
        <v>16</v>
      </c>
      <c r="AC181">
        <v>8</v>
      </c>
      <c r="AD181">
        <v>8</v>
      </c>
      <c r="AE181">
        <v>50</v>
      </c>
      <c r="AF181">
        <v>12</v>
      </c>
      <c r="AG181">
        <v>8</v>
      </c>
      <c r="AH181">
        <v>3</v>
      </c>
      <c r="AI181">
        <v>5</v>
      </c>
    </row>
    <row r="182" spans="1:35" x14ac:dyDescent="0.2">
      <c r="A182" s="102">
        <v>225</v>
      </c>
      <c r="B182">
        <v>6744</v>
      </c>
      <c r="C182" s="106" t="s">
        <v>4840</v>
      </c>
      <c r="D182" s="106" t="s">
        <v>4037</v>
      </c>
      <c r="E182">
        <v>2477</v>
      </c>
      <c r="F182">
        <v>2464</v>
      </c>
      <c r="G182">
        <v>400</v>
      </c>
      <c r="H182" s="106" t="s">
        <v>4035</v>
      </c>
      <c r="I182">
        <v>9746</v>
      </c>
      <c r="J182" s="106" t="s">
        <v>4813</v>
      </c>
      <c r="K182" s="106" t="s">
        <v>4034</v>
      </c>
      <c r="L182">
        <v>5360</v>
      </c>
      <c r="M182">
        <v>5460</v>
      </c>
      <c r="N182">
        <v>200</v>
      </c>
      <c r="O182" s="106" t="s">
        <v>4032</v>
      </c>
      <c r="P182">
        <v>0.803849639129945</v>
      </c>
      <c r="Q182">
        <v>0.91763587529606705</v>
      </c>
      <c r="R182" s="106">
        <v>0.32222476932405503</v>
      </c>
      <c r="S182">
        <v>3.15705092895565E-2</v>
      </c>
      <c r="T182">
        <v>-1.1018457193793401</v>
      </c>
      <c r="U182">
        <v>1.1018457193793401</v>
      </c>
      <c r="V182">
        <v>0.268382331565786</v>
      </c>
      <c r="W182">
        <v>-2.96</v>
      </c>
      <c r="X182">
        <v>9.74</v>
      </c>
      <c r="Y182">
        <v>268884</v>
      </c>
      <c r="Z182">
        <v>15817</v>
      </c>
      <c r="AA182">
        <v>0.91</v>
      </c>
      <c r="AB182">
        <v>17</v>
      </c>
      <c r="AC182">
        <v>12</v>
      </c>
      <c r="AD182">
        <v>5</v>
      </c>
      <c r="AE182">
        <v>70.59</v>
      </c>
      <c r="AF182">
        <v>10</v>
      </c>
      <c r="AG182">
        <v>8</v>
      </c>
      <c r="AH182">
        <v>4</v>
      </c>
      <c r="AI182">
        <v>5</v>
      </c>
    </row>
    <row r="183" spans="1:35" x14ac:dyDescent="0.2">
      <c r="A183" s="102">
        <v>903</v>
      </c>
      <c r="B183">
        <v>8411</v>
      </c>
      <c r="C183" s="106" t="s">
        <v>4418</v>
      </c>
      <c r="D183" s="106" t="s">
        <v>4154</v>
      </c>
      <c r="E183">
        <v>163.1</v>
      </c>
      <c r="F183">
        <v>162.5</v>
      </c>
      <c r="G183">
        <v>5700</v>
      </c>
      <c r="H183" s="106" t="s">
        <v>4032</v>
      </c>
      <c r="I183">
        <v>9532</v>
      </c>
      <c r="J183" s="106" t="s">
        <v>4841</v>
      </c>
      <c r="K183" s="106" t="s">
        <v>4156</v>
      </c>
      <c r="L183">
        <v>1865</v>
      </c>
      <c r="M183">
        <v>1857</v>
      </c>
      <c r="N183">
        <v>500</v>
      </c>
      <c r="O183" s="106" t="s">
        <v>4035</v>
      </c>
      <c r="P183">
        <v>0.80682469579349703</v>
      </c>
      <c r="Q183">
        <v>0.82802664352482203</v>
      </c>
      <c r="R183">
        <v>0.39884835897666598</v>
      </c>
      <c r="S183">
        <v>0.192622446035876</v>
      </c>
      <c r="T183">
        <v>2.59743696281891</v>
      </c>
      <c r="U183">
        <v>2.59743696281891</v>
      </c>
      <c r="V183">
        <v>2.2125619132849299</v>
      </c>
      <c r="W183">
        <v>7.14</v>
      </c>
      <c r="X183">
        <v>0.24</v>
      </c>
      <c r="Y183">
        <v>268849</v>
      </c>
      <c r="Z183">
        <v>15815</v>
      </c>
      <c r="AA183">
        <v>0.79</v>
      </c>
      <c r="AB183">
        <v>17</v>
      </c>
      <c r="AC183">
        <v>12</v>
      </c>
      <c r="AD183">
        <v>5</v>
      </c>
      <c r="AE183">
        <v>70.59</v>
      </c>
      <c r="AF183">
        <v>14</v>
      </c>
      <c r="AG183">
        <v>7</v>
      </c>
      <c r="AH183">
        <v>1</v>
      </c>
      <c r="AI183">
        <v>9</v>
      </c>
    </row>
    <row r="184" spans="1:35" x14ac:dyDescent="0.2">
      <c r="A184" s="102">
        <v>3</v>
      </c>
      <c r="B184">
        <v>6952</v>
      </c>
      <c r="C184" s="106" t="s">
        <v>597</v>
      </c>
      <c r="D184" s="106" t="s">
        <v>4037</v>
      </c>
      <c r="E184">
        <v>2098</v>
      </c>
      <c r="F184">
        <v>2049</v>
      </c>
      <c r="G184">
        <v>500</v>
      </c>
      <c r="H184" s="106" t="s">
        <v>4035</v>
      </c>
      <c r="I184">
        <v>8604</v>
      </c>
      <c r="J184" s="106" t="s">
        <v>598</v>
      </c>
      <c r="K184" s="106" t="s">
        <v>4795</v>
      </c>
      <c r="L184">
        <v>574.79999999999995</v>
      </c>
      <c r="M184">
        <v>566.29999999999995</v>
      </c>
      <c r="N184">
        <v>1800</v>
      </c>
      <c r="O184" s="106" t="s">
        <v>4032</v>
      </c>
      <c r="P184">
        <v>0.86891540405672896</v>
      </c>
      <c r="Q184">
        <v>0.97360275790717998</v>
      </c>
      <c r="R184" s="106">
        <v>2.5591266139105898E-2</v>
      </c>
      <c r="S184" s="15">
        <v>1.65818356301216E-2</v>
      </c>
      <c r="T184">
        <v>-0.80909579022907396</v>
      </c>
      <c r="U184">
        <v>0.80909579022907396</v>
      </c>
      <c r="V184">
        <v>0.78918481503429305</v>
      </c>
      <c r="W184">
        <v>-3.93</v>
      </c>
      <c r="X184">
        <v>0.5</v>
      </c>
      <c r="Y184">
        <v>268535</v>
      </c>
      <c r="Z184">
        <v>15796</v>
      </c>
      <c r="AA184">
        <v>0.8</v>
      </c>
      <c r="AB184">
        <v>17</v>
      </c>
      <c r="AC184">
        <v>11</v>
      </c>
      <c r="AD184">
        <v>6</v>
      </c>
      <c r="AE184">
        <v>64.709999999999994</v>
      </c>
      <c r="AF184">
        <v>13</v>
      </c>
      <c r="AG184">
        <v>5</v>
      </c>
      <c r="AH184">
        <v>2</v>
      </c>
      <c r="AI184">
        <v>10</v>
      </c>
    </row>
    <row r="185" spans="1:35" x14ac:dyDescent="0.2">
      <c r="A185" s="102">
        <v>712</v>
      </c>
      <c r="B185">
        <v>4452</v>
      </c>
      <c r="C185" s="106" t="s">
        <v>4842</v>
      </c>
      <c r="D185" s="106" t="s">
        <v>4057</v>
      </c>
      <c r="E185">
        <v>8700</v>
      </c>
      <c r="F185">
        <v>8782</v>
      </c>
      <c r="G185">
        <v>100</v>
      </c>
      <c r="H185" s="106" t="s">
        <v>4035</v>
      </c>
      <c r="I185">
        <v>7451</v>
      </c>
      <c r="J185" s="106" t="s">
        <v>1090</v>
      </c>
      <c r="K185" s="106" t="s">
        <v>4039</v>
      </c>
      <c r="L185">
        <v>3180</v>
      </c>
      <c r="M185">
        <v>3175</v>
      </c>
      <c r="N185">
        <v>300</v>
      </c>
      <c r="O185" s="106" t="s">
        <v>4032</v>
      </c>
      <c r="P185">
        <v>0.85063561414174704</v>
      </c>
      <c r="Q185">
        <v>0.85637373880131695</v>
      </c>
      <c r="R185">
        <v>8.4540071250970794E-2</v>
      </c>
      <c r="S185">
        <v>2.5923551065623801E-2</v>
      </c>
      <c r="T185">
        <v>-2.3426845844892301</v>
      </c>
      <c r="U185">
        <v>2.3426845844892301</v>
      </c>
      <c r="V185">
        <v>2.16558460256485</v>
      </c>
      <c r="W185">
        <v>-6.39</v>
      </c>
      <c r="X185">
        <v>8.4600000000000009</v>
      </c>
      <c r="Y185">
        <v>267723</v>
      </c>
      <c r="Z185">
        <v>15748</v>
      </c>
      <c r="AA185">
        <v>0.88</v>
      </c>
      <c r="AB185">
        <v>17</v>
      </c>
      <c r="AC185">
        <v>11</v>
      </c>
      <c r="AD185">
        <v>6</v>
      </c>
      <c r="AE185">
        <v>64.709999999999994</v>
      </c>
      <c r="AF185">
        <v>13</v>
      </c>
      <c r="AG185">
        <v>8</v>
      </c>
      <c r="AH185">
        <v>2</v>
      </c>
      <c r="AI185">
        <v>7</v>
      </c>
    </row>
    <row r="186" spans="1:35" x14ac:dyDescent="0.2">
      <c r="A186" s="102">
        <v>837</v>
      </c>
      <c r="B186">
        <v>6361</v>
      </c>
      <c r="C186" s="106" t="s">
        <v>1025</v>
      </c>
      <c r="D186" s="106" t="s">
        <v>4045</v>
      </c>
      <c r="E186">
        <v>3060</v>
      </c>
      <c r="F186">
        <v>3075</v>
      </c>
      <c r="G186">
        <v>300</v>
      </c>
      <c r="H186" s="106" t="s">
        <v>4032</v>
      </c>
      <c r="I186">
        <v>7762</v>
      </c>
      <c r="J186" s="106" t="s">
        <v>4815</v>
      </c>
      <c r="K186" s="106" t="s">
        <v>4041</v>
      </c>
      <c r="L186">
        <v>528</v>
      </c>
      <c r="M186">
        <v>536</v>
      </c>
      <c r="N186">
        <v>1700</v>
      </c>
      <c r="O186" s="106" t="s">
        <v>4035</v>
      </c>
      <c r="P186">
        <v>0.81743663255230004</v>
      </c>
      <c r="Q186">
        <v>0.838439731096985</v>
      </c>
      <c r="R186">
        <v>6.69104234992349E-2</v>
      </c>
      <c r="S186" s="106">
        <v>0.38679209615930199</v>
      </c>
      <c r="T186">
        <v>1.14471721579146</v>
      </c>
      <c r="U186">
        <v>1.14471721579146</v>
      </c>
      <c r="V186">
        <v>1.4540851697216599</v>
      </c>
      <c r="W186">
        <v>2.6</v>
      </c>
      <c r="X186">
        <v>1.22</v>
      </c>
      <c r="Y186">
        <v>267116</v>
      </c>
      <c r="Z186">
        <v>14059</v>
      </c>
      <c r="AA186">
        <v>0.79</v>
      </c>
      <c r="AB186">
        <v>19</v>
      </c>
      <c r="AC186">
        <v>11</v>
      </c>
      <c r="AD186">
        <v>8</v>
      </c>
      <c r="AE186">
        <v>57.89</v>
      </c>
      <c r="AF186">
        <v>13</v>
      </c>
      <c r="AG186">
        <v>8</v>
      </c>
      <c r="AH186">
        <v>4</v>
      </c>
      <c r="AI186">
        <v>7</v>
      </c>
    </row>
    <row r="187" spans="1:35" x14ac:dyDescent="0.2">
      <c r="A187" s="102">
        <v>605</v>
      </c>
      <c r="B187">
        <v>7201</v>
      </c>
      <c r="C187" s="106" t="s">
        <v>4135</v>
      </c>
      <c r="D187" s="106" t="s">
        <v>4050</v>
      </c>
      <c r="E187">
        <v>598.20000000000005</v>
      </c>
      <c r="F187">
        <v>599.5</v>
      </c>
      <c r="G187">
        <v>1800</v>
      </c>
      <c r="H187" s="106" t="s">
        <v>4035</v>
      </c>
      <c r="I187">
        <v>7321</v>
      </c>
      <c r="J187" s="106" t="s">
        <v>4812</v>
      </c>
      <c r="K187" s="106" t="s">
        <v>4154</v>
      </c>
      <c r="L187">
        <v>644</v>
      </c>
      <c r="M187">
        <v>641</v>
      </c>
      <c r="N187">
        <v>1700</v>
      </c>
      <c r="O187" s="106" t="s">
        <v>4032</v>
      </c>
      <c r="P187">
        <v>0.91689406573240395</v>
      </c>
      <c r="Q187">
        <v>0.87071641146439704</v>
      </c>
      <c r="R187">
        <v>0.27512195896705599</v>
      </c>
      <c r="S187">
        <v>3.6674233447295E-2</v>
      </c>
      <c r="T187">
        <v>-0.57100694519039497</v>
      </c>
      <c r="U187">
        <v>0.57100694519039497</v>
      </c>
      <c r="V187">
        <v>0.28915952017459701</v>
      </c>
      <c r="W187">
        <v>-1.33</v>
      </c>
      <c r="X187">
        <v>0.97</v>
      </c>
      <c r="Y187">
        <v>267057</v>
      </c>
      <c r="Z187">
        <v>24278</v>
      </c>
      <c r="AA187">
        <v>1.1100000000000001</v>
      </c>
      <c r="AB187">
        <v>11</v>
      </c>
      <c r="AC187">
        <v>8</v>
      </c>
      <c r="AD187">
        <v>3</v>
      </c>
      <c r="AE187">
        <v>72.73</v>
      </c>
      <c r="AF187">
        <v>10</v>
      </c>
      <c r="AG187">
        <v>6</v>
      </c>
      <c r="AH187">
        <v>2</v>
      </c>
      <c r="AI187">
        <v>3</v>
      </c>
    </row>
    <row r="188" spans="1:35" x14ac:dyDescent="0.2">
      <c r="A188" s="102">
        <v>923</v>
      </c>
      <c r="B188">
        <v>6098</v>
      </c>
      <c r="C188" s="106" t="s">
        <v>240</v>
      </c>
      <c r="D188" s="106" t="s">
        <v>4047</v>
      </c>
      <c r="E188">
        <v>4289</v>
      </c>
      <c r="F188">
        <v>4304</v>
      </c>
      <c r="G188">
        <v>200</v>
      </c>
      <c r="H188" s="106" t="s">
        <v>4032</v>
      </c>
      <c r="I188">
        <v>7476</v>
      </c>
      <c r="J188" s="106" t="s">
        <v>4834</v>
      </c>
      <c r="K188" s="106" t="s">
        <v>4039</v>
      </c>
      <c r="L188">
        <v>10180</v>
      </c>
      <c r="M188">
        <v>9900</v>
      </c>
      <c r="N188">
        <v>100</v>
      </c>
      <c r="O188" s="106" t="s">
        <v>4035</v>
      </c>
      <c r="P188">
        <v>0.84260145031389</v>
      </c>
      <c r="Q188">
        <v>0.82581270865545697</v>
      </c>
      <c r="R188">
        <v>0.11790208066131901</v>
      </c>
      <c r="S188">
        <v>5.9703087614284799E-2</v>
      </c>
      <c r="T188">
        <v>1.8006642843839999</v>
      </c>
      <c r="U188">
        <v>1.8006642843839999</v>
      </c>
      <c r="V188">
        <v>1.71413166602899</v>
      </c>
      <c r="W188">
        <v>5.27</v>
      </c>
      <c r="X188">
        <v>13.05</v>
      </c>
      <c r="Y188">
        <v>266405</v>
      </c>
      <c r="Z188">
        <v>26640</v>
      </c>
      <c r="AA188">
        <v>1.85</v>
      </c>
      <c r="AB188">
        <v>10</v>
      </c>
      <c r="AC188">
        <v>8</v>
      </c>
      <c r="AD188">
        <v>2</v>
      </c>
      <c r="AE188">
        <v>80</v>
      </c>
      <c r="AF188">
        <v>11</v>
      </c>
      <c r="AG188">
        <v>8</v>
      </c>
      <c r="AH188">
        <v>0</v>
      </c>
      <c r="AI188">
        <v>2</v>
      </c>
    </row>
    <row r="189" spans="1:35" x14ac:dyDescent="0.2">
      <c r="A189" s="102">
        <v>339</v>
      </c>
      <c r="B189">
        <v>6750</v>
      </c>
      <c r="C189" s="106" t="s">
        <v>4157</v>
      </c>
      <c r="D189" s="106" t="s">
        <v>4037</v>
      </c>
      <c r="E189">
        <v>4380</v>
      </c>
      <c r="F189">
        <v>4440</v>
      </c>
      <c r="G189">
        <v>200</v>
      </c>
      <c r="H189" s="106" t="s">
        <v>4035</v>
      </c>
      <c r="I189">
        <v>8036</v>
      </c>
      <c r="J189" s="106" t="s">
        <v>4046</v>
      </c>
      <c r="K189" s="106" t="s">
        <v>4039</v>
      </c>
      <c r="L189">
        <v>7790</v>
      </c>
      <c r="M189">
        <v>7920</v>
      </c>
      <c r="N189">
        <v>100</v>
      </c>
      <c r="O189" s="106" t="s">
        <v>4032</v>
      </c>
      <c r="P189">
        <v>0.83056018153035605</v>
      </c>
      <c r="Q189">
        <v>0.90142573635835899</v>
      </c>
      <c r="R189">
        <v>0.146756447845861</v>
      </c>
      <c r="S189">
        <v>0.13490040795500199</v>
      </c>
      <c r="T189">
        <v>-1.13263607112172</v>
      </c>
      <c r="U189">
        <v>1.13263607112172</v>
      </c>
      <c r="V189">
        <v>0.91122528630160005</v>
      </c>
      <c r="W189">
        <v>-5.41</v>
      </c>
      <c r="X189">
        <v>12.12</v>
      </c>
      <c r="Y189">
        <v>266114</v>
      </c>
      <c r="Z189">
        <v>24192</v>
      </c>
      <c r="AA189">
        <v>1.1100000000000001</v>
      </c>
      <c r="AB189">
        <v>11</v>
      </c>
      <c r="AC189">
        <v>7</v>
      </c>
      <c r="AD189">
        <v>4</v>
      </c>
      <c r="AE189">
        <v>63.64</v>
      </c>
      <c r="AF189">
        <v>11</v>
      </c>
      <c r="AG189">
        <v>6</v>
      </c>
      <c r="AH189">
        <v>3</v>
      </c>
      <c r="AI189">
        <v>2</v>
      </c>
    </row>
    <row r="190" spans="1:35" x14ac:dyDescent="0.2">
      <c r="A190" s="102">
        <v>526</v>
      </c>
      <c r="B190">
        <v>1812</v>
      </c>
      <c r="C190" s="106" t="s">
        <v>4376</v>
      </c>
      <c r="D190" s="106" t="s">
        <v>4042</v>
      </c>
      <c r="E190">
        <v>1421</v>
      </c>
      <c r="F190">
        <v>1406</v>
      </c>
      <c r="G190">
        <v>700</v>
      </c>
      <c r="H190" s="106" t="s">
        <v>4035</v>
      </c>
      <c r="I190">
        <v>7182</v>
      </c>
      <c r="J190" s="106" t="s">
        <v>4410</v>
      </c>
      <c r="K190" s="106" t="s">
        <v>4154</v>
      </c>
      <c r="L190">
        <v>1022</v>
      </c>
      <c r="M190">
        <v>1016</v>
      </c>
      <c r="N190">
        <v>1000</v>
      </c>
      <c r="O190" s="106" t="s">
        <v>4032</v>
      </c>
      <c r="P190">
        <v>0.83545895134471904</v>
      </c>
      <c r="Q190">
        <v>0.87996971721644601</v>
      </c>
      <c r="R190">
        <v>9.8254242523090601E-3</v>
      </c>
      <c r="S190" s="106">
        <v>7.8006119124077303E-2</v>
      </c>
      <c r="T190">
        <v>-0.189656097836258</v>
      </c>
      <c r="U190">
        <v>0.189656097836258</v>
      </c>
      <c r="V190">
        <v>0.12340304164106999</v>
      </c>
      <c r="W190">
        <v>-0.27</v>
      </c>
      <c r="X190">
        <v>3.23</v>
      </c>
      <c r="Y190">
        <v>265978</v>
      </c>
      <c r="Z190">
        <v>13999</v>
      </c>
      <c r="AA190">
        <v>0.71</v>
      </c>
      <c r="AB190">
        <v>19</v>
      </c>
      <c r="AC190">
        <v>11</v>
      </c>
      <c r="AD190">
        <v>8</v>
      </c>
      <c r="AE190">
        <v>57.89</v>
      </c>
      <c r="AF190">
        <v>14</v>
      </c>
      <c r="AG190">
        <v>9</v>
      </c>
      <c r="AH190">
        <v>2</v>
      </c>
      <c r="AI190">
        <v>8</v>
      </c>
    </row>
    <row r="191" spans="1:35" x14ac:dyDescent="0.2">
      <c r="A191" s="102">
        <v>1029</v>
      </c>
      <c r="B191">
        <v>7012</v>
      </c>
      <c r="C191" s="106" t="s">
        <v>4830</v>
      </c>
      <c r="D191" s="106" t="s">
        <v>4050</v>
      </c>
      <c r="E191">
        <v>2199</v>
      </c>
      <c r="F191">
        <v>2197</v>
      </c>
      <c r="G191">
        <v>300</v>
      </c>
      <c r="H191" s="106" t="s">
        <v>4035</v>
      </c>
      <c r="I191">
        <v>7259</v>
      </c>
      <c r="J191" s="106" t="s">
        <v>27</v>
      </c>
      <c r="K191" s="106" t="s">
        <v>4050</v>
      </c>
      <c r="L191">
        <v>3545</v>
      </c>
      <c r="M191">
        <v>3695</v>
      </c>
      <c r="N191">
        <v>200</v>
      </c>
      <c r="O191" s="106" t="s">
        <v>4032</v>
      </c>
      <c r="P191">
        <v>0.94488445222237405</v>
      </c>
      <c r="Q191">
        <v>0.80953279807281298</v>
      </c>
      <c r="R191" s="106">
        <v>3.2120783244486702E-2</v>
      </c>
      <c r="S191" s="15">
        <v>9.8318521068141304E-2</v>
      </c>
      <c r="T191">
        <v>-0.55878560824631396</v>
      </c>
      <c r="U191">
        <v>0.55878560824631396</v>
      </c>
      <c r="V191">
        <v>1.3719735487174201E-3</v>
      </c>
      <c r="W191">
        <v>-3.5</v>
      </c>
      <c r="X191">
        <v>10.81</v>
      </c>
      <c r="Y191">
        <v>264662</v>
      </c>
      <c r="Z191">
        <v>33083</v>
      </c>
      <c r="AA191">
        <v>1.7</v>
      </c>
      <c r="AB191">
        <v>8</v>
      </c>
      <c r="AC191">
        <v>5</v>
      </c>
      <c r="AD191">
        <v>3</v>
      </c>
      <c r="AE191">
        <v>62.5</v>
      </c>
      <c r="AF191">
        <v>13</v>
      </c>
      <c r="AG191">
        <v>4</v>
      </c>
      <c r="AH191">
        <v>0</v>
      </c>
      <c r="AI191">
        <v>4</v>
      </c>
    </row>
    <row r="192" spans="1:35" x14ac:dyDescent="0.2">
      <c r="A192" s="102">
        <v>486</v>
      </c>
      <c r="B192">
        <v>2607</v>
      </c>
      <c r="C192" s="106" t="s">
        <v>4061</v>
      </c>
      <c r="D192" s="106" t="s">
        <v>4060</v>
      </c>
      <c r="E192">
        <v>2810</v>
      </c>
      <c r="F192">
        <v>2848</v>
      </c>
      <c r="G192">
        <v>300</v>
      </c>
      <c r="H192" s="106" t="s">
        <v>4032</v>
      </c>
      <c r="I192">
        <v>9501</v>
      </c>
      <c r="J192" s="106" t="s">
        <v>4158</v>
      </c>
      <c r="K192" s="106" t="s">
        <v>4156</v>
      </c>
      <c r="L192">
        <v>437</v>
      </c>
      <c r="M192">
        <v>435</v>
      </c>
      <c r="N192">
        <v>2000</v>
      </c>
      <c r="O192" s="106" t="s">
        <v>4035</v>
      </c>
      <c r="P192">
        <v>0.81601632532739798</v>
      </c>
      <c r="Q192">
        <v>0.88338477830705997</v>
      </c>
      <c r="R192">
        <v>0.36617791892179102</v>
      </c>
      <c r="S192">
        <v>0.175153540566996</v>
      </c>
      <c r="T192">
        <v>0.58406980257986296</v>
      </c>
      <c r="U192">
        <v>0.58406980257986296</v>
      </c>
      <c r="V192">
        <v>0.34774469524692297</v>
      </c>
      <c r="W192">
        <v>2.21</v>
      </c>
      <c r="X192">
        <v>1.83</v>
      </c>
      <c r="Y192">
        <v>264504</v>
      </c>
      <c r="Z192">
        <v>13225</v>
      </c>
      <c r="AA192">
        <v>0.73</v>
      </c>
      <c r="AB192">
        <v>20</v>
      </c>
      <c r="AC192">
        <v>13</v>
      </c>
      <c r="AD192">
        <v>7</v>
      </c>
      <c r="AE192">
        <v>65</v>
      </c>
      <c r="AF192">
        <v>10</v>
      </c>
      <c r="AG192">
        <v>11</v>
      </c>
      <c r="AH192">
        <v>6</v>
      </c>
      <c r="AI192">
        <v>3</v>
      </c>
    </row>
    <row r="193" spans="1:35" x14ac:dyDescent="0.2">
      <c r="A193" s="102">
        <v>144</v>
      </c>
      <c r="B193">
        <v>3038</v>
      </c>
      <c r="C193" s="106" t="s">
        <v>1486</v>
      </c>
      <c r="D193" s="106" t="s">
        <v>4039</v>
      </c>
      <c r="E193">
        <v>4110</v>
      </c>
      <c r="F193">
        <v>4200</v>
      </c>
      <c r="G193">
        <v>200</v>
      </c>
      <c r="H193" s="106" t="s">
        <v>4032</v>
      </c>
      <c r="I193">
        <v>4217</v>
      </c>
      <c r="J193" s="106" t="s">
        <v>1542</v>
      </c>
      <c r="K193" s="106" t="s">
        <v>4057</v>
      </c>
      <c r="L193">
        <v>4595</v>
      </c>
      <c r="M193">
        <v>4595</v>
      </c>
      <c r="N193">
        <v>200</v>
      </c>
      <c r="O193" s="106" t="s">
        <v>4035</v>
      </c>
      <c r="P193">
        <v>0.85132459574211194</v>
      </c>
      <c r="Q193">
        <v>0.92960113604146</v>
      </c>
      <c r="R193">
        <v>0.42989193455416402</v>
      </c>
      <c r="S193">
        <v>0.21053833288646701</v>
      </c>
      <c r="T193">
        <v>0.71590851636141895</v>
      </c>
      <c r="U193">
        <v>0.71590851636141895</v>
      </c>
      <c r="V193">
        <v>0.46986426043805501</v>
      </c>
      <c r="W193">
        <v>4.1500000000000004</v>
      </c>
      <c r="X193">
        <v>8.6</v>
      </c>
      <c r="Y193">
        <v>264486</v>
      </c>
      <c r="Z193">
        <v>11020</v>
      </c>
      <c r="AA193">
        <v>0.56999999999999995</v>
      </c>
      <c r="AB193">
        <v>24</v>
      </c>
      <c r="AC193">
        <v>14</v>
      </c>
      <c r="AD193">
        <v>10</v>
      </c>
      <c r="AE193">
        <v>58.33</v>
      </c>
      <c r="AF193">
        <v>11</v>
      </c>
      <c r="AG193">
        <v>9</v>
      </c>
      <c r="AH193">
        <v>8</v>
      </c>
      <c r="AI193">
        <v>7</v>
      </c>
    </row>
    <row r="194" spans="1:35" x14ac:dyDescent="0.2">
      <c r="A194" s="102">
        <v>884</v>
      </c>
      <c r="B194">
        <v>7164</v>
      </c>
      <c r="C194" s="106" t="s">
        <v>4817</v>
      </c>
      <c r="D194" s="106" t="s">
        <v>4038</v>
      </c>
      <c r="E194">
        <v>4715</v>
      </c>
      <c r="F194">
        <v>4715</v>
      </c>
      <c r="G194">
        <v>200</v>
      </c>
      <c r="H194" s="106" t="s">
        <v>4035</v>
      </c>
      <c r="I194">
        <v>8572</v>
      </c>
      <c r="J194" s="106" t="s">
        <v>3999</v>
      </c>
      <c r="K194" s="106" t="s">
        <v>4038</v>
      </c>
      <c r="L194">
        <v>522</v>
      </c>
      <c r="M194">
        <v>516</v>
      </c>
      <c r="N194">
        <v>1800</v>
      </c>
      <c r="O194" s="106" t="s">
        <v>4032</v>
      </c>
      <c r="P194">
        <v>0.87866606249820001</v>
      </c>
      <c r="Q194">
        <v>0.83196942595504098</v>
      </c>
      <c r="R194">
        <v>0.46347044945569199</v>
      </c>
      <c r="S194">
        <v>0.233591667989339</v>
      </c>
      <c r="T194">
        <v>-1.1313439385694</v>
      </c>
      <c r="U194">
        <v>1.1313439385694</v>
      </c>
      <c r="V194">
        <v>1.6544311958272</v>
      </c>
      <c r="W194">
        <v>-5.38</v>
      </c>
      <c r="X194">
        <v>1.51</v>
      </c>
      <c r="Y194">
        <v>264043</v>
      </c>
      <c r="Z194">
        <v>12573</v>
      </c>
      <c r="AA194">
        <v>0.62</v>
      </c>
      <c r="AB194">
        <v>21</v>
      </c>
      <c r="AC194">
        <v>13</v>
      </c>
      <c r="AD194">
        <v>8</v>
      </c>
      <c r="AE194">
        <v>61.9</v>
      </c>
      <c r="AF194">
        <v>12</v>
      </c>
      <c r="AG194">
        <v>9</v>
      </c>
      <c r="AH194">
        <v>4</v>
      </c>
      <c r="AI194">
        <v>8</v>
      </c>
    </row>
    <row r="195" spans="1:35" x14ac:dyDescent="0.2">
      <c r="A195" s="102">
        <v>821</v>
      </c>
      <c r="B195">
        <v>8273</v>
      </c>
      <c r="C195" s="106" t="s">
        <v>4417</v>
      </c>
      <c r="D195" s="106" t="s">
        <v>4058</v>
      </c>
      <c r="E195">
        <v>3460</v>
      </c>
      <c r="F195">
        <v>3470</v>
      </c>
      <c r="G195">
        <v>300</v>
      </c>
      <c r="H195" s="106" t="s">
        <v>4035</v>
      </c>
      <c r="I195">
        <v>9003</v>
      </c>
      <c r="J195" s="106" t="s">
        <v>4843</v>
      </c>
      <c r="K195" s="106" t="s">
        <v>4415</v>
      </c>
      <c r="L195">
        <v>2950</v>
      </c>
      <c r="M195">
        <v>2939</v>
      </c>
      <c r="N195">
        <v>400</v>
      </c>
      <c r="O195" s="106" t="s">
        <v>4032</v>
      </c>
      <c r="P195">
        <v>0.83875877070484794</v>
      </c>
      <c r="Q195">
        <v>0.84094629097997398</v>
      </c>
      <c r="R195" s="106">
        <v>0.363436566570425</v>
      </c>
      <c r="S195">
        <v>0.14102295400367501</v>
      </c>
      <c r="T195">
        <v>-2.39869854146021</v>
      </c>
      <c r="U195">
        <v>2.39869854146021</v>
      </c>
      <c r="V195">
        <v>2.5857366524504299</v>
      </c>
      <c r="W195">
        <v>-15.71</v>
      </c>
      <c r="X195">
        <v>12.93</v>
      </c>
      <c r="Y195">
        <v>263373</v>
      </c>
      <c r="Z195">
        <v>26337</v>
      </c>
      <c r="AA195">
        <v>1.55</v>
      </c>
      <c r="AB195">
        <v>10</v>
      </c>
      <c r="AC195">
        <v>6</v>
      </c>
      <c r="AD195">
        <v>4</v>
      </c>
      <c r="AE195">
        <v>60</v>
      </c>
      <c r="AF195">
        <v>10</v>
      </c>
      <c r="AG195">
        <v>5</v>
      </c>
      <c r="AH195">
        <v>2</v>
      </c>
      <c r="AI195">
        <v>3</v>
      </c>
    </row>
    <row r="196" spans="1:35" x14ac:dyDescent="0.2">
      <c r="A196" s="102">
        <v>294</v>
      </c>
      <c r="B196">
        <v>5486</v>
      </c>
      <c r="C196" s="106" t="s">
        <v>979</v>
      </c>
      <c r="D196" s="106" t="s">
        <v>4152</v>
      </c>
      <c r="E196">
        <v>1699</v>
      </c>
      <c r="F196">
        <v>1702</v>
      </c>
      <c r="G196">
        <v>600</v>
      </c>
      <c r="H196" s="106" t="s">
        <v>4032</v>
      </c>
      <c r="I196">
        <v>6967</v>
      </c>
      <c r="J196" s="106" t="s">
        <v>1066</v>
      </c>
      <c r="K196" s="106" t="s">
        <v>4037</v>
      </c>
      <c r="L196">
        <v>1345</v>
      </c>
      <c r="M196">
        <v>1319</v>
      </c>
      <c r="N196">
        <v>800</v>
      </c>
      <c r="O196" s="106" t="s">
        <v>4035</v>
      </c>
      <c r="P196">
        <v>0.89680861736760398</v>
      </c>
      <c r="Q196">
        <v>0.90651586255233696</v>
      </c>
      <c r="R196">
        <v>0.364353113175996</v>
      </c>
      <c r="S196">
        <v>0.20500114738596301</v>
      </c>
      <c r="T196">
        <v>0.248780831953371</v>
      </c>
      <c r="U196">
        <v>0.248780831953371</v>
      </c>
      <c r="V196">
        <v>0.74704015995796202</v>
      </c>
      <c r="W196">
        <v>1.32</v>
      </c>
      <c r="X196">
        <v>3.33</v>
      </c>
      <c r="Y196">
        <v>263121</v>
      </c>
      <c r="Z196">
        <v>12530</v>
      </c>
      <c r="AA196">
        <v>0.6</v>
      </c>
      <c r="AB196">
        <v>21</v>
      </c>
      <c r="AC196">
        <v>14</v>
      </c>
      <c r="AD196">
        <v>7</v>
      </c>
      <c r="AE196">
        <v>66.67</v>
      </c>
      <c r="AF196">
        <v>11</v>
      </c>
      <c r="AG196">
        <v>11</v>
      </c>
      <c r="AH196">
        <v>5</v>
      </c>
      <c r="AI196">
        <v>5</v>
      </c>
    </row>
    <row r="197" spans="1:35" x14ac:dyDescent="0.2">
      <c r="A197" s="102">
        <v>141</v>
      </c>
      <c r="B197">
        <v>6028</v>
      </c>
      <c r="C197" s="106" t="s">
        <v>784</v>
      </c>
      <c r="D197" s="106" t="s">
        <v>4047</v>
      </c>
      <c r="E197">
        <v>7340</v>
      </c>
      <c r="F197">
        <v>7380</v>
      </c>
      <c r="G197">
        <v>100</v>
      </c>
      <c r="H197" s="106" t="s">
        <v>4032</v>
      </c>
      <c r="I197">
        <v>7729</v>
      </c>
      <c r="J197" s="106" t="s">
        <v>776</v>
      </c>
      <c r="K197" s="106" t="s">
        <v>4041</v>
      </c>
      <c r="L197">
        <v>3950</v>
      </c>
      <c r="M197">
        <v>3920</v>
      </c>
      <c r="N197">
        <v>200</v>
      </c>
      <c r="O197" s="106" t="s">
        <v>4035</v>
      </c>
      <c r="P197">
        <v>0.856262630486747</v>
      </c>
      <c r="Q197">
        <v>0.93055939647758701</v>
      </c>
      <c r="R197" s="106">
        <v>2.9772604290740998E-2</v>
      </c>
      <c r="S197" s="106">
        <v>3.8393423679659601E-3</v>
      </c>
      <c r="T197">
        <v>0.28857118237116502</v>
      </c>
      <c r="U197">
        <v>0.28857118237116502</v>
      </c>
      <c r="V197">
        <v>9.7144455855064801E-2</v>
      </c>
      <c r="W197">
        <v>1.1100000000000001</v>
      </c>
      <c r="X197">
        <v>6.23</v>
      </c>
      <c r="Y197">
        <v>262712</v>
      </c>
      <c r="Z197">
        <v>23883</v>
      </c>
      <c r="AA197">
        <v>1.52</v>
      </c>
      <c r="AB197">
        <v>11</v>
      </c>
      <c r="AC197">
        <v>9</v>
      </c>
      <c r="AD197">
        <v>2</v>
      </c>
      <c r="AE197">
        <v>81.819999999999993</v>
      </c>
      <c r="AF197">
        <v>8</v>
      </c>
      <c r="AG197">
        <v>8</v>
      </c>
      <c r="AH197">
        <v>2</v>
      </c>
      <c r="AI197">
        <v>1</v>
      </c>
    </row>
    <row r="198" spans="1:35" x14ac:dyDescent="0.2">
      <c r="A198" s="102">
        <v>935</v>
      </c>
      <c r="B198">
        <v>3360</v>
      </c>
      <c r="C198" s="106" t="s">
        <v>1412</v>
      </c>
      <c r="D198" s="106" t="s">
        <v>4039</v>
      </c>
      <c r="E198">
        <v>4960</v>
      </c>
      <c r="F198">
        <v>4940</v>
      </c>
      <c r="G198">
        <v>200</v>
      </c>
      <c r="H198" s="106" t="s">
        <v>4035</v>
      </c>
      <c r="I198">
        <v>7476</v>
      </c>
      <c r="J198" s="106" t="s">
        <v>4834</v>
      </c>
      <c r="K198" s="106" t="s">
        <v>4039</v>
      </c>
      <c r="L198">
        <v>10180</v>
      </c>
      <c r="M198">
        <v>9900</v>
      </c>
      <c r="N198">
        <v>100</v>
      </c>
      <c r="O198" s="106" t="s">
        <v>4032</v>
      </c>
      <c r="P198">
        <v>0.827321670507846</v>
      </c>
      <c r="Q198">
        <v>0.82463225035881305</v>
      </c>
      <c r="R198">
        <v>0.33067944351288198</v>
      </c>
      <c r="S198">
        <v>5.0996916338390298E-3</v>
      </c>
      <c r="T198">
        <v>-0.25164490002496998</v>
      </c>
      <c r="U198">
        <v>0.25164490002496998</v>
      </c>
      <c r="V198">
        <v>0.14541065628166899</v>
      </c>
      <c r="W198">
        <v>-0.75</v>
      </c>
      <c r="X198">
        <v>0.2</v>
      </c>
      <c r="Y198">
        <v>262247</v>
      </c>
      <c r="Z198">
        <v>20173</v>
      </c>
      <c r="AA198">
        <v>1.19</v>
      </c>
      <c r="AB198">
        <v>13</v>
      </c>
      <c r="AC198">
        <v>8</v>
      </c>
      <c r="AD198">
        <v>5</v>
      </c>
      <c r="AE198">
        <v>61.54</v>
      </c>
      <c r="AF198">
        <v>13</v>
      </c>
      <c r="AG198">
        <v>7</v>
      </c>
      <c r="AH198">
        <v>2</v>
      </c>
      <c r="AI198">
        <v>4</v>
      </c>
    </row>
    <row r="199" spans="1:35" x14ac:dyDescent="0.2">
      <c r="A199" s="102">
        <v>333</v>
      </c>
      <c r="B199">
        <v>7182</v>
      </c>
      <c r="C199" s="106" t="s">
        <v>4410</v>
      </c>
      <c r="D199" s="106" t="s">
        <v>4154</v>
      </c>
      <c r="E199">
        <v>1022</v>
      </c>
      <c r="F199">
        <v>1016</v>
      </c>
      <c r="G199">
        <v>900</v>
      </c>
      <c r="H199" s="106" t="s">
        <v>4032</v>
      </c>
      <c r="I199">
        <v>7276</v>
      </c>
      <c r="J199" s="106" t="s">
        <v>4150</v>
      </c>
      <c r="K199" s="106" t="s">
        <v>4037</v>
      </c>
      <c r="L199">
        <v>4700</v>
      </c>
      <c r="M199">
        <v>4815</v>
      </c>
      <c r="N199">
        <v>200</v>
      </c>
      <c r="O199" s="106" t="s">
        <v>4035</v>
      </c>
      <c r="P199">
        <v>0.91869596963528699</v>
      </c>
      <c r="Q199">
        <v>0.90230473907387199</v>
      </c>
      <c r="R199">
        <v>7.2834368942134497E-3</v>
      </c>
      <c r="S199">
        <v>0.24147791556625101</v>
      </c>
      <c r="T199">
        <v>1.95687013338115</v>
      </c>
      <c r="U199">
        <v>1.95687013338115</v>
      </c>
      <c r="V199">
        <v>3.0241797589627102</v>
      </c>
      <c r="W199">
        <v>7.68</v>
      </c>
      <c r="X199">
        <v>5.05</v>
      </c>
      <c r="Y199">
        <v>261921</v>
      </c>
      <c r="Z199">
        <v>16370</v>
      </c>
      <c r="AA199">
        <v>0.91</v>
      </c>
      <c r="AB199">
        <v>16</v>
      </c>
      <c r="AC199">
        <v>10</v>
      </c>
      <c r="AD199">
        <v>6</v>
      </c>
      <c r="AE199">
        <v>62.5</v>
      </c>
      <c r="AF199">
        <v>12</v>
      </c>
      <c r="AG199">
        <v>9</v>
      </c>
      <c r="AH199">
        <v>3</v>
      </c>
      <c r="AI199">
        <v>4</v>
      </c>
    </row>
    <row r="200" spans="1:35" x14ac:dyDescent="0.2">
      <c r="A200" s="102">
        <v>201</v>
      </c>
      <c r="B200">
        <v>1333</v>
      </c>
      <c r="C200" s="106" t="s">
        <v>4412</v>
      </c>
      <c r="D200" s="106" t="s">
        <v>4413</v>
      </c>
      <c r="E200">
        <v>2619</v>
      </c>
      <c r="F200">
        <v>2629</v>
      </c>
      <c r="G200">
        <v>400</v>
      </c>
      <c r="H200" s="106" t="s">
        <v>4032</v>
      </c>
      <c r="I200">
        <v>9501</v>
      </c>
      <c r="J200" s="106" t="s">
        <v>4158</v>
      </c>
      <c r="K200" s="106" t="s">
        <v>4156</v>
      </c>
      <c r="L200">
        <v>437</v>
      </c>
      <c r="M200">
        <v>435</v>
      </c>
      <c r="N200">
        <v>2400</v>
      </c>
      <c r="O200" s="106" t="s">
        <v>4035</v>
      </c>
      <c r="P200">
        <v>0.848403543040671</v>
      </c>
      <c r="Q200">
        <v>0.92197798546075205</v>
      </c>
      <c r="R200" s="15">
        <v>0.35698782720838601</v>
      </c>
      <c r="S200" s="15">
        <v>0.32502543135251299</v>
      </c>
      <c r="T200">
        <v>0.55996100428417805</v>
      </c>
      <c r="U200">
        <v>0.55996100428417805</v>
      </c>
      <c r="V200">
        <v>0.56184892284617804</v>
      </c>
      <c r="W200">
        <v>3.13</v>
      </c>
      <c r="X200">
        <v>0.72</v>
      </c>
      <c r="Y200">
        <v>260997</v>
      </c>
      <c r="Z200">
        <v>15353</v>
      </c>
      <c r="AA200">
        <v>0.82</v>
      </c>
      <c r="AB200">
        <v>17</v>
      </c>
      <c r="AC200">
        <v>10</v>
      </c>
      <c r="AD200">
        <v>7</v>
      </c>
      <c r="AE200">
        <v>58.82</v>
      </c>
      <c r="AF200">
        <v>12</v>
      </c>
      <c r="AG200">
        <v>7</v>
      </c>
      <c r="AH200">
        <v>4</v>
      </c>
      <c r="AI200">
        <v>6</v>
      </c>
    </row>
    <row r="201" spans="1:35" x14ac:dyDescent="0.2">
      <c r="A201" s="102">
        <v>410</v>
      </c>
      <c r="B201">
        <v>5991</v>
      </c>
      <c r="C201" s="106" t="s">
        <v>1485</v>
      </c>
      <c r="D201" s="106" t="s">
        <v>4805</v>
      </c>
      <c r="E201">
        <v>893</v>
      </c>
      <c r="F201">
        <v>890</v>
      </c>
      <c r="G201">
        <v>900</v>
      </c>
      <c r="H201" s="106" t="s">
        <v>4035</v>
      </c>
      <c r="I201">
        <v>8316</v>
      </c>
      <c r="J201" s="106" t="s">
        <v>4827</v>
      </c>
      <c r="K201" s="106" t="s">
        <v>4154</v>
      </c>
      <c r="L201">
        <v>3895</v>
      </c>
      <c r="M201">
        <v>3884</v>
      </c>
      <c r="N201">
        <v>200</v>
      </c>
      <c r="O201" s="106" t="s">
        <v>4032</v>
      </c>
      <c r="P201">
        <v>0.83184210829256999</v>
      </c>
      <c r="Q201">
        <v>0.89326930429292395</v>
      </c>
      <c r="R201" s="106">
        <v>0.23818350969968199</v>
      </c>
      <c r="S201">
        <v>0.24341098403427</v>
      </c>
      <c r="T201">
        <v>-1.38755393256301</v>
      </c>
      <c r="U201">
        <v>1.38755393256301</v>
      </c>
      <c r="V201">
        <v>1.2505868321209499</v>
      </c>
      <c r="W201">
        <v>-5.18</v>
      </c>
      <c r="X201">
        <v>3.12</v>
      </c>
      <c r="Y201">
        <v>260976</v>
      </c>
      <c r="Z201">
        <v>13049</v>
      </c>
      <c r="AA201">
        <v>0.73</v>
      </c>
      <c r="AB201">
        <v>20</v>
      </c>
      <c r="AC201">
        <v>12</v>
      </c>
      <c r="AD201">
        <v>8</v>
      </c>
      <c r="AE201">
        <v>60</v>
      </c>
      <c r="AF201">
        <v>13</v>
      </c>
      <c r="AG201">
        <v>7</v>
      </c>
      <c r="AH201">
        <v>2</v>
      </c>
      <c r="AI201">
        <v>11</v>
      </c>
    </row>
    <row r="202" spans="1:35" x14ac:dyDescent="0.2">
      <c r="A202" s="102">
        <v>369</v>
      </c>
      <c r="B202">
        <v>6361</v>
      </c>
      <c r="C202" s="106" t="s">
        <v>1025</v>
      </c>
      <c r="D202" s="106" t="s">
        <v>4045</v>
      </c>
      <c r="E202">
        <v>3060</v>
      </c>
      <c r="F202">
        <v>3075</v>
      </c>
      <c r="G202">
        <v>300</v>
      </c>
      <c r="H202" s="106" t="s">
        <v>4032</v>
      </c>
      <c r="I202">
        <v>6995</v>
      </c>
      <c r="J202" s="106" t="s">
        <v>51</v>
      </c>
      <c r="K202" s="106" t="s">
        <v>4050</v>
      </c>
      <c r="L202">
        <v>1935</v>
      </c>
      <c r="M202">
        <v>1895</v>
      </c>
      <c r="N202">
        <v>500</v>
      </c>
      <c r="O202" s="106" t="s">
        <v>4035</v>
      </c>
      <c r="P202">
        <v>0.84154548293473097</v>
      </c>
      <c r="Q202">
        <v>0.89721764524153302</v>
      </c>
      <c r="R202">
        <v>1.79621582586546E-2</v>
      </c>
      <c r="S202">
        <v>6.6629943332871394E-2</v>
      </c>
      <c r="T202">
        <v>1.0902993234953799</v>
      </c>
      <c r="U202">
        <v>1.0902993234953799</v>
      </c>
      <c r="V202">
        <v>0.23135243820336299</v>
      </c>
      <c r="W202">
        <v>2.94</v>
      </c>
      <c r="X202">
        <v>2.71</v>
      </c>
      <c r="Y202">
        <v>259991</v>
      </c>
      <c r="Z202">
        <v>18571</v>
      </c>
      <c r="AA202">
        <v>0.98</v>
      </c>
      <c r="AB202">
        <v>14</v>
      </c>
      <c r="AC202">
        <v>10</v>
      </c>
      <c r="AD202">
        <v>4</v>
      </c>
      <c r="AE202">
        <v>71.430000000000007</v>
      </c>
      <c r="AF202">
        <v>10</v>
      </c>
      <c r="AG202">
        <v>6</v>
      </c>
      <c r="AH202">
        <v>3</v>
      </c>
      <c r="AI202">
        <v>5</v>
      </c>
    </row>
    <row r="203" spans="1:35" x14ac:dyDescent="0.2">
      <c r="A203" s="102">
        <v>203</v>
      </c>
      <c r="B203">
        <v>8020</v>
      </c>
      <c r="C203" s="106" t="s">
        <v>4411</v>
      </c>
      <c r="D203" s="106" t="s">
        <v>4039</v>
      </c>
      <c r="E203">
        <v>1418</v>
      </c>
      <c r="F203">
        <v>1422</v>
      </c>
      <c r="G203">
        <v>700</v>
      </c>
      <c r="H203" s="106" t="s">
        <v>4032</v>
      </c>
      <c r="I203">
        <v>9810</v>
      </c>
      <c r="J203" s="106" t="s">
        <v>3998</v>
      </c>
      <c r="K203" s="106" t="s">
        <v>4039</v>
      </c>
      <c r="L203">
        <v>4945</v>
      </c>
      <c r="M203">
        <v>4985</v>
      </c>
      <c r="N203">
        <v>200</v>
      </c>
      <c r="O203" s="106" t="s">
        <v>4035</v>
      </c>
      <c r="P203">
        <v>0.88640774166560798</v>
      </c>
      <c r="Q203">
        <v>0.92167538625635004</v>
      </c>
      <c r="R203" s="15">
        <v>0.117883921048025</v>
      </c>
      <c r="S203" s="15">
        <v>4.6347857148975498E-2</v>
      </c>
      <c r="T203">
        <v>0.42590462681122498</v>
      </c>
      <c r="U203">
        <v>0.42590462681122498</v>
      </c>
      <c r="V203">
        <v>0.2075899443241</v>
      </c>
      <c r="W203">
        <v>0.67</v>
      </c>
      <c r="X203">
        <v>0.16</v>
      </c>
      <c r="Y203">
        <v>259837</v>
      </c>
      <c r="Z203">
        <v>19987</v>
      </c>
      <c r="AA203">
        <v>1.3</v>
      </c>
      <c r="AB203">
        <v>13</v>
      </c>
      <c r="AC203">
        <v>10</v>
      </c>
      <c r="AD203">
        <v>3</v>
      </c>
      <c r="AE203">
        <v>76.92</v>
      </c>
      <c r="AF203">
        <v>13</v>
      </c>
      <c r="AG203">
        <v>7</v>
      </c>
      <c r="AH203">
        <v>1</v>
      </c>
      <c r="AI203">
        <v>5</v>
      </c>
    </row>
    <row r="204" spans="1:35" x14ac:dyDescent="0.2">
      <c r="A204" s="102">
        <v>757</v>
      </c>
      <c r="B204">
        <v>6744</v>
      </c>
      <c r="C204" s="106" t="s">
        <v>4840</v>
      </c>
      <c r="D204" s="106" t="s">
        <v>4037</v>
      </c>
      <c r="E204">
        <v>2477</v>
      </c>
      <c r="F204">
        <v>2464</v>
      </c>
      <c r="G204">
        <v>300</v>
      </c>
      <c r="H204" s="106" t="s">
        <v>4035</v>
      </c>
      <c r="I204">
        <v>8036</v>
      </c>
      <c r="J204" s="106" t="s">
        <v>4046</v>
      </c>
      <c r="K204" s="106" t="s">
        <v>4039</v>
      </c>
      <c r="L204">
        <v>7790</v>
      </c>
      <c r="M204">
        <v>7920</v>
      </c>
      <c r="N204">
        <v>100</v>
      </c>
      <c r="O204" s="106" t="s">
        <v>4032</v>
      </c>
      <c r="P204">
        <v>0.85562961322875097</v>
      </c>
      <c r="Q204">
        <v>0.84944700709027798</v>
      </c>
      <c r="R204">
        <v>0.15186055909114801</v>
      </c>
      <c r="S204" s="106">
        <v>0.272960346478343</v>
      </c>
      <c r="T204">
        <v>-1.15173321633639</v>
      </c>
      <c r="U204">
        <v>1.15173321633639</v>
      </c>
      <c r="V204">
        <v>0.84994143490345397</v>
      </c>
      <c r="W204">
        <v>-4.09</v>
      </c>
      <c r="X204">
        <v>6.67</v>
      </c>
      <c r="Y204">
        <v>259737</v>
      </c>
      <c r="Z204">
        <v>15279</v>
      </c>
      <c r="AA204">
        <v>0.78</v>
      </c>
      <c r="AB204">
        <v>17</v>
      </c>
      <c r="AC204">
        <v>11</v>
      </c>
      <c r="AD204">
        <v>6</v>
      </c>
      <c r="AE204">
        <v>64.709999999999994</v>
      </c>
      <c r="AF204">
        <v>11</v>
      </c>
      <c r="AG204">
        <v>8</v>
      </c>
      <c r="AH204">
        <v>3</v>
      </c>
      <c r="AI204">
        <v>6</v>
      </c>
    </row>
    <row r="205" spans="1:35" x14ac:dyDescent="0.2">
      <c r="A205" s="102">
        <v>718</v>
      </c>
      <c r="B205">
        <v>6951</v>
      </c>
      <c r="C205" s="106" t="s">
        <v>229</v>
      </c>
      <c r="D205" s="106" t="s">
        <v>4037</v>
      </c>
      <c r="E205">
        <v>3525</v>
      </c>
      <c r="F205">
        <v>3590</v>
      </c>
      <c r="G205">
        <v>300</v>
      </c>
      <c r="H205" s="106" t="s">
        <v>4032</v>
      </c>
      <c r="I205">
        <v>9682</v>
      </c>
      <c r="J205" s="106" t="s">
        <v>4818</v>
      </c>
      <c r="K205" s="106" t="s">
        <v>4034</v>
      </c>
      <c r="L205">
        <v>2529</v>
      </c>
      <c r="M205">
        <v>2554</v>
      </c>
      <c r="N205">
        <v>400</v>
      </c>
      <c r="O205" s="106" t="s">
        <v>4035</v>
      </c>
      <c r="P205">
        <v>0.85510098567996995</v>
      </c>
      <c r="Q205">
        <v>0.85576520409636003</v>
      </c>
      <c r="R205" s="106">
        <v>0.53152291926650097</v>
      </c>
      <c r="S205">
        <v>0.18479157707938601</v>
      </c>
      <c r="T205">
        <v>1.4858899969186601</v>
      </c>
      <c r="U205">
        <v>1.4858899969186601</v>
      </c>
      <c r="V205">
        <v>1.4902992920109599</v>
      </c>
      <c r="W205">
        <v>7.4</v>
      </c>
      <c r="X205">
        <v>5.14</v>
      </c>
      <c r="Y205">
        <v>259245</v>
      </c>
      <c r="Z205">
        <v>13644</v>
      </c>
      <c r="AA205">
        <v>0.73</v>
      </c>
      <c r="AB205">
        <v>19</v>
      </c>
      <c r="AC205">
        <v>11</v>
      </c>
      <c r="AD205">
        <v>8</v>
      </c>
      <c r="AE205">
        <v>57.89</v>
      </c>
      <c r="AF205">
        <v>10</v>
      </c>
      <c r="AG205">
        <v>10</v>
      </c>
      <c r="AH205">
        <v>6</v>
      </c>
      <c r="AI205">
        <v>3</v>
      </c>
    </row>
    <row r="206" spans="1:35" x14ac:dyDescent="0.2">
      <c r="A206" s="102">
        <v>291</v>
      </c>
      <c r="B206">
        <v>2607</v>
      </c>
      <c r="C206" s="106" t="s">
        <v>4061</v>
      </c>
      <c r="D206" s="106" t="s">
        <v>4060</v>
      </c>
      <c r="E206">
        <v>2810</v>
      </c>
      <c r="F206">
        <v>2848</v>
      </c>
      <c r="G206">
        <v>300</v>
      </c>
      <c r="H206" s="106" t="s">
        <v>4035</v>
      </c>
      <c r="I206">
        <v>2784</v>
      </c>
      <c r="J206" s="106" t="s">
        <v>1410</v>
      </c>
      <c r="K206" s="106" t="s">
        <v>4039</v>
      </c>
      <c r="L206">
        <v>2302</v>
      </c>
      <c r="M206">
        <v>2227</v>
      </c>
      <c r="N206">
        <v>400</v>
      </c>
      <c r="O206" s="106" t="s">
        <v>4032</v>
      </c>
      <c r="P206">
        <v>0.87768193747854695</v>
      </c>
      <c r="Q206">
        <v>0.906897223482104</v>
      </c>
      <c r="R206" s="106">
        <v>0.31024275371552401</v>
      </c>
      <c r="S206">
        <v>0.16930093927894699</v>
      </c>
      <c r="T206">
        <v>-1.19240031436073</v>
      </c>
      <c r="U206">
        <v>1.19240031436073</v>
      </c>
      <c r="V206">
        <v>1.8422991369149</v>
      </c>
      <c r="W206">
        <v>-2.65</v>
      </c>
      <c r="X206">
        <v>4.26</v>
      </c>
      <c r="Y206">
        <v>259058</v>
      </c>
      <c r="Z206">
        <v>21588</v>
      </c>
      <c r="AA206">
        <v>1.1399999999999999</v>
      </c>
      <c r="AB206">
        <v>12</v>
      </c>
      <c r="AC206">
        <v>8</v>
      </c>
      <c r="AD206">
        <v>4</v>
      </c>
      <c r="AE206">
        <v>66.67</v>
      </c>
      <c r="AF206">
        <v>12</v>
      </c>
      <c r="AG206">
        <v>6</v>
      </c>
      <c r="AH206">
        <v>2</v>
      </c>
      <c r="AI206">
        <v>4</v>
      </c>
    </row>
    <row r="207" spans="1:35" x14ac:dyDescent="0.2">
      <c r="A207" s="102">
        <v>389</v>
      </c>
      <c r="B207">
        <v>4324</v>
      </c>
      <c r="C207" s="106" t="s">
        <v>4844</v>
      </c>
      <c r="D207" s="106" t="s">
        <v>4047</v>
      </c>
      <c r="E207">
        <v>3640</v>
      </c>
      <c r="F207">
        <v>3660</v>
      </c>
      <c r="G207">
        <v>300</v>
      </c>
      <c r="H207" s="106" t="s">
        <v>4032</v>
      </c>
      <c r="I207">
        <v>7211</v>
      </c>
      <c r="J207" s="106" t="s">
        <v>28</v>
      </c>
      <c r="K207" s="106" t="s">
        <v>4050</v>
      </c>
      <c r="L207">
        <v>411</v>
      </c>
      <c r="M207">
        <v>413</v>
      </c>
      <c r="N207">
        <v>2700</v>
      </c>
      <c r="O207" s="106" t="s">
        <v>4035</v>
      </c>
      <c r="P207">
        <v>0.80352369224992903</v>
      </c>
      <c r="Q207">
        <v>0.89521219625820203</v>
      </c>
      <c r="R207">
        <v>7.3488526309923904E-2</v>
      </c>
      <c r="S207">
        <v>6.9024446315950796E-2</v>
      </c>
      <c r="T207">
        <v>1.8746319635996</v>
      </c>
      <c r="U207">
        <v>1.8746319635996</v>
      </c>
      <c r="V207">
        <v>1.86627515019238</v>
      </c>
      <c r="W207">
        <v>7.51</v>
      </c>
      <c r="X207">
        <v>1.56</v>
      </c>
      <c r="Y207">
        <v>258718</v>
      </c>
      <c r="Z207">
        <v>16170</v>
      </c>
      <c r="AA207">
        <v>0.83</v>
      </c>
      <c r="AB207">
        <v>16</v>
      </c>
      <c r="AC207">
        <v>9</v>
      </c>
      <c r="AD207">
        <v>7</v>
      </c>
      <c r="AE207">
        <v>56.25</v>
      </c>
      <c r="AF207">
        <v>12</v>
      </c>
      <c r="AG207">
        <v>8</v>
      </c>
      <c r="AH207">
        <v>4</v>
      </c>
      <c r="AI207">
        <v>4</v>
      </c>
    </row>
    <row r="208" spans="1:35" x14ac:dyDescent="0.2">
      <c r="A208" s="102">
        <v>919</v>
      </c>
      <c r="B208">
        <v>4217</v>
      </c>
      <c r="C208" s="106" t="s">
        <v>1542</v>
      </c>
      <c r="D208" s="106" t="s">
        <v>4057</v>
      </c>
      <c r="E208">
        <v>4595</v>
      </c>
      <c r="F208">
        <v>4595</v>
      </c>
      <c r="G208">
        <v>200</v>
      </c>
      <c r="H208" s="106" t="s">
        <v>4032</v>
      </c>
      <c r="I208">
        <v>6641</v>
      </c>
      <c r="J208" s="106" t="s">
        <v>1044</v>
      </c>
      <c r="K208" s="106" t="s">
        <v>4037</v>
      </c>
      <c r="L208">
        <v>1322</v>
      </c>
      <c r="M208">
        <v>1324</v>
      </c>
      <c r="N208">
        <v>700</v>
      </c>
      <c r="O208" s="106" t="s">
        <v>4035</v>
      </c>
      <c r="P208">
        <v>0.80800317261490795</v>
      </c>
      <c r="Q208">
        <v>0.82638527596739397</v>
      </c>
      <c r="R208" s="106">
        <v>0.148176818009538</v>
      </c>
      <c r="S208">
        <v>0.24741083047937601</v>
      </c>
      <c r="T208">
        <v>1.05895547723094</v>
      </c>
      <c r="U208">
        <v>1.05895547723094</v>
      </c>
      <c r="V208">
        <v>1.13774844966313</v>
      </c>
      <c r="W208">
        <v>10.47</v>
      </c>
      <c r="X208">
        <v>0.85</v>
      </c>
      <c r="Y208">
        <v>257526</v>
      </c>
      <c r="Z208">
        <v>15149</v>
      </c>
      <c r="AA208">
        <v>0.89</v>
      </c>
      <c r="AB208">
        <v>17</v>
      </c>
      <c r="AC208">
        <v>11</v>
      </c>
      <c r="AD208">
        <v>6</v>
      </c>
      <c r="AE208">
        <v>64.709999999999994</v>
      </c>
      <c r="AF208">
        <v>12</v>
      </c>
      <c r="AG208">
        <v>10</v>
      </c>
      <c r="AH208">
        <v>4</v>
      </c>
      <c r="AI208">
        <v>3</v>
      </c>
    </row>
    <row r="209" spans="1:35" x14ac:dyDescent="0.2">
      <c r="A209" s="102">
        <v>332</v>
      </c>
      <c r="B209">
        <v>3105</v>
      </c>
      <c r="C209" s="106" t="s">
        <v>50</v>
      </c>
      <c r="D209" s="106" t="s">
        <v>4037</v>
      </c>
      <c r="E209">
        <v>950</v>
      </c>
      <c r="F209">
        <v>958</v>
      </c>
      <c r="G209">
        <v>1100</v>
      </c>
      <c r="H209" s="106" t="s">
        <v>4032</v>
      </c>
      <c r="I209">
        <v>7205</v>
      </c>
      <c r="J209" s="106" t="s">
        <v>60</v>
      </c>
      <c r="K209" s="106" t="s">
        <v>4050</v>
      </c>
      <c r="L209">
        <v>1014</v>
      </c>
      <c r="M209">
        <v>1036</v>
      </c>
      <c r="N209">
        <v>1000</v>
      </c>
      <c r="O209" s="106" t="s">
        <v>4035</v>
      </c>
      <c r="P209">
        <v>0.93495771295893204</v>
      </c>
      <c r="Q209">
        <v>0.90235661263673195</v>
      </c>
      <c r="R209">
        <v>3.0379430092995702E-3</v>
      </c>
      <c r="S209" s="106">
        <v>0.21463163149929601</v>
      </c>
      <c r="T209">
        <v>0.59601467668193697</v>
      </c>
      <c r="U209">
        <v>0.59601467668193697</v>
      </c>
      <c r="V209">
        <v>2.00473648046155</v>
      </c>
      <c r="W209">
        <v>1.04</v>
      </c>
      <c r="X209">
        <v>1.72</v>
      </c>
      <c r="Y209">
        <v>257438</v>
      </c>
      <c r="Z209">
        <v>13549</v>
      </c>
      <c r="AA209">
        <v>0.64</v>
      </c>
      <c r="AB209">
        <v>19</v>
      </c>
      <c r="AC209">
        <v>10</v>
      </c>
      <c r="AD209">
        <v>9</v>
      </c>
      <c r="AE209">
        <v>52.63</v>
      </c>
      <c r="AF209">
        <v>12</v>
      </c>
      <c r="AG209">
        <v>8</v>
      </c>
      <c r="AH209">
        <v>4</v>
      </c>
      <c r="AI209">
        <v>7</v>
      </c>
    </row>
    <row r="210" spans="1:35" x14ac:dyDescent="0.2">
      <c r="A210" s="102">
        <v>591</v>
      </c>
      <c r="B210">
        <v>2206</v>
      </c>
      <c r="C210" s="106" t="s">
        <v>817</v>
      </c>
      <c r="D210" s="106" t="s">
        <v>4060</v>
      </c>
      <c r="E210">
        <v>4645</v>
      </c>
      <c r="F210">
        <v>4685</v>
      </c>
      <c r="G210">
        <v>200</v>
      </c>
      <c r="H210" s="106" t="s">
        <v>4032</v>
      </c>
      <c r="I210">
        <v>7211</v>
      </c>
      <c r="J210" s="106" t="s">
        <v>28</v>
      </c>
      <c r="K210" s="106" t="s">
        <v>4050</v>
      </c>
      <c r="L210">
        <v>411</v>
      </c>
      <c r="M210">
        <v>413</v>
      </c>
      <c r="N210">
        <v>2300</v>
      </c>
      <c r="O210" s="106" t="s">
        <v>4035</v>
      </c>
      <c r="P210">
        <v>0.87737982627255895</v>
      </c>
      <c r="Q210">
        <v>0.87205113949824797</v>
      </c>
      <c r="R210">
        <v>3.04149514381837E-2</v>
      </c>
      <c r="S210" s="106">
        <v>0.38103467524270002</v>
      </c>
      <c r="T210">
        <v>2.0506432957617902</v>
      </c>
      <c r="U210">
        <v>2.0506432957617902</v>
      </c>
      <c r="V210">
        <v>2.2999736750811501</v>
      </c>
      <c r="W210">
        <v>8.14</v>
      </c>
      <c r="X210">
        <v>1.38</v>
      </c>
      <c r="Y210">
        <v>256693</v>
      </c>
      <c r="Z210">
        <v>17113</v>
      </c>
      <c r="AA210">
        <v>1.0900000000000001</v>
      </c>
      <c r="AB210">
        <v>15</v>
      </c>
      <c r="AC210">
        <v>9</v>
      </c>
      <c r="AD210">
        <v>6</v>
      </c>
      <c r="AE210">
        <v>60</v>
      </c>
      <c r="AF210">
        <v>11</v>
      </c>
      <c r="AG210">
        <v>7</v>
      </c>
      <c r="AH210">
        <v>4</v>
      </c>
      <c r="AI210">
        <v>4</v>
      </c>
    </row>
    <row r="211" spans="1:35" x14ac:dyDescent="0.2">
      <c r="A211" s="102">
        <v>456</v>
      </c>
      <c r="B211">
        <v>4348</v>
      </c>
      <c r="C211" s="106" t="s">
        <v>4689</v>
      </c>
      <c r="D211" s="106" t="s">
        <v>4034</v>
      </c>
      <c r="E211">
        <v>2865</v>
      </c>
      <c r="F211">
        <v>3060</v>
      </c>
      <c r="G211">
        <v>300</v>
      </c>
      <c r="H211" s="106" t="s">
        <v>4032</v>
      </c>
      <c r="I211">
        <v>6701</v>
      </c>
      <c r="J211" s="106" t="s">
        <v>4790</v>
      </c>
      <c r="K211" s="106" t="s">
        <v>4037</v>
      </c>
      <c r="L211">
        <v>4900</v>
      </c>
      <c r="M211">
        <v>4920</v>
      </c>
      <c r="N211">
        <v>200</v>
      </c>
      <c r="O211" s="106" t="s">
        <v>4035</v>
      </c>
      <c r="P211">
        <v>0.91927884974198104</v>
      </c>
      <c r="Q211">
        <v>0.88750882165089695</v>
      </c>
      <c r="R211">
        <v>4.66992471368287E-2</v>
      </c>
      <c r="S211">
        <v>5.1817420879513298E-2</v>
      </c>
      <c r="T211">
        <v>2.8286528034413401</v>
      </c>
      <c r="U211">
        <v>2.8286528034413401</v>
      </c>
      <c r="V211">
        <v>1.57006004382544</v>
      </c>
      <c r="W211">
        <v>11.69</v>
      </c>
      <c r="X211">
        <v>6.71</v>
      </c>
      <c r="Y211">
        <v>255129</v>
      </c>
      <c r="Z211">
        <v>12149</v>
      </c>
      <c r="AA211">
        <v>0.59</v>
      </c>
      <c r="AB211">
        <v>21</v>
      </c>
      <c r="AC211">
        <v>12</v>
      </c>
      <c r="AD211">
        <v>9</v>
      </c>
      <c r="AE211">
        <v>57.14</v>
      </c>
      <c r="AF211">
        <v>10</v>
      </c>
      <c r="AG211">
        <v>9</v>
      </c>
      <c r="AH211">
        <v>7</v>
      </c>
      <c r="AI211">
        <v>5</v>
      </c>
    </row>
    <row r="212" spans="1:35" x14ac:dyDescent="0.2">
      <c r="A212" s="102">
        <v>212</v>
      </c>
      <c r="B212">
        <v>7202</v>
      </c>
      <c r="C212" s="106" t="s">
        <v>1076</v>
      </c>
      <c r="D212" s="106" t="s">
        <v>4050</v>
      </c>
      <c r="E212">
        <v>1092</v>
      </c>
      <c r="F212">
        <v>1093</v>
      </c>
      <c r="G212">
        <v>900</v>
      </c>
      <c r="H212" s="106" t="s">
        <v>4035</v>
      </c>
      <c r="I212">
        <v>9603</v>
      </c>
      <c r="J212" s="106" t="s">
        <v>4769</v>
      </c>
      <c r="K212" s="106" t="s">
        <v>4047</v>
      </c>
      <c r="L212">
        <v>2538</v>
      </c>
      <c r="M212">
        <v>2525</v>
      </c>
      <c r="N212">
        <v>400</v>
      </c>
      <c r="O212" s="106" t="s">
        <v>4032</v>
      </c>
      <c r="P212">
        <v>0.83294319250353599</v>
      </c>
      <c r="Q212">
        <v>0.92053060376407403</v>
      </c>
      <c r="R212">
        <v>0.315185156225186</v>
      </c>
      <c r="S212">
        <v>5.4796518515056302E-3</v>
      </c>
      <c r="T212">
        <v>-8.9767041238184103E-2</v>
      </c>
      <c r="U212">
        <v>8.9767041238184103E-2</v>
      </c>
      <c r="V212">
        <v>0.35587346649117102</v>
      </c>
      <c r="W212">
        <v>-0.3</v>
      </c>
      <c r="X212">
        <v>2.6</v>
      </c>
      <c r="Y212">
        <v>254584</v>
      </c>
      <c r="Z212">
        <v>11069</v>
      </c>
      <c r="AA212">
        <v>0.51</v>
      </c>
      <c r="AB212">
        <v>23</v>
      </c>
      <c r="AC212">
        <v>13</v>
      </c>
      <c r="AD212">
        <v>10</v>
      </c>
      <c r="AE212">
        <v>56.52</v>
      </c>
      <c r="AF212">
        <v>10</v>
      </c>
      <c r="AG212">
        <v>12</v>
      </c>
      <c r="AH212">
        <v>7</v>
      </c>
      <c r="AI212">
        <v>4</v>
      </c>
    </row>
    <row r="213" spans="1:35" x14ac:dyDescent="0.2">
      <c r="A213" s="102">
        <v>556</v>
      </c>
      <c r="B213">
        <v>6028</v>
      </c>
      <c r="C213" s="106" t="s">
        <v>784</v>
      </c>
      <c r="D213" s="106" t="s">
        <v>4047</v>
      </c>
      <c r="E213">
        <v>7340</v>
      </c>
      <c r="F213">
        <v>7380</v>
      </c>
      <c r="G213">
        <v>100</v>
      </c>
      <c r="H213" s="106" t="s">
        <v>4035</v>
      </c>
      <c r="I213">
        <v>9934</v>
      </c>
      <c r="J213" s="106" t="s">
        <v>4802</v>
      </c>
      <c r="K213" s="106" t="s">
        <v>4039</v>
      </c>
      <c r="L213">
        <v>2761</v>
      </c>
      <c r="M213">
        <v>2763</v>
      </c>
      <c r="N213">
        <v>300</v>
      </c>
      <c r="O213" s="106" t="s">
        <v>4032</v>
      </c>
      <c r="P213">
        <v>0.92341428437796103</v>
      </c>
      <c r="Q213">
        <v>0.87646519668192702</v>
      </c>
      <c r="R213" s="15">
        <v>5.36948111308099E-2</v>
      </c>
      <c r="S213" s="106">
        <v>0.110951202535313</v>
      </c>
      <c r="T213">
        <v>-1.53006862386951</v>
      </c>
      <c r="U213">
        <v>1.53006862386951</v>
      </c>
      <c r="V213">
        <v>0.78199234323489297</v>
      </c>
      <c r="W213">
        <v>-2.56</v>
      </c>
      <c r="X213">
        <v>12.32</v>
      </c>
      <c r="Y213">
        <v>254342</v>
      </c>
      <c r="Z213">
        <v>16956</v>
      </c>
      <c r="AA213">
        <v>1.02</v>
      </c>
      <c r="AB213">
        <v>15</v>
      </c>
      <c r="AC213">
        <v>11</v>
      </c>
      <c r="AD213">
        <v>4</v>
      </c>
      <c r="AE213">
        <v>73.33</v>
      </c>
      <c r="AF213">
        <v>11</v>
      </c>
      <c r="AG213">
        <v>6</v>
      </c>
      <c r="AH213">
        <v>3</v>
      </c>
      <c r="AI213">
        <v>6</v>
      </c>
    </row>
    <row r="214" spans="1:35" x14ac:dyDescent="0.2">
      <c r="A214" s="102">
        <v>406</v>
      </c>
      <c r="B214">
        <v>7205</v>
      </c>
      <c r="C214" s="106" t="s">
        <v>60</v>
      </c>
      <c r="D214" s="106" t="s">
        <v>4050</v>
      </c>
      <c r="E214">
        <v>1014</v>
      </c>
      <c r="F214">
        <v>1036</v>
      </c>
      <c r="G214">
        <v>1000</v>
      </c>
      <c r="H214" s="106" t="s">
        <v>4035</v>
      </c>
      <c r="I214">
        <v>8410</v>
      </c>
      <c r="J214" s="106" t="s">
        <v>4822</v>
      </c>
      <c r="K214" s="106" t="s">
        <v>4154</v>
      </c>
      <c r="L214">
        <v>325</v>
      </c>
      <c r="M214">
        <v>328</v>
      </c>
      <c r="N214">
        <v>3200</v>
      </c>
      <c r="O214" s="106" t="s">
        <v>4032</v>
      </c>
      <c r="P214">
        <v>0.86307627133276998</v>
      </c>
      <c r="Q214">
        <v>0.89353560368069296</v>
      </c>
      <c r="R214">
        <v>0.30361965337089802</v>
      </c>
      <c r="S214">
        <v>7.3404806098461103E-2</v>
      </c>
      <c r="T214">
        <v>-0.63696705383966201</v>
      </c>
      <c r="U214">
        <v>0.63696705383966201</v>
      </c>
      <c r="V214">
        <v>1.0691980279870199</v>
      </c>
      <c r="W214">
        <v>-1.98</v>
      </c>
      <c r="X214">
        <v>1.31</v>
      </c>
      <c r="Y214">
        <v>251441</v>
      </c>
      <c r="Z214">
        <v>13234</v>
      </c>
      <c r="AA214">
        <v>0.62</v>
      </c>
      <c r="AB214">
        <v>19</v>
      </c>
      <c r="AC214">
        <v>10</v>
      </c>
      <c r="AD214">
        <v>9</v>
      </c>
      <c r="AE214">
        <v>52.63</v>
      </c>
      <c r="AF214">
        <v>13</v>
      </c>
      <c r="AG214">
        <v>8</v>
      </c>
      <c r="AH214">
        <v>3</v>
      </c>
      <c r="AI214">
        <v>8</v>
      </c>
    </row>
    <row r="215" spans="1:35" x14ac:dyDescent="0.2">
      <c r="A215" s="102">
        <v>544</v>
      </c>
      <c r="B215">
        <v>1333</v>
      </c>
      <c r="C215" s="106" t="s">
        <v>4412</v>
      </c>
      <c r="D215" s="106" t="s">
        <v>4413</v>
      </c>
      <c r="E215">
        <v>2619</v>
      </c>
      <c r="F215">
        <v>2629</v>
      </c>
      <c r="G215">
        <v>400</v>
      </c>
      <c r="H215" s="106" t="s">
        <v>4032</v>
      </c>
      <c r="I215">
        <v>4004</v>
      </c>
      <c r="J215" s="106" t="s">
        <v>4798</v>
      </c>
      <c r="K215" s="106" t="s">
        <v>4057</v>
      </c>
      <c r="L215">
        <v>2663</v>
      </c>
      <c r="M215">
        <v>2675</v>
      </c>
      <c r="N215">
        <v>400</v>
      </c>
      <c r="O215" s="106" t="s">
        <v>4035</v>
      </c>
      <c r="P215">
        <v>0.85827299109577104</v>
      </c>
      <c r="Q215">
        <v>0.87808154954593098</v>
      </c>
      <c r="R215" s="106">
        <v>7.8394473557589994E-2</v>
      </c>
      <c r="S215">
        <v>4.98445036905239E-2</v>
      </c>
      <c r="T215">
        <v>0.92934079064675601</v>
      </c>
      <c r="U215">
        <v>0.92934079064675601</v>
      </c>
      <c r="V215">
        <v>0.76615320997163805</v>
      </c>
      <c r="W215">
        <v>2.87</v>
      </c>
      <c r="X215">
        <v>1.72</v>
      </c>
      <c r="Y215">
        <v>249705</v>
      </c>
      <c r="Z215">
        <v>19208</v>
      </c>
      <c r="AA215">
        <v>0.82</v>
      </c>
      <c r="AB215">
        <v>13</v>
      </c>
      <c r="AC215">
        <v>9</v>
      </c>
      <c r="AD215">
        <v>4</v>
      </c>
      <c r="AE215">
        <v>69.23</v>
      </c>
      <c r="AF215">
        <v>9</v>
      </c>
      <c r="AG215">
        <v>8</v>
      </c>
      <c r="AH215">
        <v>4</v>
      </c>
      <c r="AI215">
        <v>1</v>
      </c>
    </row>
    <row r="216" spans="1:35" x14ac:dyDescent="0.2">
      <c r="A216" s="102">
        <v>507</v>
      </c>
      <c r="B216">
        <v>7321</v>
      </c>
      <c r="C216" s="106" t="s">
        <v>4812</v>
      </c>
      <c r="D216" s="106" t="s">
        <v>4154</v>
      </c>
      <c r="E216">
        <v>644</v>
      </c>
      <c r="F216">
        <v>641</v>
      </c>
      <c r="G216">
        <v>1600</v>
      </c>
      <c r="H216" s="106" t="s">
        <v>4032</v>
      </c>
      <c r="I216">
        <v>9507</v>
      </c>
      <c r="J216" s="106" t="s">
        <v>4421</v>
      </c>
      <c r="K216" s="106" t="s">
        <v>4156</v>
      </c>
      <c r="L216">
        <v>945</v>
      </c>
      <c r="M216">
        <v>930</v>
      </c>
      <c r="N216">
        <v>1100</v>
      </c>
      <c r="O216" s="106" t="s">
        <v>4035</v>
      </c>
      <c r="P216">
        <v>0.88812313992084302</v>
      </c>
      <c r="Q216">
        <v>0.88136934942274503</v>
      </c>
      <c r="R216" s="15">
        <v>0.44708042212605598</v>
      </c>
      <c r="S216">
        <v>2.1960618497632901E-3</v>
      </c>
      <c r="T216">
        <v>1.28058610281868</v>
      </c>
      <c r="U216">
        <v>1.28058610281868</v>
      </c>
      <c r="V216">
        <v>0.619030483970755</v>
      </c>
      <c r="W216">
        <v>3.28</v>
      </c>
      <c r="X216">
        <v>0.25</v>
      </c>
      <c r="Y216">
        <v>248059</v>
      </c>
      <c r="Z216">
        <v>24806</v>
      </c>
      <c r="AA216">
        <v>1.19</v>
      </c>
      <c r="AB216">
        <v>10</v>
      </c>
      <c r="AC216">
        <v>6</v>
      </c>
      <c r="AD216">
        <v>4</v>
      </c>
      <c r="AE216">
        <v>60</v>
      </c>
      <c r="AF216">
        <v>12</v>
      </c>
      <c r="AG216">
        <v>6</v>
      </c>
      <c r="AH216">
        <v>1</v>
      </c>
      <c r="AI216">
        <v>3</v>
      </c>
    </row>
    <row r="217" spans="1:35" x14ac:dyDescent="0.2">
      <c r="A217" s="102">
        <v>2</v>
      </c>
      <c r="B217">
        <v>3110</v>
      </c>
      <c r="C217" s="106" t="s">
        <v>772</v>
      </c>
      <c r="D217" s="106" t="s">
        <v>4031</v>
      </c>
      <c r="E217">
        <v>4520</v>
      </c>
      <c r="F217">
        <v>4610</v>
      </c>
      <c r="G217">
        <v>200</v>
      </c>
      <c r="H217" s="106" t="s">
        <v>4032</v>
      </c>
      <c r="I217">
        <v>3635</v>
      </c>
      <c r="J217" s="106" t="s">
        <v>47</v>
      </c>
      <c r="K217" s="106" t="s">
        <v>4034</v>
      </c>
      <c r="L217">
        <v>2850</v>
      </c>
      <c r="M217">
        <v>2891</v>
      </c>
      <c r="N217">
        <v>300</v>
      </c>
      <c r="O217" s="106" t="s">
        <v>4035</v>
      </c>
      <c r="P217">
        <v>0.93641070490227896</v>
      </c>
      <c r="Q217">
        <v>0.97867792794034802</v>
      </c>
      <c r="R217">
        <v>5.3789696094086598E-3</v>
      </c>
      <c r="S217">
        <v>2.7729419153279902E-3</v>
      </c>
      <c r="T217">
        <v>0.53153903818973702</v>
      </c>
      <c r="U217">
        <v>0.53153903818973702</v>
      </c>
      <c r="V217">
        <v>0.34491797143990399</v>
      </c>
      <c r="W217">
        <v>4.59</v>
      </c>
      <c r="X217">
        <v>5.93</v>
      </c>
      <c r="Y217">
        <v>246905</v>
      </c>
      <c r="Z217">
        <v>11757</v>
      </c>
      <c r="AA217">
        <v>0.52</v>
      </c>
      <c r="AB217">
        <v>21</v>
      </c>
      <c r="AC217">
        <v>10</v>
      </c>
      <c r="AD217">
        <v>11</v>
      </c>
      <c r="AE217">
        <v>47.62</v>
      </c>
      <c r="AF217">
        <v>11</v>
      </c>
      <c r="AG217">
        <v>8</v>
      </c>
      <c r="AH217">
        <v>7</v>
      </c>
      <c r="AI217">
        <v>6</v>
      </c>
    </row>
    <row r="218" spans="1:35" x14ac:dyDescent="0.2">
      <c r="A218" s="102">
        <v>223</v>
      </c>
      <c r="B218">
        <v>1973</v>
      </c>
      <c r="C218" s="106" t="s">
        <v>4040</v>
      </c>
      <c r="D218" s="106" t="s">
        <v>4034</v>
      </c>
      <c r="E218">
        <v>4110</v>
      </c>
      <c r="F218">
        <v>4115</v>
      </c>
      <c r="G218">
        <v>200</v>
      </c>
      <c r="H218" s="106" t="s">
        <v>4032</v>
      </c>
      <c r="I218">
        <v>6758</v>
      </c>
      <c r="J218" s="106" t="s">
        <v>4049</v>
      </c>
      <c r="K218" s="106" t="s">
        <v>4037</v>
      </c>
      <c r="L218">
        <v>7807</v>
      </c>
      <c r="M218">
        <v>7718</v>
      </c>
      <c r="N218">
        <v>100</v>
      </c>
      <c r="O218" s="106" t="s">
        <v>4035</v>
      </c>
      <c r="P218">
        <v>0.91981799018798005</v>
      </c>
      <c r="Q218">
        <v>0.91792486582477795</v>
      </c>
      <c r="R218">
        <v>0.15655597990869499</v>
      </c>
      <c r="S218" s="15">
        <v>0.19269157134627701</v>
      </c>
      <c r="T218">
        <v>1.53808236774611</v>
      </c>
      <c r="U218">
        <v>1.53808236774611</v>
      </c>
      <c r="V218">
        <v>0.72647913252626894</v>
      </c>
      <c r="W218">
        <v>5.21</v>
      </c>
      <c r="X218">
        <v>6.63</v>
      </c>
      <c r="Y218">
        <v>246160</v>
      </c>
      <c r="Z218">
        <v>17583</v>
      </c>
      <c r="AA218">
        <v>0.94</v>
      </c>
      <c r="AB218">
        <v>14</v>
      </c>
      <c r="AC218">
        <v>10</v>
      </c>
      <c r="AD218">
        <v>4</v>
      </c>
      <c r="AE218">
        <v>71.430000000000007</v>
      </c>
      <c r="AF218">
        <v>13</v>
      </c>
      <c r="AG218">
        <v>7</v>
      </c>
      <c r="AH218">
        <v>2</v>
      </c>
      <c r="AI218">
        <v>5</v>
      </c>
    </row>
    <row r="219" spans="1:35" x14ac:dyDescent="0.2">
      <c r="A219" s="102">
        <v>86</v>
      </c>
      <c r="B219">
        <v>5802</v>
      </c>
      <c r="C219" s="106" t="s">
        <v>4832</v>
      </c>
      <c r="D219" s="106" t="s">
        <v>4048</v>
      </c>
      <c r="E219">
        <v>1495</v>
      </c>
      <c r="F219">
        <v>1480</v>
      </c>
      <c r="G219">
        <v>700</v>
      </c>
      <c r="H219" s="106" t="s">
        <v>4035</v>
      </c>
      <c r="I219">
        <v>7205</v>
      </c>
      <c r="J219" s="106" t="s">
        <v>60</v>
      </c>
      <c r="K219" s="106" t="s">
        <v>4050</v>
      </c>
      <c r="L219">
        <v>1014</v>
      </c>
      <c r="M219">
        <v>1036</v>
      </c>
      <c r="N219">
        <v>1000</v>
      </c>
      <c r="O219" s="106" t="s">
        <v>4032</v>
      </c>
      <c r="P219">
        <v>0.84805156838562701</v>
      </c>
      <c r="Q219">
        <v>0.94149476603521698</v>
      </c>
      <c r="R219">
        <v>0.25308704353613398</v>
      </c>
      <c r="S219">
        <v>8.7059699777176203E-2</v>
      </c>
      <c r="T219">
        <v>-0.83098467169585</v>
      </c>
      <c r="U219">
        <v>0.83098467169585</v>
      </c>
      <c r="V219">
        <v>0.33852931480946502</v>
      </c>
      <c r="W219">
        <v>-2.23</v>
      </c>
      <c r="X219">
        <v>0</v>
      </c>
      <c r="Y219">
        <v>245787</v>
      </c>
      <c r="Z219">
        <v>16386</v>
      </c>
      <c r="AA219">
        <v>0.75</v>
      </c>
      <c r="AB219">
        <v>15</v>
      </c>
      <c r="AC219">
        <v>9</v>
      </c>
      <c r="AD219">
        <v>6</v>
      </c>
      <c r="AE219">
        <v>60</v>
      </c>
      <c r="AF219">
        <v>14</v>
      </c>
      <c r="AG219">
        <v>5</v>
      </c>
      <c r="AH219">
        <v>2</v>
      </c>
      <c r="AI219">
        <v>8</v>
      </c>
    </row>
    <row r="220" spans="1:35" x14ac:dyDescent="0.2">
      <c r="A220" s="102">
        <v>1015</v>
      </c>
      <c r="B220">
        <v>7167</v>
      </c>
      <c r="C220" s="106" t="s">
        <v>4258</v>
      </c>
      <c r="D220" s="106" t="s">
        <v>4154</v>
      </c>
      <c r="E220">
        <v>243</v>
      </c>
      <c r="F220">
        <v>245</v>
      </c>
      <c r="G220">
        <v>4400</v>
      </c>
      <c r="H220" s="106" t="s">
        <v>4035</v>
      </c>
      <c r="I220">
        <v>7762</v>
      </c>
      <c r="J220" s="106" t="s">
        <v>4815</v>
      </c>
      <c r="K220" s="106" t="s">
        <v>4041</v>
      </c>
      <c r="L220">
        <v>528</v>
      </c>
      <c r="M220">
        <v>536</v>
      </c>
      <c r="N220">
        <v>2000</v>
      </c>
      <c r="O220" s="106" t="s">
        <v>4032</v>
      </c>
      <c r="P220">
        <v>0.88570704068872297</v>
      </c>
      <c r="Q220">
        <v>0.81116170859332304</v>
      </c>
      <c r="R220">
        <v>0.275419573272007</v>
      </c>
      <c r="S220">
        <v>0.24140212917342899</v>
      </c>
      <c r="T220">
        <v>-0.78401271570074504</v>
      </c>
      <c r="U220">
        <v>0.78401271570074504</v>
      </c>
      <c r="V220">
        <v>0.85101537054388399</v>
      </c>
      <c r="W220">
        <v>-2.42</v>
      </c>
      <c r="X220">
        <v>0.56000000000000005</v>
      </c>
      <c r="Y220">
        <v>245557</v>
      </c>
      <c r="Z220">
        <v>15347</v>
      </c>
      <c r="AA220">
        <v>0.72</v>
      </c>
      <c r="AB220">
        <v>16</v>
      </c>
      <c r="AC220">
        <v>9</v>
      </c>
      <c r="AD220">
        <v>7</v>
      </c>
      <c r="AE220">
        <v>56.25</v>
      </c>
      <c r="AF220">
        <v>14</v>
      </c>
      <c r="AG220">
        <v>6</v>
      </c>
      <c r="AH220">
        <v>1</v>
      </c>
      <c r="AI220">
        <v>9</v>
      </c>
    </row>
    <row r="221" spans="1:35" x14ac:dyDescent="0.2">
      <c r="A221" s="102">
        <v>234</v>
      </c>
      <c r="B221">
        <v>3038</v>
      </c>
      <c r="C221" s="106" t="s">
        <v>1486</v>
      </c>
      <c r="D221" s="106" t="s">
        <v>4039</v>
      </c>
      <c r="E221">
        <v>4110</v>
      </c>
      <c r="F221">
        <v>4200</v>
      </c>
      <c r="G221">
        <v>200</v>
      </c>
      <c r="H221" s="106" t="s">
        <v>4032</v>
      </c>
      <c r="I221">
        <v>4739</v>
      </c>
      <c r="J221" s="106" t="s">
        <v>4151</v>
      </c>
      <c r="K221" s="106" t="s">
        <v>4034</v>
      </c>
      <c r="L221">
        <v>3230</v>
      </c>
      <c r="M221">
        <v>3245</v>
      </c>
      <c r="N221">
        <v>300</v>
      </c>
      <c r="O221" s="106" t="s">
        <v>4035</v>
      </c>
      <c r="P221">
        <v>0.96837740574754805</v>
      </c>
      <c r="Q221">
        <v>0.91614411256652095</v>
      </c>
      <c r="R221" s="106">
        <v>1.09609017027386E-3</v>
      </c>
      <c r="S221">
        <v>1.7396703043879001E-2</v>
      </c>
      <c r="T221">
        <v>1.5624946597553</v>
      </c>
      <c r="U221">
        <v>1.5624946597553</v>
      </c>
      <c r="V221">
        <v>1.60149775996716</v>
      </c>
      <c r="W221">
        <v>11.15</v>
      </c>
      <c r="X221">
        <v>15.89</v>
      </c>
      <c r="Y221">
        <v>243062</v>
      </c>
      <c r="Z221">
        <v>12153</v>
      </c>
      <c r="AA221">
        <v>0.6</v>
      </c>
      <c r="AB221">
        <v>20</v>
      </c>
      <c r="AC221">
        <v>12</v>
      </c>
      <c r="AD221">
        <v>8</v>
      </c>
      <c r="AE221">
        <v>60</v>
      </c>
      <c r="AF221">
        <v>12</v>
      </c>
      <c r="AG221">
        <v>8</v>
      </c>
      <c r="AH221">
        <v>6</v>
      </c>
      <c r="AI221">
        <v>6</v>
      </c>
    </row>
    <row r="222" spans="1:35" x14ac:dyDescent="0.2">
      <c r="A222" s="102">
        <v>621</v>
      </c>
      <c r="B222">
        <v>4819</v>
      </c>
      <c r="C222" s="106" t="s">
        <v>4051</v>
      </c>
      <c r="D222" s="106" t="s">
        <v>4034</v>
      </c>
      <c r="E222">
        <v>4070</v>
      </c>
      <c r="F222">
        <v>4065</v>
      </c>
      <c r="G222">
        <v>200</v>
      </c>
      <c r="H222" s="106" t="s">
        <v>4035</v>
      </c>
      <c r="I222">
        <v>8036</v>
      </c>
      <c r="J222" s="106" t="s">
        <v>4046</v>
      </c>
      <c r="K222" s="106" t="s">
        <v>4039</v>
      </c>
      <c r="L222">
        <v>7790</v>
      </c>
      <c r="M222">
        <v>7920</v>
      </c>
      <c r="N222">
        <v>100</v>
      </c>
      <c r="O222" s="106" t="s">
        <v>4032</v>
      </c>
      <c r="P222">
        <v>0.85315444213166602</v>
      </c>
      <c r="Q222">
        <v>0.86908639734577797</v>
      </c>
      <c r="R222" s="106">
        <v>0.17822754396586599</v>
      </c>
      <c r="S222" s="106">
        <v>0.28292075053506299</v>
      </c>
      <c r="T222">
        <v>-1.96858930541013</v>
      </c>
      <c r="U222">
        <v>1.96858930541013</v>
      </c>
      <c r="V222">
        <v>1.6720497880624801</v>
      </c>
      <c r="W222">
        <v>-8.68</v>
      </c>
      <c r="X222">
        <v>2.65</v>
      </c>
      <c r="Y222">
        <v>242293</v>
      </c>
      <c r="Z222">
        <v>20191</v>
      </c>
      <c r="AA222">
        <v>1.1399999999999999</v>
      </c>
      <c r="AB222">
        <v>12</v>
      </c>
      <c r="AC222">
        <v>8</v>
      </c>
      <c r="AD222">
        <v>4</v>
      </c>
      <c r="AE222">
        <v>66.67</v>
      </c>
      <c r="AF222">
        <v>11</v>
      </c>
      <c r="AG222">
        <v>6</v>
      </c>
      <c r="AH222">
        <v>3</v>
      </c>
      <c r="AI222">
        <v>3</v>
      </c>
    </row>
    <row r="223" spans="1:35" x14ac:dyDescent="0.2">
      <c r="A223" s="102">
        <v>194</v>
      </c>
      <c r="B223">
        <v>1973</v>
      </c>
      <c r="C223" s="106" t="s">
        <v>4040</v>
      </c>
      <c r="D223" s="106" t="s">
        <v>4034</v>
      </c>
      <c r="E223">
        <v>4110</v>
      </c>
      <c r="F223">
        <v>4115</v>
      </c>
      <c r="G223">
        <v>200</v>
      </c>
      <c r="H223" s="106" t="s">
        <v>4032</v>
      </c>
      <c r="I223">
        <v>3046</v>
      </c>
      <c r="J223" s="106" t="s">
        <v>860</v>
      </c>
      <c r="K223" s="106" t="s">
        <v>4058</v>
      </c>
      <c r="L223">
        <v>7630</v>
      </c>
      <c r="M223">
        <v>7720</v>
      </c>
      <c r="N223">
        <v>100</v>
      </c>
      <c r="O223" s="106" t="s">
        <v>4035</v>
      </c>
      <c r="P223">
        <v>0.90925465429674801</v>
      </c>
      <c r="Q223">
        <v>0.92258916744439401</v>
      </c>
      <c r="R223" s="15">
        <v>0.43454642514846198</v>
      </c>
      <c r="S223">
        <v>4.5701202802046599E-2</v>
      </c>
      <c r="T223">
        <v>0.91981229477711002</v>
      </c>
      <c r="U223">
        <v>0.91981229477711002</v>
      </c>
      <c r="V223">
        <v>0.51993844779930798</v>
      </c>
      <c r="W223">
        <v>4.03</v>
      </c>
      <c r="X223">
        <v>6.61</v>
      </c>
      <c r="Y223">
        <v>241416</v>
      </c>
      <c r="Z223">
        <v>16094</v>
      </c>
      <c r="AA223">
        <v>0.74</v>
      </c>
      <c r="AB223">
        <v>15</v>
      </c>
      <c r="AC223">
        <v>8</v>
      </c>
      <c r="AD223">
        <v>7</v>
      </c>
      <c r="AE223">
        <v>53.33</v>
      </c>
      <c r="AF223">
        <v>11</v>
      </c>
      <c r="AG223">
        <v>8</v>
      </c>
      <c r="AH223">
        <v>3</v>
      </c>
      <c r="AI223">
        <v>4</v>
      </c>
    </row>
    <row r="224" spans="1:35" x14ac:dyDescent="0.2">
      <c r="A224" s="102">
        <v>114</v>
      </c>
      <c r="B224">
        <v>7976</v>
      </c>
      <c r="C224" s="106" t="s">
        <v>4149</v>
      </c>
      <c r="D224" s="106" t="s">
        <v>4056</v>
      </c>
      <c r="E224">
        <v>1606</v>
      </c>
      <c r="F224">
        <v>1615</v>
      </c>
      <c r="G224">
        <v>600</v>
      </c>
      <c r="H224" s="106" t="s">
        <v>4035</v>
      </c>
      <c r="I224">
        <v>9506</v>
      </c>
      <c r="J224" s="106" t="s">
        <v>4155</v>
      </c>
      <c r="K224" s="106" t="s">
        <v>4156</v>
      </c>
      <c r="L224">
        <v>1023</v>
      </c>
      <c r="M224">
        <v>1028</v>
      </c>
      <c r="N224">
        <v>900</v>
      </c>
      <c r="O224" s="106" t="s">
        <v>4032</v>
      </c>
      <c r="P224">
        <v>0.80283265592584896</v>
      </c>
      <c r="Q224">
        <v>0.93427116182904801</v>
      </c>
      <c r="R224">
        <v>0.31116580153578799</v>
      </c>
      <c r="S224">
        <v>0.19074136622649299</v>
      </c>
      <c r="T224">
        <v>-0.296773275870783</v>
      </c>
      <c r="U224">
        <v>0.296773275870783</v>
      </c>
      <c r="V224">
        <v>0.142243445041498</v>
      </c>
      <c r="W224">
        <v>-0.68</v>
      </c>
      <c r="X224">
        <v>4.5199999999999996</v>
      </c>
      <c r="Y224">
        <v>240376</v>
      </c>
      <c r="Z224">
        <v>15024</v>
      </c>
      <c r="AA224">
        <v>0.73</v>
      </c>
      <c r="AB224">
        <v>16</v>
      </c>
      <c r="AC224">
        <v>9</v>
      </c>
      <c r="AD224">
        <v>7</v>
      </c>
      <c r="AE224">
        <v>56.25</v>
      </c>
      <c r="AF224">
        <v>12</v>
      </c>
      <c r="AG224">
        <v>7</v>
      </c>
      <c r="AH224">
        <v>3</v>
      </c>
      <c r="AI224">
        <v>6</v>
      </c>
    </row>
    <row r="225" spans="1:35" x14ac:dyDescent="0.2">
      <c r="A225" s="102">
        <v>552</v>
      </c>
      <c r="B225">
        <v>1808</v>
      </c>
      <c r="C225" s="106" t="s">
        <v>802</v>
      </c>
      <c r="D225" s="106" t="s">
        <v>4042</v>
      </c>
      <c r="E225">
        <v>1444</v>
      </c>
      <c r="F225">
        <v>1440</v>
      </c>
      <c r="G225">
        <v>600</v>
      </c>
      <c r="H225" s="106" t="s">
        <v>4035</v>
      </c>
      <c r="I225">
        <v>5333</v>
      </c>
      <c r="J225" s="106" t="s">
        <v>238</v>
      </c>
      <c r="K225" s="106" t="s">
        <v>4031</v>
      </c>
      <c r="L225">
        <v>1880</v>
      </c>
      <c r="M225">
        <v>1857</v>
      </c>
      <c r="N225">
        <v>500</v>
      </c>
      <c r="O225" s="106" t="s">
        <v>4032</v>
      </c>
      <c r="P225">
        <v>0.81983644432777603</v>
      </c>
      <c r="Q225">
        <v>0.87697552596797101</v>
      </c>
      <c r="R225" s="15">
        <v>8.8264405471820101E-2</v>
      </c>
      <c r="S225" s="106">
        <v>0.36345188051951299</v>
      </c>
      <c r="T225">
        <v>-0.37034747361269199</v>
      </c>
      <c r="U225">
        <v>0.37034747361269199</v>
      </c>
      <c r="V225">
        <v>0.78257715631285196</v>
      </c>
      <c r="W225">
        <v>-1.53</v>
      </c>
      <c r="X225">
        <v>6.95</v>
      </c>
      <c r="Y225">
        <v>239761</v>
      </c>
      <c r="Z225">
        <v>15984</v>
      </c>
      <c r="AA225">
        <v>0.77</v>
      </c>
      <c r="AB225">
        <v>15</v>
      </c>
      <c r="AC225">
        <v>8</v>
      </c>
      <c r="AD225">
        <v>7</v>
      </c>
      <c r="AE225">
        <v>53.33</v>
      </c>
      <c r="AF225">
        <v>15</v>
      </c>
      <c r="AG225">
        <v>5</v>
      </c>
      <c r="AH225">
        <v>2</v>
      </c>
      <c r="AI225">
        <v>8</v>
      </c>
    </row>
    <row r="226" spans="1:35" x14ac:dyDescent="0.2">
      <c r="A226" s="102">
        <v>622</v>
      </c>
      <c r="B226">
        <v>6465</v>
      </c>
      <c r="C226" s="106" t="s">
        <v>594</v>
      </c>
      <c r="D226" s="106" t="s">
        <v>4045</v>
      </c>
      <c r="E226">
        <v>10150</v>
      </c>
      <c r="F226">
        <v>10100</v>
      </c>
      <c r="G226">
        <v>100</v>
      </c>
      <c r="H226" s="106" t="s">
        <v>4035</v>
      </c>
      <c r="I226">
        <v>8804</v>
      </c>
      <c r="J226" s="106" t="s">
        <v>1222</v>
      </c>
      <c r="K226" s="106" t="s">
        <v>4054</v>
      </c>
      <c r="L226">
        <v>1778</v>
      </c>
      <c r="M226">
        <v>1780</v>
      </c>
      <c r="N226">
        <v>600</v>
      </c>
      <c r="O226" s="106" t="s">
        <v>4032</v>
      </c>
      <c r="P226">
        <v>0.80453704051231201</v>
      </c>
      <c r="Q226">
        <v>0.86890591384242999</v>
      </c>
      <c r="R226">
        <v>0.22616669245773</v>
      </c>
      <c r="S226">
        <v>0.227853015530601</v>
      </c>
      <c r="T226">
        <v>-0.97405727158399202</v>
      </c>
      <c r="U226">
        <v>0.97405727158399202</v>
      </c>
      <c r="V226">
        <v>0.78556875464428599</v>
      </c>
      <c r="W226">
        <v>-3.56</v>
      </c>
      <c r="X226">
        <v>5.74</v>
      </c>
      <c r="Y226">
        <v>239344</v>
      </c>
      <c r="Z226">
        <v>10879</v>
      </c>
      <c r="AA226">
        <v>0.73</v>
      </c>
      <c r="AB226">
        <v>22</v>
      </c>
      <c r="AC226">
        <v>12</v>
      </c>
      <c r="AD226">
        <v>10</v>
      </c>
      <c r="AE226">
        <v>54.55</v>
      </c>
      <c r="AF226">
        <v>10</v>
      </c>
      <c r="AG226">
        <v>11</v>
      </c>
      <c r="AH226">
        <v>6</v>
      </c>
      <c r="AI226">
        <v>5</v>
      </c>
    </row>
    <row r="227" spans="1:35" x14ac:dyDescent="0.2">
      <c r="A227" s="102">
        <v>624</v>
      </c>
      <c r="B227">
        <v>2607</v>
      </c>
      <c r="C227" s="106" t="s">
        <v>4061</v>
      </c>
      <c r="D227" s="106" t="s">
        <v>4060</v>
      </c>
      <c r="E227">
        <v>2810</v>
      </c>
      <c r="F227">
        <v>2848</v>
      </c>
      <c r="G227">
        <v>300</v>
      </c>
      <c r="H227" s="106" t="s">
        <v>4032</v>
      </c>
      <c r="I227">
        <v>7211</v>
      </c>
      <c r="J227" s="106" t="s">
        <v>28</v>
      </c>
      <c r="K227" s="106" t="s">
        <v>4050</v>
      </c>
      <c r="L227">
        <v>411</v>
      </c>
      <c r="M227">
        <v>413</v>
      </c>
      <c r="N227">
        <v>2100</v>
      </c>
      <c r="O227" s="106" t="s">
        <v>4035</v>
      </c>
      <c r="P227">
        <v>0.885168574255912</v>
      </c>
      <c r="Q227">
        <v>0.86877383348843096</v>
      </c>
      <c r="R227" s="106">
        <v>4.4407790704311001E-2</v>
      </c>
      <c r="S227">
        <v>4.0185650375827602E-2</v>
      </c>
      <c r="T227">
        <v>1.96434150041029</v>
      </c>
      <c r="U227">
        <v>1.96434150041029</v>
      </c>
      <c r="V227">
        <v>1.66631424209604</v>
      </c>
      <c r="W227">
        <v>5.89</v>
      </c>
      <c r="X227">
        <v>1.51</v>
      </c>
      <c r="Y227">
        <v>238700</v>
      </c>
      <c r="Z227">
        <v>14919</v>
      </c>
      <c r="AA227">
        <v>0.76</v>
      </c>
      <c r="AB227">
        <v>16</v>
      </c>
      <c r="AC227">
        <v>9</v>
      </c>
      <c r="AD227">
        <v>7</v>
      </c>
      <c r="AE227">
        <v>56.25</v>
      </c>
      <c r="AF227">
        <v>11</v>
      </c>
      <c r="AG227">
        <v>8</v>
      </c>
      <c r="AH227">
        <v>4</v>
      </c>
      <c r="AI227">
        <v>4</v>
      </c>
    </row>
    <row r="228" spans="1:35" x14ac:dyDescent="0.2">
      <c r="A228" s="102">
        <v>550</v>
      </c>
      <c r="B228">
        <v>7451</v>
      </c>
      <c r="C228" s="106" t="s">
        <v>1090</v>
      </c>
      <c r="D228" s="106" t="s">
        <v>4039</v>
      </c>
      <c r="E228">
        <v>3180</v>
      </c>
      <c r="F228">
        <v>3175</v>
      </c>
      <c r="G228">
        <v>300</v>
      </c>
      <c r="H228" s="106" t="s">
        <v>4035</v>
      </c>
      <c r="I228">
        <v>7752</v>
      </c>
      <c r="J228" s="106" t="s">
        <v>1109</v>
      </c>
      <c r="K228" s="106" t="s">
        <v>4037</v>
      </c>
      <c r="L228">
        <v>1260</v>
      </c>
      <c r="M228">
        <v>1259</v>
      </c>
      <c r="N228">
        <v>800</v>
      </c>
      <c r="O228" s="106" t="s">
        <v>4032</v>
      </c>
      <c r="P228">
        <v>0.92207553192929204</v>
      </c>
      <c r="Q228">
        <v>0.87762304772066901</v>
      </c>
      <c r="R228" s="106">
        <v>0.434202338317345</v>
      </c>
      <c r="S228">
        <v>4.04229723941682E-2</v>
      </c>
      <c r="T228">
        <v>-1.04021591967306</v>
      </c>
      <c r="U228">
        <v>1.04021591967306</v>
      </c>
      <c r="V228">
        <v>1.10708483052566</v>
      </c>
      <c r="W228">
        <v>-5.28</v>
      </c>
      <c r="X228">
        <v>5.74</v>
      </c>
      <c r="Y228">
        <v>237378</v>
      </c>
      <c r="Z228">
        <v>16956</v>
      </c>
      <c r="AA228">
        <v>0.93</v>
      </c>
      <c r="AB228">
        <v>14</v>
      </c>
      <c r="AC228">
        <v>9</v>
      </c>
      <c r="AD228">
        <v>5</v>
      </c>
      <c r="AE228">
        <v>64.290000000000006</v>
      </c>
      <c r="AF228">
        <v>13</v>
      </c>
      <c r="AG228">
        <v>6</v>
      </c>
      <c r="AH228">
        <v>1</v>
      </c>
      <c r="AI228">
        <v>7</v>
      </c>
    </row>
    <row r="229" spans="1:35" x14ac:dyDescent="0.2">
      <c r="A229" s="102">
        <v>933</v>
      </c>
      <c r="B229">
        <v>7259</v>
      </c>
      <c r="C229" s="106" t="s">
        <v>27</v>
      </c>
      <c r="D229" s="106" t="s">
        <v>4050</v>
      </c>
      <c r="E229">
        <v>3545</v>
      </c>
      <c r="F229">
        <v>3695</v>
      </c>
      <c r="G229">
        <v>200</v>
      </c>
      <c r="H229" s="106" t="s">
        <v>4032</v>
      </c>
      <c r="I229">
        <v>8359</v>
      </c>
      <c r="J229" s="106" t="s">
        <v>787</v>
      </c>
      <c r="K229" s="106" t="s">
        <v>4154</v>
      </c>
      <c r="L229">
        <v>426</v>
      </c>
      <c r="M229">
        <v>423</v>
      </c>
      <c r="N229">
        <v>1700</v>
      </c>
      <c r="O229" s="106" t="s">
        <v>4035</v>
      </c>
      <c r="P229">
        <v>0.87988477354663897</v>
      </c>
      <c r="Q229">
        <v>0.82484599582839802</v>
      </c>
      <c r="R229" s="15">
        <v>0.21707125398800101</v>
      </c>
      <c r="S229" s="106">
        <v>0.106026449750048</v>
      </c>
      <c r="T229">
        <v>0.30508345604640202</v>
      </c>
      <c r="U229">
        <v>0.30508345604640202</v>
      </c>
      <c r="V229">
        <v>0.41104440555177602</v>
      </c>
      <c r="W229">
        <v>1.33</v>
      </c>
      <c r="X229">
        <v>2.69</v>
      </c>
      <c r="Y229">
        <v>237336</v>
      </c>
      <c r="Z229">
        <v>11867</v>
      </c>
      <c r="AA229">
        <v>0.7</v>
      </c>
      <c r="AB229">
        <v>20</v>
      </c>
      <c r="AC229">
        <v>13</v>
      </c>
      <c r="AD229">
        <v>7</v>
      </c>
      <c r="AE229">
        <v>65</v>
      </c>
      <c r="AF229">
        <v>14</v>
      </c>
      <c r="AG229">
        <v>8</v>
      </c>
      <c r="AH229">
        <v>2</v>
      </c>
      <c r="AI229">
        <v>10</v>
      </c>
    </row>
    <row r="230" spans="1:35" x14ac:dyDescent="0.2">
      <c r="A230" s="102">
        <v>626</v>
      </c>
      <c r="B230">
        <v>3110</v>
      </c>
      <c r="C230" s="106" t="s">
        <v>772</v>
      </c>
      <c r="D230" s="106" t="s">
        <v>4031</v>
      </c>
      <c r="E230">
        <v>4520</v>
      </c>
      <c r="F230">
        <v>4610</v>
      </c>
      <c r="G230">
        <v>200</v>
      </c>
      <c r="H230" s="106" t="s">
        <v>4032</v>
      </c>
      <c r="I230">
        <v>6501</v>
      </c>
      <c r="J230" s="106" t="s">
        <v>4792</v>
      </c>
      <c r="K230" s="106" t="s">
        <v>4037</v>
      </c>
      <c r="L230">
        <v>4269</v>
      </c>
      <c r="M230">
        <v>4230</v>
      </c>
      <c r="N230">
        <v>200</v>
      </c>
      <c r="O230" s="106" t="s">
        <v>4035</v>
      </c>
      <c r="P230">
        <v>0.81101743351286704</v>
      </c>
      <c r="Q230">
        <v>0.86854706656257996</v>
      </c>
      <c r="R230">
        <v>0.425132324475747</v>
      </c>
      <c r="S230">
        <v>0.13924365138648301</v>
      </c>
      <c r="T230">
        <v>1.3317160976303599</v>
      </c>
      <c r="U230">
        <v>1.3317160976303599</v>
      </c>
      <c r="V230">
        <v>1.06353391687251</v>
      </c>
      <c r="W230">
        <v>13.73</v>
      </c>
      <c r="X230">
        <v>8.24</v>
      </c>
      <c r="Y230">
        <v>236696</v>
      </c>
      <c r="Z230">
        <v>10291</v>
      </c>
      <c r="AA230">
        <v>0.45</v>
      </c>
      <c r="AB230">
        <v>23</v>
      </c>
      <c r="AC230">
        <v>12</v>
      </c>
      <c r="AD230">
        <v>11</v>
      </c>
      <c r="AE230">
        <v>52.17</v>
      </c>
      <c r="AF230">
        <v>11</v>
      </c>
      <c r="AG230">
        <v>9</v>
      </c>
      <c r="AH230">
        <v>6</v>
      </c>
      <c r="AI230">
        <v>8</v>
      </c>
    </row>
    <row r="231" spans="1:35" x14ac:dyDescent="0.2">
      <c r="A231" s="102">
        <v>50</v>
      </c>
      <c r="B231">
        <v>8031</v>
      </c>
      <c r="C231" s="106" t="s">
        <v>1133</v>
      </c>
      <c r="D231" s="106" t="s">
        <v>4039</v>
      </c>
      <c r="E231">
        <v>1936</v>
      </c>
      <c r="F231">
        <v>1960.5</v>
      </c>
      <c r="G231">
        <v>500</v>
      </c>
      <c r="H231" s="106" t="s">
        <v>4035</v>
      </c>
      <c r="I231">
        <v>8591</v>
      </c>
      <c r="J231" s="106" t="s">
        <v>4759</v>
      </c>
      <c r="K231" s="106" t="s">
        <v>4038</v>
      </c>
      <c r="L231">
        <v>1876</v>
      </c>
      <c r="M231">
        <v>1858</v>
      </c>
      <c r="N231">
        <v>500</v>
      </c>
      <c r="O231" s="106" t="s">
        <v>4032</v>
      </c>
      <c r="P231">
        <v>0.85230952830943896</v>
      </c>
      <c r="Q231">
        <v>0.95148603136889098</v>
      </c>
      <c r="R231">
        <v>0.107344950572462</v>
      </c>
      <c r="S231">
        <v>3.6162083464053398E-4</v>
      </c>
      <c r="T231">
        <v>-1.40852120084986</v>
      </c>
      <c r="U231">
        <v>1.40852120084986</v>
      </c>
      <c r="V231">
        <v>2.7821849442472999</v>
      </c>
      <c r="W231">
        <v>-2.16</v>
      </c>
      <c r="X231">
        <v>5.23</v>
      </c>
      <c r="Y231">
        <v>236027</v>
      </c>
      <c r="Z231">
        <v>14752</v>
      </c>
      <c r="AA231">
        <v>0.73</v>
      </c>
      <c r="AB231">
        <v>16</v>
      </c>
      <c r="AC231">
        <v>11</v>
      </c>
      <c r="AD231">
        <v>5</v>
      </c>
      <c r="AE231">
        <v>68.75</v>
      </c>
      <c r="AF231">
        <v>16</v>
      </c>
      <c r="AG231">
        <v>4</v>
      </c>
      <c r="AH231">
        <v>1</v>
      </c>
      <c r="AI231">
        <v>11</v>
      </c>
    </row>
    <row r="232" spans="1:35" x14ac:dyDescent="0.2">
      <c r="A232" s="102">
        <v>322</v>
      </c>
      <c r="B232">
        <v>6465</v>
      </c>
      <c r="C232" s="106" t="s">
        <v>594</v>
      </c>
      <c r="D232" s="106" t="s">
        <v>4045</v>
      </c>
      <c r="E232">
        <v>10150</v>
      </c>
      <c r="F232">
        <v>10100</v>
      </c>
      <c r="G232">
        <v>100</v>
      </c>
      <c r="H232" s="106" t="s">
        <v>4035</v>
      </c>
      <c r="I232">
        <v>6755</v>
      </c>
      <c r="J232" s="106" t="s">
        <v>760</v>
      </c>
      <c r="K232" s="106" t="s">
        <v>4037</v>
      </c>
      <c r="L232">
        <v>2432</v>
      </c>
      <c r="M232">
        <v>2471</v>
      </c>
      <c r="N232">
        <v>400</v>
      </c>
      <c r="O232" s="106" t="s">
        <v>4032</v>
      </c>
      <c r="P232">
        <v>0.84599383294322195</v>
      </c>
      <c r="Q232">
        <v>0.903870591209046</v>
      </c>
      <c r="R232">
        <v>6.3904587271376902E-3</v>
      </c>
      <c r="S232">
        <v>0.15222127733319599</v>
      </c>
      <c r="T232">
        <v>-0.83142963905421297</v>
      </c>
      <c r="U232">
        <v>0.83142963905421297</v>
      </c>
      <c r="V232">
        <v>0.72659229573418305</v>
      </c>
      <c r="W232">
        <v>-7.71</v>
      </c>
      <c r="X232">
        <v>2.14</v>
      </c>
      <c r="Y232">
        <v>235582</v>
      </c>
      <c r="Z232">
        <v>14724</v>
      </c>
      <c r="AA232">
        <v>1.0900000000000001</v>
      </c>
      <c r="AB232">
        <v>16</v>
      </c>
      <c r="AC232">
        <v>10</v>
      </c>
      <c r="AD232">
        <v>6</v>
      </c>
      <c r="AE232">
        <v>62.5</v>
      </c>
      <c r="AF232">
        <v>10</v>
      </c>
      <c r="AG232">
        <v>8</v>
      </c>
      <c r="AH232">
        <v>4</v>
      </c>
      <c r="AI232">
        <v>4</v>
      </c>
    </row>
    <row r="233" spans="1:35" x14ac:dyDescent="0.2">
      <c r="A233" s="102">
        <v>403</v>
      </c>
      <c r="B233">
        <v>6471</v>
      </c>
      <c r="C233" s="106" t="s">
        <v>1537</v>
      </c>
      <c r="D233" s="106" t="s">
        <v>4045</v>
      </c>
      <c r="E233">
        <v>921</v>
      </c>
      <c r="F233">
        <v>931</v>
      </c>
      <c r="G233">
        <v>1000</v>
      </c>
      <c r="H233" s="106" t="s">
        <v>4035</v>
      </c>
      <c r="I233">
        <v>7278</v>
      </c>
      <c r="J233" s="106" t="s">
        <v>46</v>
      </c>
      <c r="K233" s="106" t="s">
        <v>4050</v>
      </c>
      <c r="L233">
        <v>2374</v>
      </c>
      <c r="M233">
        <v>2301</v>
      </c>
      <c r="N233">
        <v>400</v>
      </c>
      <c r="O233" s="106" t="s">
        <v>4032</v>
      </c>
      <c r="P233">
        <v>0.88261521398642795</v>
      </c>
      <c r="Q233">
        <v>0.89377182621311502</v>
      </c>
      <c r="R233" s="106">
        <v>0.16860388572494101</v>
      </c>
      <c r="S233">
        <v>0.128654502681776</v>
      </c>
      <c r="T233">
        <v>-1.9995188494151199</v>
      </c>
      <c r="U233">
        <v>1.9995188494151199</v>
      </c>
      <c r="V233">
        <v>1.10040238850391</v>
      </c>
      <c r="W233">
        <v>-6.23</v>
      </c>
      <c r="X233">
        <v>1.1499999999999999</v>
      </c>
      <c r="Y233">
        <v>235103</v>
      </c>
      <c r="Z233">
        <v>12374</v>
      </c>
      <c r="AA233">
        <v>0.55000000000000004</v>
      </c>
      <c r="AB233">
        <v>19</v>
      </c>
      <c r="AC233">
        <v>12</v>
      </c>
      <c r="AD233">
        <v>7</v>
      </c>
      <c r="AE233">
        <v>63.16</v>
      </c>
      <c r="AF233">
        <v>14</v>
      </c>
      <c r="AG233">
        <v>8</v>
      </c>
      <c r="AH233">
        <v>5</v>
      </c>
      <c r="AI233">
        <v>6</v>
      </c>
    </row>
    <row r="234" spans="1:35" x14ac:dyDescent="0.2">
      <c r="A234" s="102">
        <v>1041</v>
      </c>
      <c r="B234">
        <v>1414</v>
      </c>
      <c r="C234" s="106" t="s">
        <v>4784</v>
      </c>
      <c r="D234" s="106" t="s">
        <v>4042</v>
      </c>
      <c r="E234">
        <v>4540</v>
      </c>
      <c r="F234">
        <v>4510</v>
      </c>
      <c r="G234">
        <v>200</v>
      </c>
      <c r="H234" s="106" t="s">
        <v>4035</v>
      </c>
      <c r="I234">
        <v>8586</v>
      </c>
      <c r="J234" s="106" t="s">
        <v>4409</v>
      </c>
      <c r="K234" s="106" t="s">
        <v>4038</v>
      </c>
      <c r="L234">
        <v>2978</v>
      </c>
      <c r="M234">
        <v>3000</v>
      </c>
      <c r="N234">
        <v>300</v>
      </c>
      <c r="O234" s="106" t="s">
        <v>4032</v>
      </c>
      <c r="P234">
        <v>0.86205026993005796</v>
      </c>
      <c r="Q234">
        <v>0.80710422603084297</v>
      </c>
      <c r="R234" s="106">
        <v>0.12709659799619599</v>
      </c>
      <c r="S234" s="106">
        <v>0.26821841357979997</v>
      </c>
      <c r="T234">
        <v>-1.8275732933259601</v>
      </c>
      <c r="U234">
        <v>1.8275732933259601</v>
      </c>
      <c r="V234">
        <v>1.7461326523294101</v>
      </c>
      <c r="W234">
        <v>-8.15</v>
      </c>
      <c r="X234">
        <v>0.22</v>
      </c>
      <c r="Y234">
        <v>234468</v>
      </c>
      <c r="Z234">
        <v>11165</v>
      </c>
      <c r="AA234">
        <v>0.56999999999999995</v>
      </c>
      <c r="AB234">
        <v>21</v>
      </c>
      <c r="AC234">
        <v>12</v>
      </c>
      <c r="AD234">
        <v>9</v>
      </c>
      <c r="AE234">
        <v>57.14</v>
      </c>
      <c r="AF234">
        <v>11</v>
      </c>
      <c r="AG234">
        <v>10</v>
      </c>
      <c r="AH234">
        <v>5</v>
      </c>
      <c r="AI234">
        <v>6</v>
      </c>
    </row>
    <row r="235" spans="1:35" x14ac:dyDescent="0.2">
      <c r="A235" s="102">
        <v>98</v>
      </c>
      <c r="B235">
        <v>6755</v>
      </c>
      <c r="C235" s="106" t="s">
        <v>760</v>
      </c>
      <c r="D235" s="106" t="s">
        <v>4037</v>
      </c>
      <c r="E235">
        <v>2432</v>
      </c>
      <c r="F235">
        <v>2471</v>
      </c>
      <c r="G235">
        <v>400</v>
      </c>
      <c r="H235" s="106" t="s">
        <v>4032</v>
      </c>
      <c r="I235">
        <v>6967</v>
      </c>
      <c r="J235" s="106" t="s">
        <v>1066</v>
      </c>
      <c r="K235" s="106" t="s">
        <v>4037</v>
      </c>
      <c r="L235">
        <v>1345</v>
      </c>
      <c r="M235">
        <v>1319</v>
      </c>
      <c r="N235">
        <v>700</v>
      </c>
      <c r="O235" s="106" t="s">
        <v>4035</v>
      </c>
      <c r="P235">
        <v>0.97354332607018601</v>
      </c>
      <c r="Q235">
        <v>0.93821153576925498</v>
      </c>
      <c r="R235">
        <v>4.53241162190857E-4</v>
      </c>
      <c r="S235">
        <v>7.0731434309030394E-2</v>
      </c>
      <c r="T235">
        <v>7.8300801857232094E-2</v>
      </c>
      <c r="U235">
        <v>7.8300801857232094E-2</v>
      </c>
      <c r="V235">
        <v>1.81919430952391</v>
      </c>
      <c r="W235">
        <v>0.28999999999999998</v>
      </c>
      <c r="X235">
        <v>6.59</v>
      </c>
      <c r="Y235">
        <v>233986</v>
      </c>
      <c r="Z235">
        <v>12315</v>
      </c>
      <c r="AA235">
        <v>0.6</v>
      </c>
      <c r="AB235">
        <v>19</v>
      </c>
      <c r="AC235">
        <v>12</v>
      </c>
      <c r="AD235">
        <v>7</v>
      </c>
      <c r="AE235">
        <v>63.16</v>
      </c>
      <c r="AF235">
        <v>9</v>
      </c>
      <c r="AG235">
        <v>11</v>
      </c>
      <c r="AH235">
        <v>5</v>
      </c>
      <c r="AI235">
        <v>3</v>
      </c>
    </row>
    <row r="236" spans="1:35" x14ac:dyDescent="0.2">
      <c r="A236" s="102">
        <v>258</v>
      </c>
      <c r="B236">
        <v>6471</v>
      </c>
      <c r="C236" s="106" t="s">
        <v>1537</v>
      </c>
      <c r="D236" s="106" t="s">
        <v>4045</v>
      </c>
      <c r="E236">
        <v>921</v>
      </c>
      <c r="F236">
        <v>931</v>
      </c>
      <c r="G236">
        <v>800</v>
      </c>
      <c r="H236" s="106" t="s">
        <v>4035</v>
      </c>
      <c r="I236">
        <v>7259</v>
      </c>
      <c r="J236" s="106" t="s">
        <v>27</v>
      </c>
      <c r="K236" s="106" t="s">
        <v>4050</v>
      </c>
      <c r="L236">
        <v>3545</v>
      </c>
      <c r="M236">
        <v>3695</v>
      </c>
      <c r="N236">
        <v>200</v>
      </c>
      <c r="O236" s="106" t="s">
        <v>4032</v>
      </c>
      <c r="P236">
        <v>0.92259359639290495</v>
      </c>
      <c r="Q236">
        <v>0.91216856056366902</v>
      </c>
      <c r="R236">
        <v>0.16006381956395199</v>
      </c>
      <c r="S236">
        <v>6.3870263794297798E-3</v>
      </c>
      <c r="T236">
        <v>-0.64928122422923895</v>
      </c>
      <c r="U236">
        <v>0.64928122422923895</v>
      </c>
      <c r="V236">
        <v>0.23264036413717301</v>
      </c>
      <c r="W236">
        <v>-2.08</v>
      </c>
      <c r="X236">
        <v>0.78</v>
      </c>
      <c r="Y236">
        <v>233858</v>
      </c>
      <c r="Z236">
        <v>11693</v>
      </c>
      <c r="AA236">
        <v>0.79</v>
      </c>
      <c r="AB236">
        <v>20</v>
      </c>
      <c r="AC236">
        <v>14</v>
      </c>
      <c r="AD236">
        <v>6</v>
      </c>
      <c r="AE236">
        <v>70</v>
      </c>
      <c r="AF236">
        <v>12</v>
      </c>
      <c r="AG236">
        <v>8</v>
      </c>
      <c r="AH236">
        <v>3</v>
      </c>
      <c r="AI236">
        <v>9</v>
      </c>
    </row>
    <row r="237" spans="1:35" x14ac:dyDescent="0.2">
      <c r="A237" s="102">
        <v>367</v>
      </c>
      <c r="B237">
        <v>1803</v>
      </c>
      <c r="C237" s="106" t="s">
        <v>4043</v>
      </c>
      <c r="D237" s="106" t="s">
        <v>4042</v>
      </c>
      <c r="E237">
        <v>1145</v>
      </c>
      <c r="F237">
        <v>1133</v>
      </c>
      <c r="G237">
        <v>800</v>
      </c>
      <c r="H237" s="106" t="s">
        <v>4035</v>
      </c>
      <c r="I237">
        <v>3563</v>
      </c>
      <c r="J237" s="106" t="s">
        <v>4808</v>
      </c>
      <c r="K237" s="106" t="s">
        <v>4058</v>
      </c>
      <c r="L237">
        <v>9240</v>
      </c>
      <c r="M237">
        <v>9170</v>
      </c>
      <c r="N237">
        <v>100</v>
      </c>
      <c r="O237" s="106" t="s">
        <v>4032</v>
      </c>
      <c r="P237">
        <v>0.82341964929156497</v>
      </c>
      <c r="Q237">
        <v>0.89744353481934902</v>
      </c>
      <c r="R237" s="106">
        <v>0.334461789362136</v>
      </c>
      <c r="S237" s="106">
        <v>1.48041517224957E-2</v>
      </c>
      <c r="T237">
        <v>-0.21752421631538099</v>
      </c>
      <c r="U237">
        <v>0.21752421631538099</v>
      </c>
      <c r="V237">
        <v>0.29110388328519199</v>
      </c>
      <c r="W237">
        <v>-1.35</v>
      </c>
      <c r="X237">
        <v>1.1599999999999999</v>
      </c>
      <c r="Y237">
        <v>232197</v>
      </c>
      <c r="Z237">
        <v>16586</v>
      </c>
      <c r="AA237">
        <v>1.33</v>
      </c>
      <c r="AB237">
        <v>14</v>
      </c>
      <c r="AC237">
        <v>10</v>
      </c>
      <c r="AD237">
        <v>4</v>
      </c>
      <c r="AE237">
        <v>71.430000000000007</v>
      </c>
      <c r="AF237">
        <v>11</v>
      </c>
      <c r="AG237">
        <v>9</v>
      </c>
      <c r="AH237">
        <v>3</v>
      </c>
      <c r="AI237">
        <v>2</v>
      </c>
    </row>
    <row r="238" spans="1:35" x14ac:dyDescent="0.2">
      <c r="A238" s="102">
        <v>547</v>
      </c>
      <c r="B238">
        <v>1414</v>
      </c>
      <c r="C238" s="106" t="s">
        <v>4784</v>
      </c>
      <c r="D238" s="106" t="s">
        <v>4042</v>
      </c>
      <c r="E238">
        <v>4540</v>
      </c>
      <c r="F238">
        <v>4510</v>
      </c>
      <c r="G238">
        <v>200</v>
      </c>
      <c r="H238" s="106" t="s">
        <v>4032</v>
      </c>
      <c r="I238">
        <v>8425</v>
      </c>
      <c r="J238" s="106" t="s">
        <v>4783</v>
      </c>
      <c r="K238" s="106" t="s">
        <v>4038</v>
      </c>
      <c r="L238">
        <v>3310</v>
      </c>
      <c r="M238">
        <v>3295</v>
      </c>
      <c r="N238">
        <v>300</v>
      </c>
      <c r="O238" s="106" t="s">
        <v>4035</v>
      </c>
      <c r="P238">
        <v>0.85193435241256898</v>
      </c>
      <c r="Q238">
        <v>0.87783771167907698</v>
      </c>
      <c r="R238">
        <v>8.3515293756138601E-2</v>
      </c>
      <c r="S238">
        <v>8.0981858233967002E-2</v>
      </c>
      <c r="T238">
        <v>0.72790761959073902</v>
      </c>
      <c r="U238">
        <v>0.72790761959073902</v>
      </c>
      <c r="V238">
        <v>0.259984836838341</v>
      </c>
      <c r="W238">
        <v>1.31</v>
      </c>
      <c r="X238">
        <v>9.59</v>
      </c>
      <c r="Y238">
        <v>231326</v>
      </c>
      <c r="Z238">
        <v>19277</v>
      </c>
      <c r="AA238">
        <v>1.07</v>
      </c>
      <c r="AB238">
        <v>12</v>
      </c>
      <c r="AC238">
        <v>9</v>
      </c>
      <c r="AD238">
        <v>3</v>
      </c>
      <c r="AE238">
        <v>75</v>
      </c>
      <c r="AF238">
        <v>12</v>
      </c>
      <c r="AG238">
        <v>6</v>
      </c>
      <c r="AH238">
        <v>2</v>
      </c>
      <c r="AI238">
        <v>4</v>
      </c>
    </row>
    <row r="239" spans="1:35" x14ac:dyDescent="0.2">
      <c r="A239" s="102">
        <v>969</v>
      </c>
      <c r="B239">
        <v>6995</v>
      </c>
      <c r="C239" s="106" t="s">
        <v>51</v>
      </c>
      <c r="D239" s="106" t="s">
        <v>4050</v>
      </c>
      <c r="E239">
        <v>1935</v>
      </c>
      <c r="F239">
        <v>1895</v>
      </c>
      <c r="G239">
        <v>400</v>
      </c>
      <c r="H239" s="106" t="s">
        <v>4035</v>
      </c>
      <c r="I239">
        <v>8316</v>
      </c>
      <c r="J239" s="106" t="s">
        <v>4827</v>
      </c>
      <c r="K239" s="106" t="s">
        <v>4154</v>
      </c>
      <c r="L239">
        <v>3895</v>
      </c>
      <c r="M239">
        <v>3884</v>
      </c>
      <c r="N239">
        <v>200</v>
      </c>
      <c r="O239" s="106" t="s">
        <v>4032</v>
      </c>
      <c r="P239">
        <v>0.846007792750471</v>
      </c>
      <c r="Q239">
        <v>0.82031311217462699</v>
      </c>
      <c r="R239" s="106">
        <v>7.6129162758850705E-2</v>
      </c>
      <c r="S239" s="106">
        <v>0.38515901403777703</v>
      </c>
      <c r="T239">
        <v>-2.4920603074157701</v>
      </c>
      <c r="U239">
        <v>2.4920603074157701</v>
      </c>
      <c r="V239">
        <v>1.7755622560711199</v>
      </c>
      <c r="W239">
        <v>-7.94</v>
      </c>
      <c r="X239">
        <v>2.42</v>
      </c>
      <c r="Y239">
        <v>230856</v>
      </c>
      <c r="Z239">
        <v>14428</v>
      </c>
      <c r="AA239">
        <v>0.87</v>
      </c>
      <c r="AB239">
        <v>16</v>
      </c>
      <c r="AC239">
        <v>10</v>
      </c>
      <c r="AD239">
        <v>6</v>
      </c>
      <c r="AE239">
        <v>62.5</v>
      </c>
      <c r="AF239">
        <v>16</v>
      </c>
      <c r="AG239">
        <v>5</v>
      </c>
      <c r="AH239">
        <v>0</v>
      </c>
      <c r="AI239">
        <v>11</v>
      </c>
    </row>
    <row r="240" spans="1:35" x14ac:dyDescent="0.2">
      <c r="A240" s="102">
        <v>796</v>
      </c>
      <c r="B240">
        <v>4634</v>
      </c>
      <c r="C240" s="106" t="s">
        <v>66</v>
      </c>
      <c r="D240" s="106" t="s">
        <v>4057</v>
      </c>
      <c r="E240">
        <v>2495</v>
      </c>
      <c r="F240">
        <v>2478</v>
      </c>
      <c r="G240">
        <v>300</v>
      </c>
      <c r="H240" s="106" t="s">
        <v>4032</v>
      </c>
      <c r="I240">
        <v>7259</v>
      </c>
      <c r="J240" s="106" t="s">
        <v>27</v>
      </c>
      <c r="K240" s="106" t="s">
        <v>4050</v>
      </c>
      <c r="L240">
        <v>3545</v>
      </c>
      <c r="M240">
        <v>3695</v>
      </c>
      <c r="N240">
        <v>200</v>
      </c>
      <c r="O240" s="106" t="s">
        <v>4035</v>
      </c>
      <c r="P240">
        <v>0.93372217694570003</v>
      </c>
      <c r="Q240">
        <v>0.84481539524381399</v>
      </c>
      <c r="R240" s="106">
        <v>1.1850587901488399E-3</v>
      </c>
      <c r="S240">
        <v>0.160842354339465</v>
      </c>
      <c r="T240">
        <v>0.357091937249088</v>
      </c>
      <c r="U240">
        <v>0.357091937249088</v>
      </c>
      <c r="V240">
        <v>1.2720657535661599</v>
      </c>
      <c r="W240">
        <v>1.54</v>
      </c>
      <c r="X240">
        <v>0.6</v>
      </c>
      <c r="Y240">
        <v>228836</v>
      </c>
      <c r="Z240">
        <v>15256</v>
      </c>
      <c r="AA240">
        <v>0.86</v>
      </c>
      <c r="AB240">
        <v>15</v>
      </c>
      <c r="AC240">
        <v>9</v>
      </c>
      <c r="AD240">
        <v>6</v>
      </c>
      <c r="AE240">
        <v>60</v>
      </c>
      <c r="AF240">
        <v>11</v>
      </c>
      <c r="AG240">
        <v>8</v>
      </c>
      <c r="AH240">
        <v>2</v>
      </c>
      <c r="AI240">
        <v>5</v>
      </c>
    </row>
    <row r="241" spans="1:35" x14ac:dyDescent="0.2">
      <c r="A241" s="102">
        <v>10</v>
      </c>
      <c r="B241">
        <v>2379</v>
      </c>
      <c r="C241" s="106" t="s">
        <v>645</v>
      </c>
      <c r="D241" s="106" t="s">
        <v>4047</v>
      </c>
      <c r="E241">
        <v>3530</v>
      </c>
      <c r="F241">
        <v>3515</v>
      </c>
      <c r="G241">
        <v>300</v>
      </c>
      <c r="H241" s="106" t="s">
        <v>4032</v>
      </c>
      <c r="I241">
        <v>9437</v>
      </c>
      <c r="J241" s="106" t="s">
        <v>646</v>
      </c>
      <c r="K241" s="106" t="s">
        <v>4034</v>
      </c>
      <c r="L241">
        <v>3130</v>
      </c>
      <c r="M241">
        <v>3107</v>
      </c>
      <c r="N241">
        <v>300</v>
      </c>
      <c r="O241" s="106" t="s">
        <v>4035</v>
      </c>
      <c r="P241">
        <v>0.89477504480667003</v>
      </c>
      <c r="Q241">
        <v>0.96525724664361301</v>
      </c>
      <c r="R241">
        <v>5.1047481471820401E-3</v>
      </c>
      <c r="S241">
        <v>2.5131998348358799E-2</v>
      </c>
      <c r="T241">
        <v>1.5025760867817799</v>
      </c>
      <c r="U241">
        <v>1.5025760867817799</v>
      </c>
      <c r="V241">
        <v>1.50232295968121</v>
      </c>
      <c r="W241">
        <v>7.47</v>
      </c>
      <c r="X241">
        <v>11.61</v>
      </c>
      <c r="Y241">
        <v>228586</v>
      </c>
      <c r="Z241">
        <v>10390</v>
      </c>
      <c r="AA241">
        <v>0.55000000000000004</v>
      </c>
      <c r="AB241">
        <v>22</v>
      </c>
      <c r="AC241">
        <v>12</v>
      </c>
      <c r="AD241">
        <v>10</v>
      </c>
      <c r="AE241">
        <v>54.55</v>
      </c>
      <c r="AF241">
        <v>10</v>
      </c>
      <c r="AG241">
        <v>8</v>
      </c>
      <c r="AH241">
        <v>6</v>
      </c>
      <c r="AI241">
        <v>8</v>
      </c>
    </row>
    <row r="242" spans="1:35" x14ac:dyDescent="0.2">
      <c r="A242" s="102">
        <v>323</v>
      </c>
      <c r="B242">
        <v>2413</v>
      </c>
      <c r="C242" s="106" t="s">
        <v>4052</v>
      </c>
      <c r="D242" s="106" t="s">
        <v>4047</v>
      </c>
      <c r="E242">
        <v>3150</v>
      </c>
      <c r="F242">
        <v>3220</v>
      </c>
      <c r="G242">
        <v>300</v>
      </c>
      <c r="H242" s="106" t="s">
        <v>4032</v>
      </c>
      <c r="I242">
        <v>8425</v>
      </c>
      <c r="J242" s="106" t="s">
        <v>4783</v>
      </c>
      <c r="K242" s="106" t="s">
        <v>4038</v>
      </c>
      <c r="L242">
        <v>3310</v>
      </c>
      <c r="M242">
        <v>3295</v>
      </c>
      <c r="N242">
        <v>300</v>
      </c>
      <c r="O242" s="106" t="s">
        <v>4035</v>
      </c>
      <c r="P242">
        <v>0.86460794632034699</v>
      </c>
      <c r="Q242">
        <v>0.90375278011210802</v>
      </c>
      <c r="R242" s="15">
        <v>7.4679169246635493E-2</v>
      </c>
      <c r="S242" s="15">
        <v>0.21222341452306101</v>
      </c>
      <c r="T242">
        <v>1.37302563760005</v>
      </c>
      <c r="U242">
        <v>1.37302563760005</v>
      </c>
      <c r="V242">
        <v>0.67180442957515196</v>
      </c>
      <c r="W242">
        <v>6.1</v>
      </c>
      <c r="X242">
        <v>2.2799999999999998</v>
      </c>
      <c r="Y242">
        <v>228024</v>
      </c>
      <c r="Z242">
        <v>9501</v>
      </c>
      <c r="AA242">
        <v>0.51</v>
      </c>
      <c r="AB242">
        <v>24</v>
      </c>
      <c r="AC242">
        <v>15</v>
      </c>
      <c r="AD242">
        <v>9</v>
      </c>
      <c r="AE242">
        <v>62.5</v>
      </c>
      <c r="AF242">
        <v>9</v>
      </c>
      <c r="AG242">
        <v>10</v>
      </c>
      <c r="AH242">
        <v>8</v>
      </c>
      <c r="AI242">
        <v>6</v>
      </c>
    </row>
    <row r="243" spans="1:35" x14ac:dyDescent="0.2">
      <c r="A243" s="102">
        <v>603</v>
      </c>
      <c r="B243">
        <v>1802</v>
      </c>
      <c r="C243" s="106" t="s">
        <v>4816</v>
      </c>
      <c r="D243" s="106" t="s">
        <v>4042</v>
      </c>
      <c r="E243">
        <v>1220</v>
      </c>
      <c r="F243">
        <v>1213</v>
      </c>
      <c r="G243">
        <v>600</v>
      </c>
      <c r="H243" s="106" t="s">
        <v>4032</v>
      </c>
      <c r="I243">
        <v>6028</v>
      </c>
      <c r="J243" s="106" t="s">
        <v>784</v>
      </c>
      <c r="K243" s="106" t="s">
        <v>4047</v>
      </c>
      <c r="L243">
        <v>7340</v>
      </c>
      <c r="M243">
        <v>7380</v>
      </c>
      <c r="N243">
        <v>100</v>
      </c>
      <c r="O243" s="106" t="s">
        <v>4035</v>
      </c>
      <c r="P243">
        <v>0.83459383177528501</v>
      </c>
      <c r="Q243">
        <v>0.87085084810605196</v>
      </c>
      <c r="R243" s="15">
        <v>1.6463066341086501E-2</v>
      </c>
      <c r="S243" s="15">
        <v>4.7824667378447497E-2</v>
      </c>
      <c r="T243">
        <v>0.30580345814211402</v>
      </c>
      <c r="U243">
        <v>0.30580345814211402</v>
      </c>
      <c r="V243">
        <v>0.427018677352065</v>
      </c>
      <c r="W243">
        <v>0.71</v>
      </c>
      <c r="X243">
        <v>1.38</v>
      </c>
      <c r="Y243">
        <v>227093</v>
      </c>
      <c r="Z243">
        <v>16221</v>
      </c>
      <c r="AA243">
        <v>0.76</v>
      </c>
      <c r="AB243">
        <v>14</v>
      </c>
      <c r="AC243">
        <v>10</v>
      </c>
      <c r="AD243">
        <v>4</v>
      </c>
      <c r="AE243">
        <v>71.430000000000007</v>
      </c>
      <c r="AF243">
        <v>10</v>
      </c>
      <c r="AG243">
        <v>8</v>
      </c>
      <c r="AH243">
        <v>4</v>
      </c>
      <c r="AI243">
        <v>2</v>
      </c>
    </row>
    <row r="244" spans="1:35" x14ac:dyDescent="0.2">
      <c r="A244" s="102">
        <v>324</v>
      </c>
      <c r="B244">
        <v>4205</v>
      </c>
      <c r="C244" s="106" t="s">
        <v>4687</v>
      </c>
      <c r="D244" s="106" t="s">
        <v>4057</v>
      </c>
      <c r="E244">
        <v>1175</v>
      </c>
      <c r="F244">
        <v>1184</v>
      </c>
      <c r="G244">
        <v>800</v>
      </c>
      <c r="H244" s="106" t="s">
        <v>4035</v>
      </c>
      <c r="I244">
        <v>6845</v>
      </c>
      <c r="J244" s="106" t="s">
        <v>4845</v>
      </c>
      <c r="K244" s="106" t="s">
        <v>4037</v>
      </c>
      <c r="L244">
        <v>2982</v>
      </c>
      <c r="M244">
        <v>2983</v>
      </c>
      <c r="N244">
        <v>300</v>
      </c>
      <c r="O244" s="106" t="s">
        <v>4032</v>
      </c>
      <c r="P244">
        <v>0.84441514063060097</v>
      </c>
      <c r="Q244">
        <v>0.90336864880294698</v>
      </c>
      <c r="R244" s="106">
        <v>5.5183075735646701E-2</v>
      </c>
      <c r="S244" s="106">
        <v>0.24756689122638301</v>
      </c>
      <c r="T244">
        <v>-3.1699768397449</v>
      </c>
      <c r="U244">
        <v>3.1699768397449</v>
      </c>
      <c r="V244">
        <v>3.47031404033291</v>
      </c>
      <c r="W244">
        <v>-10.81</v>
      </c>
      <c r="X244">
        <v>5.84</v>
      </c>
      <c r="Y244">
        <v>225955</v>
      </c>
      <c r="Z244">
        <v>14122</v>
      </c>
      <c r="AA244">
        <v>0.74</v>
      </c>
      <c r="AB244">
        <v>16</v>
      </c>
      <c r="AC244">
        <v>11</v>
      </c>
      <c r="AD244">
        <v>5</v>
      </c>
      <c r="AE244">
        <v>68.75</v>
      </c>
      <c r="AF244">
        <v>12</v>
      </c>
      <c r="AG244">
        <v>6</v>
      </c>
      <c r="AH244">
        <v>3</v>
      </c>
      <c r="AI244">
        <v>7</v>
      </c>
    </row>
    <row r="245" spans="1:35" x14ac:dyDescent="0.2">
      <c r="A245" s="102">
        <v>857</v>
      </c>
      <c r="B245">
        <v>4061</v>
      </c>
      <c r="C245" s="106" t="s">
        <v>4846</v>
      </c>
      <c r="D245" s="106" t="s">
        <v>4057</v>
      </c>
      <c r="E245">
        <v>3000</v>
      </c>
      <c r="F245">
        <v>3010</v>
      </c>
      <c r="G245">
        <v>300</v>
      </c>
      <c r="H245" s="106" t="s">
        <v>4032</v>
      </c>
      <c r="I245">
        <v>7189</v>
      </c>
      <c r="J245" s="106" t="s">
        <v>45</v>
      </c>
      <c r="K245" s="106" t="s">
        <v>4154</v>
      </c>
      <c r="L245">
        <v>732</v>
      </c>
      <c r="M245">
        <v>733</v>
      </c>
      <c r="N245">
        <v>1200</v>
      </c>
      <c r="O245" s="106" t="s">
        <v>4035</v>
      </c>
      <c r="P245">
        <v>0.89502084244673497</v>
      </c>
      <c r="Q245">
        <v>0.835535137618029</v>
      </c>
      <c r="R245" s="106">
        <v>8.4682586638915695E-3</v>
      </c>
      <c r="S245">
        <v>2.4015260332843499E-2</v>
      </c>
      <c r="T245">
        <v>1.89512209419386</v>
      </c>
      <c r="U245">
        <v>1.89512209419386</v>
      </c>
      <c r="V245">
        <v>2.36602313499868</v>
      </c>
      <c r="W245">
        <v>5</v>
      </c>
      <c r="X245">
        <v>2.59</v>
      </c>
      <c r="Y245">
        <v>225632</v>
      </c>
      <c r="Z245">
        <v>13272</v>
      </c>
      <c r="AA245">
        <v>0.85</v>
      </c>
      <c r="AB245">
        <v>17</v>
      </c>
      <c r="AC245">
        <v>11</v>
      </c>
      <c r="AD245">
        <v>6</v>
      </c>
      <c r="AE245">
        <v>64.709999999999994</v>
      </c>
      <c r="AF245">
        <v>11</v>
      </c>
      <c r="AG245">
        <v>9</v>
      </c>
      <c r="AH245">
        <v>5</v>
      </c>
      <c r="AI245">
        <v>3</v>
      </c>
    </row>
    <row r="246" spans="1:35" x14ac:dyDescent="0.2">
      <c r="A246" s="102">
        <v>536</v>
      </c>
      <c r="B246">
        <v>2602</v>
      </c>
      <c r="C246" s="106" t="s">
        <v>783</v>
      </c>
      <c r="D246" s="106" t="s">
        <v>4060</v>
      </c>
      <c r="E246">
        <v>3650</v>
      </c>
      <c r="F246">
        <v>3680</v>
      </c>
      <c r="G246">
        <v>200</v>
      </c>
      <c r="H246" s="106" t="s">
        <v>4032</v>
      </c>
      <c r="I246">
        <v>6592</v>
      </c>
      <c r="J246" s="106" t="s">
        <v>4836</v>
      </c>
      <c r="K246" s="106" t="s">
        <v>4037</v>
      </c>
      <c r="L246">
        <v>4035</v>
      </c>
      <c r="M246">
        <v>4055</v>
      </c>
      <c r="N246">
        <v>200</v>
      </c>
      <c r="O246" s="106" t="s">
        <v>4035</v>
      </c>
      <c r="P246">
        <v>0.89546504962186402</v>
      </c>
      <c r="Q246">
        <v>0.87901808864940001</v>
      </c>
      <c r="R246">
        <v>0.23063173810416801</v>
      </c>
      <c r="S246">
        <v>0.10767334165355601</v>
      </c>
      <c r="T246">
        <v>0.44318149032349002</v>
      </c>
      <c r="U246">
        <v>0.44318149032349002</v>
      </c>
      <c r="V246">
        <v>2.73928041183117E-2</v>
      </c>
      <c r="W246">
        <v>0.85</v>
      </c>
      <c r="X246">
        <v>9.25</v>
      </c>
      <c r="Y246">
        <v>225191</v>
      </c>
      <c r="Z246">
        <v>20472</v>
      </c>
      <c r="AA246">
        <v>0.98</v>
      </c>
      <c r="AB246">
        <v>11</v>
      </c>
      <c r="AC246">
        <v>8</v>
      </c>
      <c r="AD246">
        <v>3</v>
      </c>
      <c r="AE246">
        <v>72.73</v>
      </c>
      <c r="AF246">
        <v>11</v>
      </c>
      <c r="AG246">
        <v>5</v>
      </c>
      <c r="AH246">
        <v>2</v>
      </c>
      <c r="AI246">
        <v>4</v>
      </c>
    </row>
    <row r="247" spans="1:35" x14ac:dyDescent="0.2">
      <c r="A247" s="102">
        <v>136</v>
      </c>
      <c r="B247">
        <v>8233</v>
      </c>
      <c r="C247" s="106" t="s">
        <v>4139</v>
      </c>
      <c r="D247" s="106" t="s">
        <v>4058</v>
      </c>
      <c r="E247">
        <v>1172</v>
      </c>
      <c r="F247">
        <v>1177</v>
      </c>
      <c r="G247">
        <v>800</v>
      </c>
      <c r="H247" s="106" t="s">
        <v>4032</v>
      </c>
      <c r="I247">
        <v>8276</v>
      </c>
      <c r="J247" s="106" t="s">
        <v>1170</v>
      </c>
      <c r="K247" s="106" t="s">
        <v>4058</v>
      </c>
      <c r="L247">
        <v>1934</v>
      </c>
      <c r="M247">
        <v>1921</v>
      </c>
      <c r="N247">
        <v>500</v>
      </c>
      <c r="O247" s="106" t="s">
        <v>4035</v>
      </c>
      <c r="P247">
        <v>0.84366132146728301</v>
      </c>
      <c r="Q247">
        <v>0.93152316482355801</v>
      </c>
      <c r="R247">
        <v>0.29423950711029201</v>
      </c>
      <c r="S247">
        <v>2.8887048696839002E-2</v>
      </c>
      <c r="T247">
        <v>0.16720293065787301</v>
      </c>
      <c r="U247">
        <v>0.16720293065787301</v>
      </c>
      <c r="V247">
        <v>0.26128954397658799</v>
      </c>
      <c r="W247">
        <v>0.35</v>
      </c>
      <c r="X247">
        <v>1.97</v>
      </c>
      <c r="Y247">
        <v>224611</v>
      </c>
      <c r="Z247">
        <v>11231</v>
      </c>
      <c r="AA247">
        <v>0.56999999999999995</v>
      </c>
      <c r="AB247">
        <v>20</v>
      </c>
      <c r="AC247">
        <v>11</v>
      </c>
      <c r="AD247">
        <v>9</v>
      </c>
      <c r="AE247">
        <v>55</v>
      </c>
      <c r="AF247">
        <v>14</v>
      </c>
      <c r="AG247">
        <v>8</v>
      </c>
      <c r="AH247">
        <v>2</v>
      </c>
      <c r="AI247">
        <v>10</v>
      </c>
    </row>
    <row r="248" spans="1:35" x14ac:dyDescent="0.2">
      <c r="A248" s="102">
        <v>947</v>
      </c>
      <c r="B248">
        <v>1414</v>
      </c>
      <c r="C248" s="106" t="s">
        <v>4784</v>
      </c>
      <c r="D248" s="106" t="s">
        <v>4042</v>
      </c>
      <c r="E248">
        <v>4540</v>
      </c>
      <c r="F248">
        <v>4510</v>
      </c>
      <c r="G248">
        <v>200</v>
      </c>
      <c r="H248" s="106" t="s">
        <v>4035</v>
      </c>
      <c r="I248">
        <v>3774</v>
      </c>
      <c r="J248" s="106" t="s">
        <v>910</v>
      </c>
      <c r="K248" s="106" t="s">
        <v>4034</v>
      </c>
      <c r="L248">
        <v>2983</v>
      </c>
      <c r="M248">
        <v>3060</v>
      </c>
      <c r="N248">
        <v>300</v>
      </c>
      <c r="O248" s="106" t="s">
        <v>4032</v>
      </c>
      <c r="P248">
        <v>0.85382242672753295</v>
      </c>
      <c r="Q248">
        <v>0.82314638363986403</v>
      </c>
      <c r="R248">
        <v>0.211616878601016</v>
      </c>
      <c r="S248">
        <v>0.21743215102690799</v>
      </c>
      <c r="T248">
        <v>-2.0056712718835299</v>
      </c>
      <c r="U248">
        <v>2.0056712718835299</v>
      </c>
      <c r="V248">
        <v>1.2589832266296701</v>
      </c>
      <c r="W248">
        <v>-9.93</v>
      </c>
      <c r="X248">
        <v>1.77</v>
      </c>
      <c r="Y248">
        <v>224008</v>
      </c>
      <c r="Z248">
        <v>11790</v>
      </c>
      <c r="AA248">
        <v>0.68</v>
      </c>
      <c r="AB248">
        <v>19</v>
      </c>
      <c r="AC248">
        <v>13</v>
      </c>
      <c r="AD248">
        <v>6</v>
      </c>
      <c r="AE248">
        <v>68.42</v>
      </c>
      <c r="AF248">
        <v>9</v>
      </c>
      <c r="AG248">
        <v>9</v>
      </c>
      <c r="AH248">
        <v>5</v>
      </c>
      <c r="AI248">
        <v>5</v>
      </c>
    </row>
    <row r="249" spans="1:35" x14ac:dyDescent="0.2">
      <c r="A249" s="102">
        <v>172</v>
      </c>
      <c r="B249">
        <v>2531</v>
      </c>
      <c r="C249" s="106" t="s">
        <v>4059</v>
      </c>
      <c r="D249" s="106" t="s">
        <v>4060</v>
      </c>
      <c r="E249">
        <v>966</v>
      </c>
      <c r="F249">
        <v>974</v>
      </c>
      <c r="G249">
        <v>900</v>
      </c>
      <c r="H249" s="106" t="s">
        <v>4035</v>
      </c>
      <c r="I249">
        <v>2784</v>
      </c>
      <c r="J249" s="106" t="s">
        <v>1410</v>
      </c>
      <c r="K249" s="106" t="s">
        <v>4039</v>
      </c>
      <c r="L249">
        <v>2302</v>
      </c>
      <c r="M249">
        <v>2227</v>
      </c>
      <c r="N249">
        <v>400</v>
      </c>
      <c r="O249" s="106" t="s">
        <v>4032</v>
      </c>
      <c r="P249">
        <v>0.82435407294805496</v>
      </c>
      <c r="Q249">
        <v>0.92565246735585505</v>
      </c>
      <c r="R249" s="106">
        <v>1.6231577444153999E-2</v>
      </c>
      <c r="S249" s="106">
        <v>2.8118732278850801E-2</v>
      </c>
      <c r="T249">
        <v>-0.73132522518339704</v>
      </c>
      <c r="U249">
        <v>0.73132522518339704</v>
      </c>
      <c r="V249">
        <v>1.2572113326071299</v>
      </c>
      <c r="W249">
        <v>-1.7</v>
      </c>
      <c r="X249">
        <v>1.59</v>
      </c>
      <c r="Y249">
        <v>223913</v>
      </c>
      <c r="Z249">
        <v>18659</v>
      </c>
      <c r="AA249">
        <v>0.97</v>
      </c>
      <c r="AB249">
        <v>12</v>
      </c>
      <c r="AC249">
        <v>9</v>
      </c>
      <c r="AD249">
        <v>3</v>
      </c>
      <c r="AE249">
        <v>75</v>
      </c>
      <c r="AF249">
        <v>15</v>
      </c>
      <c r="AG249">
        <v>3</v>
      </c>
      <c r="AH249">
        <v>0</v>
      </c>
      <c r="AI249">
        <v>9</v>
      </c>
    </row>
    <row r="250" spans="1:35" x14ac:dyDescent="0.2">
      <c r="A250" s="102">
        <v>395</v>
      </c>
      <c r="B250">
        <v>6967</v>
      </c>
      <c r="C250" s="106" t="s">
        <v>1066</v>
      </c>
      <c r="D250" s="106" t="s">
        <v>4037</v>
      </c>
      <c r="E250">
        <v>1345</v>
      </c>
      <c r="F250">
        <v>1319</v>
      </c>
      <c r="G250">
        <v>700</v>
      </c>
      <c r="H250" s="106" t="s">
        <v>4032</v>
      </c>
      <c r="I250">
        <v>6976</v>
      </c>
      <c r="J250" s="106" t="s">
        <v>1068</v>
      </c>
      <c r="K250" s="106" t="s">
        <v>4037</v>
      </c>
      <c r="L250">
        <v>3325</v>
      </c>
      <c r="M250">
        <v>3250</v>
      </c>
      <c r="N250">
        <v>300</v>
      </c>
      <c r="O250" s="106" t="s">
        <v>4035</v>
      </c>
      <c r="P250">
        <v>0.91388208222128597</v>
      </c>
      <c r="Q250">
        <v>0.89476008086927195</v>
      </c>
      <c r="R250" s="15">
        <v>6.9813586484824101E-3</v>
      </c>
      <c r="S250">
        <v>0.39831224873388399</v>
      </c>
      <c r="T250">
        <v>1.57818796310356</v>
      </c>
      <c r="U250">
        <v>1.57818796310356</v>
      </c>
      <c r="V250">
        <v>0.44768367512070201</v>
      </c>
      <c r="W250">
        <v>6.25</v>
      </c>
      <c r="X250">
        <v>5.3</v>
      </c>
      <c r="Y250">
        <v>223515</v>
      </c>
      <c r="Z250">
        <v>11764</v>
      </c>
      <c r="AA250">
        <v>0.56000000000000005</v>
      </c>
      <c r="AB250">
        <v>19</v>
      </c>
      <c r="AC250">
        <v>11</v>
      </c>
      <c r="AD250">
        <v>8</v>
      </c>
      <c r="AE250">
        <v>57.89</v>
      </c>
      <c r="AF250">
        <v>11</v>
      </c>
      <c r="AG250">
        <v>11</v>
      </c>
      <c r="AH250">
        <v>6</v>
      </c>
      <c r="AI250">
        <v>2</v>
      </c>
    </row>
    <row r="251" spans="1:35" x14ac:dyDescent="0.2">
      <c r="A251" s="102">
        <v>843</v>
      </c>
      <c r="B251">
        <v>1802</v>
      </c>
      <c r="C251" s="106" t="s">
        <v>4816</v>
      </c>
      <c r="D251" s="106" t="s">
        <v>4042</v>
      </c>
      <c r="E251">
        <v>1220</v>
      </c>
      <c r="F251">
        <v>1213</v>
      </c>
      <c r="G251">
        <v>600</v>
      </c>
      <c r="H251" s="106" t="s">
        <v>4032</v>
      </c>
      <c r="I251">
        <v>7729</v>
      </c>
      <c r="J251" s="106" t="s">
        <v>776</v>
      </c>
      <c r="K251" s="106" t="s">
        <v>4041</v>
      </c>
      <c r="L251">
        <v>3950</v>
      </c>
      <c r="M251">
        <v>3920</v>
      </c>
      <c r="N251">
        <v>200</v>
      </c>
      <c r="O251" s="106" t="s">
        <v>4035</v>
      </c>
      <c r="P251">
        <v>0.832349691588808</v>
      </c>
      <c r="Q251">
        <v>0.83750603799504098</v>
      </c>
      <c r="R251">
        <v>5.4814305230033904E-3</v>
      </c>
      <c r="S251">
        <v>0.20917977413030001</v>
      </c>
      <c r="T251">
        <v>0.405942592178476</v>
      </c>
      <c r="U251">
        <v>0.405942592178476</v>
      </c>
      <c r="V251">
        <v>0.13599666137157099</v>
      </c>
      <c r="W251">
        <v>1.81</v>
      </c>
      <c r="X251">
        <v>7.17</v>
      </c>
      <c r="Y251">
        <v>222760</v>
      </c>
      <c r="Z251">
        <v>12376</v>
      </c>
      <c r="AA251">
        <v>0.59</v>
      </c>
      <c r="AB251">
        <v>18</v>
      </c>
      <c r="AC251">
        <v>11</v>
      </c>
      <c r="AD251">
        <v>7</v>
      </c>
      <c r="AE251">
        <v>61.11</v>
      </c>
      <c r="AF251">
        <v>12</v>
      </c>
      <c r="AG251">
        <v>9</v>
      </c>
      <c r="AH251">
        <v>3</v>
      </c>
      <c r="AI251">
        <v>6</v>
      </c>
    </row>
    <row r="252" spans="1:35" x14ac:dyDescent="0.2">
      <c r="A252" s="102">
        <v>371</v>
      </c>
      <c r="B252">
        <v>7205</v>
      </c>
      <c r="C252" s="106" t="s">
        <v>60</v>
      </c>
      <c r="D252" s="106" t="s">
        <v>4050</v>
      </c>
      <c r="E252">
        <v>1014</v>
      </c>
      <c r="F252">
        <v>1036</v>
      </c>
      <c r="G252">
        <v>1000</v>
      </c>
      <c r="H252" s="106" t="s">
        <v>4035</v>
      </c>
      <c r="I252">
        <v>8020</v>
      </c>
      <c r="J252" s="106" t="s">
        <v>4411</v>
      </c>
      <c r="K252" s="106" t="s">
        <v>4039</v>
      </c>
      <c r="L252">
        <v>1418</v>
      </c>
      <c r="M252">
        <v>1422</v>
      </c>
      <c r="N252">
        <v>700</v>
      </c>
      <c r="O252" s="106" t="s">
        <v>4032</v>
      </c>
      <c r="P252">
        <v>0.857941158240765</v>
      </c>
      <c r="Q252">
        <v>0.89697344234912502</v>
      </c>
      <c r="R252" s="106">
        <v>3.0991227894731299E-2</v>
      </c>
      <c r="S252">
        <v>7.1568400777690694E-2</v>
      </c>
      <c r="T252">
        <v>-1.71097995778356</v>
      </c>
      <c r="U252">
        <v>1.71097995778356</v>
      </c>
      <c r="V252">
        <v>2.1031503460662102</v>
      </c>
      <c r="W252">
        <v>-5.17</v>
      </c>
      <c r="X252">
        <v>4.08</v>
      </c>
      <c r="Y252">
        <v>222279</v>
      </c>
      <c r="Z252">
        <v>13075</v>
      </c>
      <c r="AA252">
        <v>0.61</v>
      </c>
      <c r="AB252">
        <v>17</v>
      </c>
      <c r="AC252">
        <v>11</v>
      </c>
      <c r="AD252">
        <v>6</v>
      </c>
      <c r="AE252">
        <v>64.709999999999994</v>
      </c>
      <c r="AF252">
        <v>13</v>
      </c>
      <c r="AG252">
        <v>6</v>
      </c>
      <c r="AH252">
        <v>3</v>
      </c>
      <c r="AI252">
        <v>8</v>
      </c>
    </row>
    <row r="253" spans="1:35" x14ac:dyDescent="0.2">
      <c r="A253" s="102">
        <v>1072</v>
      </c>
      <c r="B253">
        <v>4919</v>
      </c>
      <c r="C253" s="106" t="s">
        <v>955</v>
      </c>
      <c r="D253" s="106" t="s">
        <v>4057</v>
      </c>
      <c r="E253">
        <v>6290</v>
      </c>
      <c r="F253">
        <v>6170</v>
      </c>
      <c r="G253">
        <v>100</v>
      </c>
      <c r="H253" s="106" t="s">
        <v>4032</v>
      </c>
      <c r="I253">
        <v>9684</v>
      </c>
      <c r="J253" s="106" t="s">
        <v>4788</v>
      </c>
      <c r="K253" s="106" t="s">
        <v>4034</v>
      </c>
      <c r="L253">
        <v>5320</v>
      </c>
      <c r="M253">
        <v>5380</v>
      </c>
      <c r="N253">
        <v>100</v>
      </c>
      <c r="O253" s="106" t="s">
        <v>4035</v>
      </c>
      <c r="P253">
        <v>0.84628414056079804</v>
      </c>
      <c r="Q253">
        <v>0.80138326996109499</v>
      </c>
      <c r="R253" s="106">
        <v>9.5038337737482007E-3</v>
      </c>
      <c r="S253">
        <v>0.13971888964274601</v>
      </c>
      <c r="T253">
        <v>0.24996672592299801</v>
      </c>
      <c r="U253">
        <v>0.24996672592299801</v>
      </c>
      <c r="V253">
        <v>1.0352468271442801</v>
      </c>
      <c r="W253">
        <v>0.72</v>
      </c>
      <c r="X253">
        <v>12.8</v>
      </c>
      <c r="Y253">
        <v>222082</v>
      </c>
      <c r="Z253">
        <v>27760</v>
      </c>
      <c r="AA253">
        <v>1.33</v>
      </c>
      <c r="AB253">
        <v>8</v>
      </c>
      <c r="AC253">
        <v>5</v>
      </c>
      <c r="AD253">
        <v>3</v>
      </c>
      <c r="AE253">
        <v>62.5</v>
      </c>
      <c r="AF253">
        <v>11</v>
      </c>
      <c r="AG253">
        <v>5</v>
      </c>
      <c r="AH253">
        <v>2</v>
      </c>
      <c r="AI253">
        <v>1</v>
      </c>
    </row>
    <row r="254" spans="1:35" x14ac:dyDescent="0.2">
      <c r="A254" s="102">
        <v>287</v>
      </c>
      <c r="B254">
        <v>7189</v>
      </c>
      <c r="C254" s="106" t="s">
        <v>45</v>
      </c>
      <c r="D254" s="106" t="s">
        <v>4154</v>
      </c>
      <c r="E254">
        <v>732</v>
      </c>
      <c r="F254">
        <v>733</v>
      </c>
      <c r="G254">
        <v>1400</v>
      </c>
      <c r="H254" s="106" t="s">
        <v>4032</v>
      </c>
      <c r="I254">
        <v>8242</v>
      </c>
      <c r="J254" s="106" t="s">
        <v>1166</v>
      </c>
      <c r="K254" s="106" t="s">
        <v>4058</v>
      </c>
      <c r="L254">
        <v>997</v>
      </c>
      <c r="M254">
        <v>1003</v>
      </c>
      <c r="N254">
        <v>1000</v>
      </c>
      <c r="O254" s="106" t="s">
        <v>4035</v>
      </c>
      <c r="P254">
        <v>0.871109236340466</v>
      </c>
      <c r="Q254">
        <v>0.90749704456181102</v>
      </c>
      <c r="R254">
        <v>0.22337466392726901</v>
      </c>
      <c r="S254">
        <v>0.338990875902208</v>
      </c>
      <c r="T254">
        <v>2.0572361954740499</v>
      </c>
      <c r="U254">
        <v>2.0572361954740499</v>
      </c>
      <c r="V254">
        <v>1.5216923664146</v>
      </c>
      <c r="W254">
        <v>7.5</v>
      </c>
      <c r="X254">
        <v>2.31</v>
      </c>
      <c r="Y254">
        <v>221187</v>
      </c>
      <c r="Z254">
        <v>12288</v>
      </c>
      <c r="AA254">
        <v>0.56999999999999995</v>
      </c>
      <c r="AB254">
        <v>18</v>
      </c>
      <c r="AC254">
        <v>11</v>
      </c>
      <c r="AD254">
        <v>7</v>
      </c>
      <c r="AE254">
        <v>61.11</v>
      </c>
      <c r="AF254">
        <v>11</v>
      </c>
      <c r="AG254">
        <v>8</v>
      </c>
      <c r="AH254">
        <v>5</v>
      </c>
      <c r="AI254">
        <v>5</v>
      </c>
    </row>
    <row r="255" spans="1:35" x14ac:dyDescent="0.2">
      <c r="A255" s="102">
        <v>418</v>
      </c>
      <c r="B255">
        <v>3231</v>
      </c>
      <c r="C255" s="106" t="s">
        <v>601</v>
      </c>
      <c r="D255" s="106" t="s">
        <v>4054</v>
      </c>
      <c r="E255">
        <v>2679</v>
      </c>
      <c r="F255">
        <v>2705</v>
      </c>
      <c r="G255">
        <v>300</v>
      </c>
      <c r="H255" s="106" t="s">
        <v>4035</v>
      </c>
      <c r="I255">
        <v>6758</v>
      </c>
      <c r="J255" s="106" t="s">
        <v>4049</v>
      </c>
      <c r="K255" s="106" t="s">
        <v>4037</v>
      </c>
      <c r="L255">
        <v>7807</v>
      </c>
      <c r="M255">
        <v>7718</v>
      </c>
      <c r="N255">
        <v>100</v>
      </c>
      <c r="O255" s="106" t="s">
        <v>4032</v>
      </c>
      <c r="P255">
        <v>0.826030188847097</v>
      </c>
      <c r="Q255">
        <v>0.89226220175279702</v>
      </c>
      <c r="R255">
        <v>0.22716942312278901</v>
      </c>
      <c r="S255">
        <v>0.166516585008576</v>
      </c>
      <c r="T255">
        <v>-1.1113417899827001</v>
      </c>
      <c r="U255">
        <v>1.1113417899827001</v>
      </c>
      <c r="V255">
        <v>0.48840905387832301</v>
      </c>
      <c r="W255">
        <v>-5.82</v>
      </c>
      <c r="X255">
        <v>5.14</v>
      </c>
      <c r="Y255">
        <v>221146</v>
      </c>
      <c r="Z255">
        <v>17011</v>
      </c>
      <c r="AA255">
        <v>1</v>
      </c>
      <c r="AB255">
        <v>13</v>
      </c>
      <c r="AC255">
        <v>9</v>
      </c>
      <c r="AD255">
        <v>4</v>
      </c>
      <c r="AE255">
        <v>69.23</v>
      </c>
      <c r="AF255">
        <v>13</v>
      </c>
      <c r="AG255">
        <v>6</v>
      </c>
      <c r="AH255">
        <v>2</v>
      </c>
      <c r="AI255">
        <v>5</v>
      </c>
    </row>
    <row r="256" spans="1:35" x14ac:dyDescent="0.2">
      <c r="A256" s="102">
        <v>140</v>
      </c>
      <c r="B256">
        <v>1802</v>
      </c>
      <c r="C256" s="106" t="s">
        <v>4816</v>
      </c>
      <c r="D256" s="106" t="s">
        <v>4042</v>
      </c>
      <c r="E256">
        <v>1220</v>
      </c>
      <c r="F256">
        <v>1213</v>
      </c>
      <c r="G256">
        <v>800</v>
      </c>
      <c r="H256" s="106" t="s">
        <v>4032</v>
      </c>
      <c r="I256">
        <v>8020</v>
      </c>
      <c r="J256" s="106" t="s">
        <v>4411</v>
      </c>
      <c r="K256" s="106" t="s">
        <v>4039</v>
      </c>
      <c r="L256">
        <v>1418</v>
      </c>
      <c r="M256">
        <v>1422</v>
      </c>
      <c r="N256">
        <v>700</v>
      </c>
      <c r="O256" s="106" t="s">
        <v>4035</v>
      </c>
      <c r="P256">
        <v>0.85502113438715599</v>
      </c>
      <c r="Q256">
        <v>0.93084119900280804</v>
      </c>
      <c r="R256" s="106">
        <v>0.442855459437697</v>
      </c>
      <c r="S256">
        <v>3.6848927192094802E-2</v>
      </c>
      <c r="T256">
        <v>0.60895341597408703</v>
      </c>
      <c r="U256">
        <v>0.60895341597408703</v>
      </c>
      <c r="V256">
        <v>1.32271348709986</v>
      </c>
      <c r="W256">
        <v>1.25</v>
      </c>
      <c r="X256">
        <v>2.5099999999999998</v>
      </c>
      <c r="Y256">
        <v>220693</v>
      </c>
      <c r="Z256">
        <v>15764</v>
      </c>
      <c r="AA256">
        <v>0.77</v>
      </c>
      <c r="AB256">
        <v>14</v>
      </c>
      <c r="AC256">
        <v>9</v>
      </c>
      <c r="AD256">
        <v>5</v>
      </c>
      <c r="AE256">
        <v>64.290000000000006</v>
      </c>
      <c r="AF256">
        <v>14</v>
      </c>
      <c r="AG256">
        <v>5</v>
      </c>
      <c r="AH256">
        <v>2</v>
      </c>
      <c r="AI256">
        <v>7</v>
      </c>
    </row>
    <row r="257" spans="1:35" x14ac:dyDescent="0.2">
      <c r="A257" s="102">
        <v>286</v>
      </c>
      <c r="B257">
        <v>6995</v>
      </c>
      <c r="C257" s="106" t="s">
        <v>51</v>
      </c>
      <c r="D257" s="106" t="s">
        <v>4050</v>
      </c>
      <c r="E257">
        <v>1935</v>
      </c>
      <c r="F257">
        <v>1895</v>
      </c>
      <c r="G257">
        <v>400</v>
      </c>
      <c r="H257" s="106" t="s">
        <v>4035</v>
      </c>
      <c r="I257">
        <v>7267</v>
      </c>
      <c r="J257" s="106" t="s">
        <v>61</v>
      </c>
      <c r="K257" s="106" t="s">
        <v>4050</v>
      </c>
      <c r="L257">
        <v>2845.5</v>
      </c>
      <c r="M257">
        <v>2831</v>
      </c>
      <c r="N257">
        <v>300</v>
      </c>
      <c r="O257" s="106" t="s">
        <v>4032</v>
      </c>
      <c r="P257">
        <v>0.83173705816697097</v>
      </c>
      <c r="Q257">
        <v>0.90753710385736497</v>
      </c>
      <c r="R257" s="106">
        <v>0.21775353386785901</v>
      </c>
      <c r="S257">
        <v>0.13872896806138801</v>
      </c>
      <c r="T257">
        <v>-0.75276314331946903</v>
      </c>
      <c r="U257">
        <v>0.75276314331946903</v>
      </c>
      <c r="V257">
        <v>0.39861460503871898</v>
      </c>
      <c r="W257">
        <v>-1.94</v>
      </c>
      <c r="X257">
        <v>10.75</v>
      </c>
      <c r="Y257">
        <v>219444</v>
      </c>
      <c r="Z257">
        <v>18287</v>
      </c>
      <c r="AA257">
        <v>0.86</v>
      </c>
      <c r="AB257">
        <v>12</v>
      </c>
      <c r="AC257">
        <v>8</v>
      </c>
      <c r="AD257">
        <v>4</v>
      </c>
      <c r="AE257">
        <v>66.67</v>
      </c>
      <c r="AF257">
        <v>15</v>
      </c>
      <c r="AG257">
        <v>4</v>
      </c>
      <c r="AH257">
        <v>0</v>
      </c>
      <c r="AI257">
        <v>8</v>
      </c>
    </row>
    <row r="258" spans="1:35" x14ac:dyDescent="0.2">
      <c r="A258" s="102">
        <v>416</v>
      </c>
      <c r="B258">
        <v>2371</v>
      </c>
      <c r="C258" s="106" t="s">
        <v>828</v>
      </c>
      <c r="D258" s="106" t="s">
        <v>4047</v>
      </c>
      <c r="E258">
        <v>2898</v>
      </c>
      <c r="F258">
        <v>2876</v>
      </c>
      <c r="G258">
        <v>300</v>
      </c>
      <c r="H258" s="106" t="s">
        <v>4032</v>
      </c>
      <c r="I258">
        <v>4062</v>
      </c>
      <c r="J258" s="106" t="s">
        <v>232</v>
      </c>
      <c r="K258" s="106" t="s">
        <v>4037</v>
      </c>
      <c r="L258">
        <v>2549</v>
      </c>
      <c r="M258">
        <v>2564</v>
      </c>
      <c r="N258">
        <v>300</v>
      </c>
      <c r="O258" s="106" t="s">
        <v>4035</v>
      </c>
      <c r="P258">
        <v>0.81066084582503095</v>
      </c>
      <c r="Q258">
        <v>0.89271902140945902</v>
      </c>
      <c r="R258">
        <v>2.2016430374448702E-3</v>
      </c>
      <c r="S258">
        <v>9.2460803181091705E-2</v>
      </c>
      <c r="T258">
        <v>1.5254661131487901</v>
      </c>
      <c r="U258">
        <v>1.5254661131487901</v>
      </c>
      <c r="V258">
        <v>1.9662768644852899</v>
      </c>
      <c r="W258">
        <v>6.01</v>
      </c>
      <c r="X258">
        <v>10.85</v>
      </c>
      <c r="Y258">
        <v>219287</v>
      </c>
      <c r="Z258">
        <v>14619</v>
      </c>
      <c r="AA258">
        <v>0.67</v>
      </c>
      <c r="AB258">
        <v>15</v>
      </c>
      <c r="AC258">
        <v>9</v>
      </c>
      <c r="AD258">
        <v>6</v>
      </c>
      <c r="AE258">
        <v>60</v>
      </c>
      <c r="AF258">
        <v>10</v>
      </c>
      <c r="AG258">
        <v>8</v>
      </c>
      <c r="AH258">
        <v>6</v>
      </c>
      <c r="AI258">
        <v>1</v>
      </c>
    </row>
    <row r="259" spans="1:35" x14ac:dyDescent="0.2">
      <c r="A259" s="102">
        <v>4</v>
      </c>
      <c r="B259">
        <v>2413</v>
      </c>
      <c r="C259" s="106" t="s">
        <v>4052</v>
      </c>
      <c r="D259" s="106" t="s">
        <v>4047</v>
      </c>
      <c r="E259">
        <v>3150</v>
      </c>
      <c r="F259">
        <v>3220</v>
      </c>
      <c r="G259">
        <v>200</v>
      </c>
      <c r="H259" s="106" t="s">
        <v>4035</v>
      </c>
      <c r="I259">
        <v>4686</v>
      </c>
      <c r="J259" s="106" t="s">
        <v>4053</v>
      </c>
      <c r="K259" s="106" t="s">
        <v>4034</v>
      </c>
      <c r="L259">
        <v>6010</v>
      </c>
      <c r="M259">
        <v>6010</v>
      </c>
      <c r="N259">
        <v>100</v>
      </c>
      <c r="O259" s="106" t="s">
        <v>4032</v>
      </c>
      <c r="P259">
        <v>0.91011141179427002</v>
      </c>
      <c r="Q259">
        <v>0.97209457345105399</v>
      </c>
      <c r="R259" s="106">
        <v>6.7409518263356005E-2</v>
      </c>
      <c r="S259" s="106">
        <v>2.09677688420838E-2</v>
      </c>
      <c r="T259" s="106">
        <v>-0.18776584055103901</v>
      </c>
      <c r="U259" s="106">
        <v>0.18776584055103901</v>
      </c>
      <c r="V259">
        <v>0.56810386019937298</v>
      </c>
      <c r="W259">
        <v>-1.35</v>
      </c>
      <c r="X259">
        <v>7.15</v>
      </c>
      <c r="Y259">
        <v>217837</v>
      </c>
      <c r="Z259">
        <v>12814</v>
      </c>
      <c r="AA259">
        <v>0.7</v>
      </c>
      <c r="AB259">
        <v>17</v>
      </c>
      <c r="AC259">
        <v>10</v>
      </c>
      <c r="AD259">
        <v>7</v>
      </c>
      <c r="AE259">
        <v>58.82</v>
      </c>
      <c r="AF259">
        <v>10</v>
      </c>
      <c r="AG259">
        <v>9</v>
      </c>
      <c r="AH259">
        <v>5</v>
      </c>
      <c r="AI259">
        <v>3</v>
      </c>
    </row>
    <row r="260" spans="1:35" x14ac:dyDescent="0.2">
      <c r="A260" s="102">
        <v>824</v>
      </c>
      <c r="B260">
        <v>7105</v>
      </c>
      <c r="C260" s="106" t="s">
        <v>1072</v>
      </c>
      <c r="D260" s="106" t="s">
        <v>4050</v>
      </c>
      <c r="E260">
        <v>1711</v>
      </c>
      <c r="F260">
        <v>1676</v>
      </c>
      <c r="G260">
        <v>600</v>
      </c>
      <c r="H260" s="106" t="s">
        <v>4032</v>
      </c>
      <c r="I260">
        <v>7752</v>
      </c>
      <c r="J260" s="106" t="s">
        <v>1109</v>
      </c>
      <c r="K260" s="106" t="s">
        <v>4037</v>
      </c>
      <c r="L260">
        <v>1260</v>
      </c>
      <c r="M260">
        <v>1259</v>
      </c>
      <c r="N260">
        <v>800</v>
      </c>
      <c r="O260" s="106" t="s">
        <v>4035</v>
      </c>
      <c r="P260">
        <v>0.95751401063271202</v>
      </c>
      <c r="Q260">
        <v>0.84050212614252096</v>
      </c>
      <c r="R260">
        <v>0.19652521197317999</v>
      </c>
      <c r="S260">
        <v>7.7830233968673897E-3</v>
      </c>
      <c r="T260">
        <v>1.80818574595071</v>
      </c>
      <c r="U260">
        <v>1.80818574595071</v>
      </c>
      <c r="V260">
        <v>2.0958846083337002</v>
      </c>
      <c r="W260">
        <v>15.47</v>
      </c>
      <c r="X260">
        <v>0.16</v>
      </c>
      <c r="Y260">
        <v>217777</v>
      </c>
      <c r="Z260">
        <v>10889</v>
      </c>
      <c r="AA260">
        <v>0.5</v>
      </c>
      <c r="AB260">
        <v>20</v>
      </c>
      <c r="AC260">
        <v>13</v>
      </c>
      <c r="AD260">
        <v>7</v>
      </c>
      <c r="AE260">
        <v>65</v>
      </c>
      <c r="AF260">
        <v>10</v>
      </c>
      <c r="AG260">
        <v>10</v>
      </c>
      <c r="AH260">
        <v>4</v>
      </c>
      <c r="AI260">
        <v>6</v>
      </c>
    </row>
    <row r="261" spans="1:35" x14ac:dyDescent="0.2">
      <c r="A261" s="102">
        <v>988</v>
      </c>
      <c r="B261">
        <v>1802</v>
      </c>
      <c r="C261" s="106" t="s">
        <v>4816</v>
      </c>
      <c r="D261" s="106" t="s">
        <v>4042</v>
      </c>
      <c r="E261">
        <v>1220</v>
      </c>
      <c r="F261">
        <v>1213</v>
      </c>
      <c r="G261">
        <v>900</v>
      </c>
      <c r="H261" s="106" t="s">
        <v>4035</v>
      </c>
      <c r="I261">
        <v>3003</v>
      </c>
      <c r="J261" s="106" t="s">
        <v>781</v>
      </c>
      <c r="K261" s="106" t="s">
        <v>4054</v>
      </c>
      <c r="L261">
        <v>1322</v>
      </c>
      <c r="M261">
        <v>1334</v>
      </c>
      <c r="N261">
        <v>800</v>
      </c>
      <c r="O261" s="106" t="s">
        <v>4032</v>
      </c>
      <c r="P261">
        <v>0.83533237150219997</v>
      </c>
      <c r="Q261">
        <v>0.81562425995909105</v>
      </c>
      <c r="R261">
        <v>0.138830445330307</v>
      </c>
      <c r="S261">
        <v>0.36559863355211197</v>
      </c>
      <c r="T261">
        <v>-1.49972703841513</v>
      </c>
      <c r="U261">
        <v>1.49972703841513</v>
      </c>
      <c r="V261">
        <v>1.2738721205094401</v>
      </c>
      <c r="W261">
        <v>-4.41</v>
      </c>
      <c r="X261">
        <v>2.2999999999999998</v>
      </c>
      <c r="Y261">
        <v>216644</v>
      </c>
      <c r="Z261">
        <v>12744</v>
      </c>
      <c r="AA261">
        <v>0.61</v>
      </c>
      <c r="AB261">
        <v>17</v>
      </c>
      <c r="AC261">
        <v>11</v>
      </c>
      <c r="AD261">
        <v>6</v>
      </c>
      <c r="AE261">
        <v>64.709999999999994</v>
      </c>
      <c r="AF261">
        <v>14</v>
      </c>
      <c r="AG261">
        <v>5</v>
      </c>
      <c r="AH261">
        <v>2</v>
      </c>
      <c r="AI261">
        <v>10</v>
      </c>
    </row>
    <row r="262" spans="1:35" x14ac:dyDescent="0.2">
      <c r="A262" s="102">
        <v>151</v>
      </c>
      <c r="B262">
        <v>3038</v>
      </c>
      <c r="C262" s="106" t="s">
        <v>1486</v>
      </c>
      <c r="D262" s="106" t="s">
        <v>4039</v>
      </c>
      <c r="E262">
        <v>4110</v>
      </c>
      <c r="F262">
        <v>4200</v>
      </c>
      <c r="G262">
        <v>200</v>
      </c>
      <c r="H262" s="106" t="s">
        <v>4032</v>
      </c>
      <c r="I262">
        <v>6758</v>
      </c>
      <c r="J262" s="106" t="s">
        <v>4049</v>
      </c>
      <c r="K262" s="106" t="s">
        <v>4037</v>
      </c>
      <c r="L262">
        <v>7807</v>
      </c>
      <c r="M262">
        <v>7718</v>
      </c>
      <c r="N262">
        <v>100</v>
      </c>
      <c r="O262" s="106" t="s">
        <v>4035</v>
      </c>
      <c r="P262">
        <v>0.94040536440570599</v>
      </c>
      <c r="Q262">
        <v>0.92858491650130603</v>
      </c>
      <c r="R262" s="106">
        <v>7.6216275165794795E-2</v>
      </c>
      <c r="S262">
        <v>0.1373332256407</v>
      </c>
      <c r="T262">
        <v>1.89930847838677</v>
      </c>
      <c r="U262">
        <v>1.89930847838677</v>
      </c>
      <c r="V262">
        <v>1.7658485761598399</v>
      </c>
      <c r="W262">
        <v>9.4</v>
      </c>
      <c r="X262">
        <v>8.84</v>
      </c>
      <c r="Y262">
        <v>216497</v>
      </c>
      <c r="Z262">
        <v>9413</v>
      </c>
      <c r="AA262">
        <v>0.9</v>
      </c>
      <c r="AB262">
        <v>23</v>
      </c>
      <c r="AC262">
        <v>15</v>
      </c>
      <c r="AD262">
        <v>8</v>
      </c>
      <c r="AE262">
        <v>65.22</v>
      </c>
      <c r="AF262">
        <v>9</v>
      </c>
      <c r="AG262">
        <v>11</v>
      </c>
      <c r="AH262">
        <v>7</v>
      </c>
      <c r="AI262">
        <v>5</v>
      </c>
    </row>
    <row r="263" spans="1:35" x14ac:dyDescent="0.2">
      <c r="A263" s="102">
        <v>103</v>
      </c>
      <c r="B263">
        <v>2001</v>
      </c>
      <c r="C263" s="106" t="s">
        <v>3796</v>
      </c>
      <c r="D263" s="106" t="s">
        <v>4060</v>
      </c>
      <c r="E263">
        <v>1655</v>
      </c>
      <c r="F263">
        <v>1659</v>
      </c>
      <c r="G263">
        <v>500</v>
      </c>
      <c r="H263" s="106" t="s">
        <v>4032</v>
      </c>
      <c r="I263">
        <v>2607</v>
      </c>
      <c r="J263" s="106" t="s">
        <v>4061</v>
      </c>
      <c r="K263" s="106" t="s">
        <v>4060</v>
      </c>
      <c r="L263">
        <v>2810</v>
      </c>
      <c r="M263">
        <v>2848</v>
      </c>
      <c r="N263">
        <v>300</v>
      </c>
      <c r="O263" s="106" t="s">
        <v>4035</v>
      </c>
      <c r="P263">
        <v>0.91383095716867002</v>
      </c>
      <c r="Q263">
        <v>0.93691210170077999</v>
      </c>
      <c r="R263">
        <v>4.7210236933160803E-3</v>
      </c>
      <c r="S263" s="106">
        <v>1.4218149394730701E-3</v>
      </c>
      <c r="T263">
        <v>1.44683460396691</v>
      </c>
      <c r="U263">
        <v>1.44683460396691</v>
      </c>
      <c r="V263">
        <v>2.2227172894677598</v>
      </c>
      <c r="W263">
        <v>4.17</v>
      </c>
      <c r="X263">
        <v>2.91</v>
      </c>
      <c r="Y263">
        <v>215887</v>
      </c>
      <c r="Z263">
        <v>13493</v>
      </c>
      <c r="AA263">
        <v>0.74</v>
      </c>
      <c r="AB263">
        <v>16</v>
      </c>
      <c r="AC263">
        <v>8</v>
      </c>
      <c r="AD263">
        <v>8</v>
      </c>
      <c r="AE263">
        <v>50</v>
      </c>
      <c r="AF263">
        <v>14</v>
      </c>
      <c r="AG263">
        <v>5</v>
      </c>
      <c r="AH263">
        <v>3</v>
      </c>
      <c r="AI263">
        <v>8</v>
      </c>
    </row>
    <row r="264" spans="1:35" x14ac:dyDescent="0.2">
      <c r="A264" s="102">
        <v>747</v>
      </c>
      <c r="B264">
        <v>4849</v>
      </c>
      <c r="C264" s="106" t="s">
        <v>778</v>
      </c>
      <c r="D264" s="106" t="s">
        <v>4047</v>
      </c>
      <c r="E264">
        <v>4370</v>
      </c>
      <c r="F264">
        <v>4415</v>
      </c>
      <c r="G264">
        <v>200</v>
      </c>
      <c r="H264" s="106" t="s">
        <v>4032</v>
      </c>
      <c r="I264">
        <v>5105</v>
      </c>
      <c r="J264" s="106" t="s">
        <v>4847</v>
      </c>
      <c r="K264" s="106" t="s">
        <v>4423</v>
      </c>
      <c r="L264">
        <v>1372</v>
      </c>
      <c r="M264">
        <v>1383</v>
      </c>
      <c r="N264">
        <v>600</v>
      </c>
      <c r="O264" s="106" t="s">
        <v>4035</v>
      </c>
      <c r="P264">
        <v>0.84633247941948897</v>
      </c>
      <c r="Q264">
        <v>0.85133431338564403</v>
      </c>
      <c r="R264" s="15">
        <v>0.11907338317082</v>
      </c>
      <c r="S264" s="15">
        <v>2.3436113930959901E-2</v>
      </c>
      <c r="T264">
        <v>0.216199941775156</v>
      </c>
      <c r="U264">
        <v>0.216199941775156</v>
      </c>
      <c r="V264">
        <v>0.206648071402869</v>
      </c>
      <c r="W264">
        <v>0.76</v>
      </c>
      <c r="X264">
        <v>6.02</v>
      </c>
      <c r="Y264">
        <v>214632</v>
      </c>
      <c r="Z264">
        <v>10221</v>
      </c>
      <c r="AA264">
        <v>0.65</v>
      </c>
      <c r="AB264">
        <v>21</v>
      </c>
      <c r="AC264">
        <v>13</v>
      </c>
      <c r="AD264">
        <v>8</v>
      </c>
      <c r="AE264">
        <v>61.9</v>
      </c>
      <c r="AF264">
        <v>9</v>
      </c>
      <c r="AG264">
        <v>12</v>
      </c>
      <c r="AH264">
        <v>7</v>
      </c>
      <c r="AI264">
        <v>2</v>
      </c>
    </row>
    <row r="265" spans="1:35" x14ac:dyDescent="0.2">
      <c r="A265" s="102">
        <v>385</v>
      </c>
      <c r="B265">
        <v>7321</v>
      </c>
      <c r="C265" s="106" t="s">
        <v>4812</v>
      </c>
      <c r="D265" s="106" t="s">
        <v>4154</v>
      </c>
      <c r="E265">
        <v>644</v>
      </c>
      <c r="F265">
        <v>641</v>
      </c>
      <c r="G265">
        <v>1600</v>
      </c>
      <c r="H265" s="106" t="s">
        <v>4032</v>
      </c>
      <c r="I265">
        <v>9474</v>
      </c>
      <c r="J265" s="106" t="s">
        <v>4821</v>
      </c>
      <c r="K265" s="106" t="s">
        <v>4034</v>
      </c>
      <c r="L265">
        <v>1400</v>
      </c>
      <c r="M265">
        <v>1488</v>
      </c>
      <c r="N265">
        <v>700</v>
      </c>
      <c r="O265" s="106" t="s">
        <v>4035</v>
      </c>
      <c r="P265">
        <v>0.91845727191835302</v>
      </c>
      <c r="Q265">
        <v>0.89553319676693499</v>
      </c>
      <c r="R265">
        <v>1.4367609015756301E-2</v>
      </c>
      <c r="S265">
        <v>3.4089028280764001E-3</v>
      </c>
      <c r="T265">
        <v>4.0975167240107098</v>
      </c>
      <c r="U265">
        <v>4.0975167240107098</v>
      </c>
      <c r="V265">
        <v>6.6950724308313001</v>
      </c>
      <c r="W265">
        <v>11.92</v>
      </c>
      <c r="X265">
        <v>1.54</v>
      </c>
      <c r="Y265">
        <v>214458</v>
      </c>
      <c r="Z265">
        <v>30637</v>
      </c>
      <c r="AA265">
        <v>1.57</v>
      </c>
      <c r="AB265">
        <v>7</v>
      </c>
      <c r="AC265">
        <v>4</v>
      </c>
      <c r="AD265">
        <v>3</v>
      </c>
      <c r="AE265">
        <v>57.14</v>
      </c>
      <c r="AF265">
        <v>12</v>
      </c>
      <c r="AG265">
        <v>4</v>
      </c>
      <c r="AH265">
        <v>1</v>
      </c>
      <c r="AI265">
        <v>2</v>
      </c>
    </row>
    <row r="266" spans="1:35" x14ac:dyDescent="0.2">
      <c r="A266" s="102">
        <v>313</v>
      </c>
      <c r="B266">
        <v>7752</v>
      </c>
      <c r="C266" s="106" t="s">
        <v>1109</v>
      </c>
      <c r="D266" s="106" t="s">
        <v>4037</v>
      </c>
      <c r="E266">
        <v>1260</v>
      </c>
      <c r="F266">
        <v>1259</v>
      </c>
      <c r="G266">
        <v>700</v>
      </c>
      <c r="H266" s="106" t="s">
        <v>4032</v>
      </c>
      <c r="I266">
        <v>8586</v>
      </c>
      <c r="J266" s="106" t="s">
        <v>4409</v>
      </c>
      <c r="K266" s="106" t="s">
        <v>4038</v>
      </c>
      <c r="L266">
        <v>2978</v>
      </c>
      <c r="M266">
        <v>3000</v>
      </c>
      <c r="N266">
        <v>300</v>
      </c>
      <c r="O266" s="106" t="s">
        <v>4035</v>
      </c>
      <c r="P266">
        <v>0.94587785526587698</v>
      </c>
      <c r="Q266">
        <v>0.90477756532989995</v>
      </c>
      <c r="R266" s="106">
        <v>0.130305643585441</v>
      </c>
      <c r="S266" s="106">
        <v>0.16473346303002101</v>
      </c>
      <c r="T266">
        <v>0.44078456079021699</v>
      </c>
      <c r="U266">
        <v>0.44078456079021699</v>
      </c>
      <c r="V266">
        <v>0.44342532104032301</v>
      </c>
      <c r="W266">
        <v>1.1000000000000001</v>
      </c>
      <c r="X266">
        <v>2.08</v>
      </c>
      <c r="Y266">
        <v>214206</v>
      </c>
      <c r="Z266">
        <v>10200</v>
      </c>
      <c r="AA266">
        <v>0.5</v>
      </c>
      <c r="AB266">
        <v>21</v>
      </c>
      <c r="AC266">
        <v>11</v>
      </c>
      <c r="AD266">
        <v>10</v>
      </c>
      <c r="AE266">
        <v>52.38</v>
      </c>
      <c r="AF266">
        <v>11</v>
      </c>
      <c r="AG266">
        <v>10</v>
      </c>
      <c r="AH266">
        <v>4</v>
      </c>
      <c r="AI266">
        <v>7</v>
      </c>
    </row>
    <row r="267" spans="1:35" x14ac:dyDescent="0.2">
      <c r="A267" s="102">
        <v>428</v>
      </c>
      <c r="B267">
        <v>6028</v>
      </c>
      <c r="C267" s="106" t="s">
        <v>784</v>
      </c>
      <c r="D267" s="106" t="s">
        <v>4047</v>
      </c>
      <c r="E267">
        <v>7340</v>
      </c>
      <c r="F267">
        <v>7380</v>
      </c>
      <c r="G267">
        <v>100</v>
      </c>
      <c r="H267" s="106" t="s">
        <v>4035</v>
      </c>
      <c r="I267">
        <v>8804</v>
      </c>
      <c r="J267" s="106" t="s">
        <v>1222</v>
      </c>
      <c r="K267" s="106" t="s">
        <v>4054</v>
      </c>
      <c r="L267">
        <v>1778</v>
      </c>
      <c r="M267">
        <v>1780</v>
      </c>
      <c r="N267">
        <v>400</v>
      </c>
      <c r="O267" s="106" t="s">
        <v>4032</v>
      </c>
      <c r="P267">
        <v>0.81278664618013796</v>
      </c>
      <c r="Q267">
        <v>0.89129283991104302</v>
      </c>
      <c r="R267">
        <v>0.19260543897819599</v>
      </c>
      <c r="S267" s="106">
        <v>0.129221043158258</v>
      </c>
      <c r="T267">
        <v>-2.1236686786723098</v>
      </c>
      <c r="U267">
        <v>2.1236686786723098</v>
      </c>
      <c r="V267">
        <v>2.10424796659942</v>
      </c>
      <c r="W267">
        <v>-6.94</v>
      </c>
      <c r="X267">
        <v>3.52</v>
      </c>
      <c r="Y267">
        <v>213881</v>
      </c>
      <c r="Z267">
        <v>11257</v>
      </c>
      <c r="AA267">
        <v>0.66</v>
      </c>
      <c r="AB267">
        <v>19</v>
      </c>
      <c r="AC267">
        <v>10</v>
      </c>
      <c r="AD267">
        <v>9</v>
      </c>
      <c r="AE267">
        <v>52.63</v>
      </c>
      <c r="AF267">
        <v>13</v>
      </c>
      <c r="AG267">
        <v>9</v>
      </c>
      <c r="AH267">
        <v>4</v>
      </c>
      <c r="AI267">
        <v>6</v>
      </c>
    </row>
    <row r="268" spans="1:35" x14ac:dyDescent="0.2">
      <c r="A268" s="102">
        <v>613</v>
      </c>
      <c r="B268">
        <v>1803</v>
      </c>
      <c r="C268" s="106" t="s">
        <v>4043</v>
      </c>
      <c r="D268" s="106" t="s">
        <v>4042</v>
      </c>
      <c r="E268">
        <v>1145</v>
      </c>
      <c r="F268">
        <v>1133</v>
      </c>
      <c r="G268">
        <v>900</v>
      </c>
      <c r="H268" s="106" t="s">
        <v>4035</v>
      </c>
      <c r="I268">
        <v>6967</v>
      </c>
      <c r="J268" s="106" t="s">
        <v>1066</v>
      </c>
      <c r="K268" s="106" t="s">
        <v>4037</v>
      </c>
      <c r="L268">
        <v>1345</v>
      </c>
      <c r="M268">
        <v>1319</v>
      </c>
      <c r="N268">
        <v>800</v>
      </c>
      <c r="O268" s="106" t="s">
        <v>4032</v>
      </c>
      <c r="P268">
        <v>0.88383058412028404</v>
      </c>
      <c r="Q268">
        <v>0.87007925303137401</v>
      </c>
      <c r="R268">
        <v>2.1038339045637001E-2</v>
      </c>
      <c r="S268">
        <v>0.22034376838471101</v>
      </c>
      <c r="T268">
        <v>-1.0732245221371599</v>
      </c>
      <c r="U268">
        <v>1.0732245221371599</v>
      </c>
      <c r="V268">
        <v>0.10406161012612999</v>
      </c>
      <c r="W268">
        <v>-7.51</v>
      </c>
      <c r="X268">
        <v>3.36</v>
      </c>
      <c r="Y268">
        <v>213766</v>
      </c>
      <c r="Z268">
        <v>9717</v>
      </c>
      <c r="AA268">
        <v>0.46</v>
      </c>
      <c r="AB268">
        <v>22</v>
      </c>
      <c r="AC268">
        <v>13</v>
      </c>
      <c r="AD268">
        <v>9</v>
      </c>
      <c r="AE268">
        <v>59.09</v>
      </c>
      <c r="AF268">
        <v>12</v>
      </c>
      <c r="AG268">
        <v>10</v>
      </c>
      <c r="AH268">
        <v>7</v>
      </c>
      <c r="AI268">
        <v>5</v>
      </c>
    </row>
    <row r="269" spans="1:35" x14ac:dyDescent="0.2">
      <c r="A269" s="102">
        <v>1034</v>
      </c>
      <c r="B269">
        <v>6135</v>
      </c>
      <c r="C269" s="106" t="s">
        <v>4848</v>
      </c>
      <c r="D269" s="106" t="s">
        <v>4045</v>
      </c>
      <c r="E269">
        <v>4300</v>
      </c>
      <c r="F269">
        <v>4200</v>
      </c>
      <c r="G269">
        <v>200</v>
      </c>
      <c r="H269" s="106" t="s">
        <v>4035</v>
      </c>
      <c r="I269">
        <v>6141</v>
      </c>
      <c r="J269" s="106" t="s">
        <v>4849</v>
      </c>
      <c r="K269" s="106" t="s">
        <v>4045</v>
      </c>
      <c r="L269">
        <v>1564</v>
      </c>
      <c r="M269">
        <v>1553</v>
      </c>
      <c r="N269">
        <v>500</v>
      </c>
      <c r="O269" s="106" t="s">
        <v>4032</v>
      </c>
      <c r="P269">
        <v>0.81084547655331796</v>
      </c>
      <c r="Q269">
        <v>0.80794266398083103</v>
      </c>
      <c r="R269" s="15">
        <v>0.47686223571233</v>
      </c>
      <c r="S269">
        <v>0.32579497668289098</v>
      </c>
      <c r="T269">
        <v>-2.37465142473908</v>
      </c>
      <c r="U269">
        <v>2.37465142473908</v>
      </c>
      <c r="V269">
        <v>1.8703067757196199</v>
      </c>
      <c r="W269">
        <v>-10.37</v>
      </c>
      <c r="X269">
        <v>7.56</v>
      </c>
      <c r="Y269">
        <v>213322</v>
      </c>
      <c r="Z269">
        <v>12548</v>
      </c>
      <c r="AA269">
        <v>0.67</v>
      </c>
      <c r="AB269">
        <v>17</v>
      </c>
      <c r="AC269">
        <v>11</v>
      </c>
      <c r="AD269">
        <v>6</v>
      </c>
      <c r="AE269">
        <v>64.709999999999994</v>
      </c>
      <c r="AF269">
        <v>14</v>
      </c>
      <c r="AG269">
        <v>5</v>
      </c>
      <c r="AH269">
        <v>2</v>
      </c>
      <c r="AI269">
        <v>10</v>
      </c>
    </row>
    <row r="270" spans="1:35" x14ac:dyDescent="0.2">
      <c r="A270" s="102">
        <v>318</v>
      </c>
      <c r="B270">
        <v>1333</v>
      </c>
      <c r="C270" s="106" t="s">
        <v>4412</v>
      </c>
      <c r="D270" s="106" t="s">
        <v>4413</v>
      </c>
      <c r="E270">
        <v>2619</v>
      </c>
      <c r="F270">
        <v>2629</v>
      </c>
      <c r="G270">
        <v>400</v>
      </c>
      <c r="H270" s="106" t="s">
        <v>4035</v>
      </c>
      <c r="I270">
        <v>7976</v>
      </c>
      <c r="J270" s="106" t="s">
        <v>4149</v>
      </c>
      <c r="K270" s="106" t="s">
        <v>4056</v>
      </c>
      <c r="L270">
        <v>1606</v>
      </c>
      <c r="M270">
        <v>1615</v>
      </c>
      <c r="N270">
        <v>700</v>
      </c>
      <c r="O270" s="106" t="s">
        <v>4032</v>
      </c>
      <c r="P270">
        <v>0.92481794658761696</v>
      </c>
      <c r="Q270">
        <v>0.90416522581174297</v>
      </c>
      <c r="R270">
        <v>3.9842169975422399E-2</v>
      </c>
      <c r="S270" s="15">
        <v>0.17686580837601701</v>
      </c>
      <c r="T270">
        <v>-0.49572602746147099</v>
      </c>
      <c r="U270">
        <v>0.49572602746147099</v>
      </c>
      <c r="V270">
        <v>0.94906816535083705</v>
      </c>
      <c r="W270">
        <v>-0.99</v>
      </c>
      <c r="X270">
        <v>7.5</v>
      </c>
      <c r="Y270">
        <v>212706</v>
      </c>
      <c r="Z270">
        <v>14180</v>
      </c>
      <c r="AA270">
        <v>0.85</v>
      </c>
      <c r="AB270">
        <v>15</v>
      </c>
      <c r="AC270">
        <v>9</v>
      </c>
      <c r="AD270">
        <v>6</v>
      </c>
      <c r="AE270">
        <v>60</v>
      </c>
      <c r="AF270">
        <v>11</v>
      </c>
      <c r="AG270">
        <v>6</v>
      </c>
      <c r="AH270">
        <v>4</v>
      </c>
      <c r="AI270">
        <v>5</v>
      </c>
    </row>
    <row r="271" spans="1:35" x14ac:dyDescent="0.2">
      <c r="A271" s="102">
        <v>127</v>
      </c>
      <c r="B271">
        <v>7729</v>
      </c>
      <c r="C271" s="106" t="s">
        <v>776</v>
      </c>
      <c r="D271" s="106" t="s">
        <v>4041</v>
      </c>
      <c r="E271">
        <v>3950</v>
      </c>
      <c r="F271">
        <v>3920</v>
      </c>
      <c r="G271">
        <v>200</v>
      </c>
      <c r="H271" s="106" t="s">
        <v>4035</v>
      </c>
      <c r="I271">
        <v>9934</v>
      </c>
      <c r="J271" s="106" t="s">
        <v>4802</v>
      </c>
      <c r="K271" s="106" t="s">
        <v>4039</v>
      </c>
      <c r="L271">
        <v>2761</v>
      </c>
      <c r="M271">
        <v>2763</v>
      </c>
      <c r="N271">
        <v>300</v>
      </c>
      <c r="O271" s="106" t="s">
        <v>4032</v>
      </c>
      <c r="P271">
        <v>0.838245168181458</v>
      </c>
      <c r="Q271">
        <v>0.93292113889432104</v>
      </c>
      <c r="R271">
        <v>0.40188689295802599</v>
      </c>
      <c r="S271" s="106">
        <v>4.1444308509471499E-2</v>
      </c>
      <c r="T271">
        <v>-0.84897279535034798</v>
      </c>
      <c r="U271">
        <v>0.84897279535034798</v>
      </c>
      <c r="V271">
        <v>0.23499835580454401</v>
      </c>
      <c r="W271">
        <v>-3.87</v>
      </c>
      <c r="X271">
        <v>5.73</v>
      </c>
      <c r="Y271">
        <v>210892</v>
      </c>
      <c r="Z271">
        <v>11100</v>
      </c>
      <c r="AA271">
        <v>0.72</v>
      </c>
      <c r="AB271">
        <v>19</v>
      </c>
      <c r="AC271">
        <v>12</v>
      </c>
      <c r="AD271">
        <v>7</v>
      </c>
      <c r="AE271">
        <v>63.16</v>
      </c>
      <c r="AF271">
        <v>11</v>
      </c>
      <c r="AG271">
        <v>9</v>
      </c>
      <c r="AH271">
        <v>4</v>
      </c>
      <c r="AI271">
        <v>6</v>
      </c>
    </row>
    <row r="272" spans="1:35" x14ac:dyDescent="0.2">
      <c r="A272" s="102">
        <v>248</v>
      </c>
      <c r="B272">
        <v>3116</v>
      </c>
      <c r="C272" s="106" t="s">
        <v>4793</v>
      </c>
      <c r="D272" s="106" t="s">
        <v>4050</v>
      </c>
      <c r="E272">
        <v>1580</v>
      </c>
      <c r="F272">
        <v>1602</v>
      </c>
      <c r="G272">
        <v>600</v>
      </c>
      <c r="H272" s="106" t="s">
        <v>4032</v>
      </c>
      <c r="I272">
        <v>6371</v>
      </c>
      <c r="J272" s="106" t="s">
        <v>4714</v>
      </c>
      <c r="K272" s="106" t="s">
        <v>4045</v>
      </c>
      <c r="L272">
        <v>3420</v>
      </c>
      <c r="M272">
        <v>3420</v>
      </c>
      <c r="N272">
        <v>300</v>
      </c>
      <c r="O272" s="106" t="s">
        <v>4035</v>
      </c>
      <c r="P272">
        <v>0.80792305339344705</v>
      </c>
      <c r="Q272">
        <v>0.913496669988211</v>
      </c>
      <c r="R272" s="106">
        <v>0.31588213604624399</v>
      </c>
      <c r="S272">
        <v>1.8455837409388401E-2</v>
      </c>
      <c r="T272">
        <v>1.6937450953550199</v>
      </c>
      <c r="U272">
        <v>1.6937450953550199</v>
      </c>
      <c r="V272">
        <v>1.84318941245354</v>
      </c>
      <c r="W272">
        <v>4.57</v>
      </c>
      <c r="X272">
        <v>6.32</v>
      </c>
      <c r="Y272">
        <v>210715</v>
      </c>
      <c r="Z272">
        <v>13170</v>
      </c>
      <c r="AA272">
        <v>0.76</v>
      </c>
      <c r="AB272">
        <v>16</v>
      </c>
      <c r="AC272">
        <v>11</v>
      </c>
      <c r="AD272">
        <v>5</v>
      </c>
      <c r="AE272">
        <v>68.75</v>
      </c>
      <c r="AF272">
        <v>12</v>
      </c>
      <c r="AG272">
        <v>7</v>
      </c>
      <c r="AH272">
        <v>3</v>
      </c>
      <c r="AI272">
        <v>6</v>
      </c>
    </row>
    <row r="273" spans="1:35" x14ac:dyDescent="0.2">
      <c r="A273" s="102">
        <v>677</v>
      </c>
      <c r="B273">
        <v>5703</v>
      </c>
      <c r="C273" s="106" t="s">
        <v>222</v>
      </c>
      <c r="D273" s="106" t="s">
        <v>4048</v>
      </c>
      <c r="E273">
        <v>210</v>
      </c>
      <c r="F273">
        <v>212</v>
      </c>
      <c r="G273">
        <v>5000</v>
      </c>
      <c r="H273" s="106" t="s">
        <v>4032</v>
      </c>
      <c r="I273">
        <v>8012</v>
      </c>
      <c r="J273" s="106" t="s">
        <v>4831</v>
      </c>
      <c r="K273" s="106" t="s">
        <v>4039</v>
      </c>
      <c r="L273">
        <v>1520</v>
      </c>
      <c r="M273">
        <v>1528</v>
      </c>
      <c r="N273">
        <v>700</v>
      </c>
      <c r="O273" s="106" t="s">
        <v>4035</v>
      </c>
      <c r="P273">
        <v>0.83973457715757605</v>
      </c>
      <c r="Q273">
        <v>0.861202523000281</v>
      </c>
      <c r="R273">
        <v>0.235769668707344</v>
      </c>
      <c r="S273">
        <v>4.93457149603551E-2</v>
      </c>
      <c r="T273">
        <v>0.12864989080817099</v>
      </c>
      <c r="U273">
        <v>0.12864989080817099</v>
      </c>
      <c r="V273">
        <v>0.13799617916342299</v>
      </c>
      <c r="W273">
        <v>0.49</v>
      </c>
      <c r="X273">
        <v>0.9</v>
      </c>
      <c r="Y273">
        <v>210473</v>
      </c>
      <c r="Z273">
        <v>11693</v>
      </c>
      <c r="AA273">
        <v>0.56999999999999995</v>
      </c>
      <c r="AB273">
        <v>18</v>
      </c>
      <c r="AC273">
        <v>12</v>
      </c>
      <c r="AD273">
        <v>6</v>
      </c>
      <c r="AE273">
        <v>66.67</v>
      </c>
      <c r="AF273">
        <v>15</v>
      </c>
      <c r="AG273">
        <v>4</v>
      </c>
      <c r="AH273">
        <v>2</v>
      </c>
      <c r="AI273">
        <v>12</v>
      </c>
    </row>
    <row r="274" spans="1:35" x14ac:dyDescent="0.2">
      <c r="A274" s="102">
        <v>8</v>
      </c>
      <c r="B274">
        <v>3110</v>
      </c>
      <c r="C274" s="106" t="s">
        <v>772</v>
      </c>
      <c r="D274" s="106" t="s">
        <v>4031</v>
      </c>
      <c r="E274">
        <v>4520</v>
      </c>
      <c r="F274">
        <v>4610</v>
      </c>
      <c r="G274">
        <v>200</v>
      </c>
      <c r="H274" s="106" t="s">
        <v>4032</v>
      </c>
      <c r="I274">
        <v>6755</v>
      </c>
      <c r="J274" s="106" t="s">
        <v>760</v>
      </c>
      <c r="K274" s="106" t="s">
        <v>4037</v>
      </c>
      <c r="L274">
        <v>2432</v>
      </c>
      <c r="M274">
        <v>2471</v>
      </c>
      <c r="N274">
        <v>400</v>
      </c>
      <c r="O274" s="106" t="s">
        <v>4035</v>
      </c>
      <c r="P274">
        <v>0.93152115946974001</v>
      </c>
      <c r="Q274">
        <v>0.96774211851252701</v>
      </c>
      <c r="R274">
        <v>0.40287659820314198</v>
      </c>
      <c r="S274">
        <v>0.27965481478783699</v>
      </c>
      <c r="T274">
        <v>0.26516933386625102</v>
      </c>
      <c r="U274">
        <v>0.26516933386625102</v>
      </c>
      <c r="V274">
        <v>0.13032604744972501</v>
      </c>
      <c r="W274">
        <v>1.33</v>
      </c>
      <c r="X274">
        <v>7.2</v>
      </c>
      <c r="Y274">
        <v>210167</v>
      </c>
      <c r="Z274">
        <v>11061</v>
      </c>
      <c r="AA274">
        <v>0.56999999999999995</v>
      </c>
      <c r="AB274">
        <v>19</v>
      </c>
      <c r="AC274">
        <v>11</v>
      </c>
      <c r="AD274">
        <v>8</v>
      </c>
      <c r="AE274">
        <v>57.89</v>
      </c>
      <c r="AF274">
        <v>9</v>
      </c>
      <c r="AG274">
        <v>10</v>
      </c>
      <c r="AH274">
        <v>6</v>
      </c>
      <c r="AI274">
        <v>3</v>
      </c>
    </row>
    <row r="275" spans="1:35" x14ac:dyDescent="0.2">
      <c r="A275" s="102">
        <v>503</v>
      </c>
      <c r="B275">
        <v>6995</v>
      </c>
      <c r="C275" s="106" t="s">
        <v>51</v>
      </c>
      <c r="D275" s="106" t="s">
        <v>4050</v>
      </c>
      <c r="E275">
        <v>1935</v>
      </c>
      <c r="F275">
        <v>1895</v>
      </c>
      <c r="G275">
        <v>500</v>
      </c>
      <c r="H275" s="106" t="s">
        <v>4032</v>
      </c>
      <c r="I275">
        <v>9107</v>
      </c>
      <c r="J275" s="106" t="s">
        <v>4850</v>
      </c>
      <c r="K275" s="106" t="s">
        <v>4851</v>
      </c>
      <c r="L275">
        <v>1515</v>
      </c>
      <c r="M275">
        <v>1484</v>
      </c>
      <c r="N275">
        <v>600</v>
      </c>
      <c r="O275" s="106" t="s">
        <v>4035</v>
      </c>
      <c r="P275">
        <v>0.84402202140831895</v>
      </c>
      <c r="Q275">
        <v>0.88189576612477605</v>
      </c>
      <c r="R275">
        <v>5.7790254269266199E-2</v>
      </c>
      <c r="S275">
        <v>0.105471710621425</v>
      </c>
      <c r="T275">
        <v>1.14195872154995</v>
      </c>
      <c r="U275">
        <v>1.14195872154995</v>
      </c>
      <c r="V275">
        <v>0.88593679820738602</v>
      </c>
      <c r="W275">
        <v>5.09</v>
      </c>
      <c r="X275">
        <v>6.03</v>
      </c>
      <c r="Y275">
        <v>209167</v>
      </c>
      <c r="Z275">
        <v>9094</v>
      </c>
      <c r="AA275">
        <v>0.44</v>
      </c>
      <c r="AB275">
        <v>23</v>
      </c>
      <c r="AC275">
        <v>13</v>
      </c>
      <c r="AD275">
        <v>10</v>
      </c>
      <c r="AE275">
        <v>56.52</v>
      </c>
      <c r="AF275">
        <v>11</v>
      </c>
      <c r="AG275">
        <v>9</v>
      </c>
      <c r="AH275">
        <v>6</v>
      </c>
      <c r="AI275">
        <v>8</v>
      </c>
    </row>
    <row r="276" spans="1:35" x14ac:dyDescent="0.2">
      <c r="A276" s="102">
        <v>478</v>
      </c>
      <c r="B276">
        <v>6098</v>
      </c>
      <c r="C276" s="106" t="s">
        <v>240</v>
      </c>
      <c r="D276" s="106" t="s">
        <v>4047</v>
      </c>
      <c r="E276">
        <v>4289</v>
      </c>
      <c r="F276">
        <v>4304</v>
      </c>
      <c r="G276">
        <v>200</v>
      </c>
      <c r="H276" s="106" t="s">
        <v>4032</v>
      </c>
      <c r="I276">
        <v>9468</v>
      </c>
      <c r="J276" s="106" t="s">
        <v>4033</v>
      </c>
      <c r="K276" s="106" t="s">
        <v>4034</v>
      </c>
      <c r="L276">
        <v>1864</v>
      </c>
      <c r="M276">
        <v>1843</v>
      </c>
      <c r="N276">
        <v>500</v>
      </c>
      <c r="O276" s="106" t="s">
        <v>4035</v>
      </c>
      <c r="P276">
        <v>0.83332433706954201</v>
      </c>
      <c r="Q276">
        <v>0.88436132029961501</v>
      </c>
      <c r="R276">
        <v>0.205942355178343</v>
      </c>
      <c r="S276">
        <v>9.5094737910548899E-2</v>
      </c>
      <c r="T276">
        <v>0.61329463762813297</v>
      </c>
      <c r="U276">
        <v>0.61329463762813297</v>
      </c>
      <c r="V276">
        <v>0.45639528245717997</v>
      </c>
      <c r="W276">
        <v>4.16</v>
      </c>
      <c r="X276">
        <v>7.05</v>
      </c>
      <c r="Y276">
        <v>208661</v>
      </c>
      <c r="Z276">
        <v>10433</v>
      </c>
      <c r="AA276">
        <v>0.6</v>
      </c>
      <c r="AB276">
        <v>20</v>
      </c>
      <c r="AC276">
        <v>11</v>
      </c>
      <c r="AD276">
        <v>9</v>
      </c>
      <c r="AE276">
        <v>55</v>
      </c>
      <c r="AF276">
        <v>11</v>
      </c>
      <c r="AG276">
        <v>9</v>
      </c>
      <c r="AH276">
        <v>5</v>
      </c>
      <c r="AI276">
        <v>6</v>
      </c>
    </row>
    <row r="277" spans="1:35" x14ac:dyDescent="0.2">
      <c r="A277" s="102">
        <v>14</v>
      </c>
      <c r="B277">
        <v>3003</v>
      </c>
      <c r="C277" s="106" t="s">
        <v>781</v>
      </c>
      <c r="D277" s="106" t="s">
        <v>4054</v>
      </c>
      <c r="E277">
        <v>1322</v>
      </c>
      <c r="F277">
        <v>1334</v>
      </c>
      <c r="G277">
        <v>800</v>
      </c>
      <c r="H277" s="106" t="s">
        <v>4035</v>
      </c>
      <c r="I277">
        <v>8804</v>
      </c>
      <c r="J277" s="106" t="s">
        <v>1222</v>
      </c>
      <c r="K277" s="106" t="s">
        <v>4054</v>
      </c>
      <c r="L277">
        <v>1778</v>
      </c>
      <c r="M277">
        <v>1780</v>
      </c>
      <c r="N277">
        <v>600</v>
      </c>
      <c r="O277" s="106" t="s">
        <v>4032</v>
      </c>
      <c r="P277">
        <v>0.96788643878633795</v>
      </c>
      <c r="Q277">
        <v>0.96317845951204994</v>
      </c>
      <c r="R277" s="106">
        <v>7.3384435624869099E-2</v>
      </c>
      <c r="S277" s="106">
        <v>0.13336992897359601</v>
      </c>
      <c r="T277">
        <v>-0.95564813321845699</v>
      </c>
      <c r="U277">
        <v>0.95564813321845699</v>
      </c>
      <c r="V277">
        <v>1.0371760849757501</v>
      </c>
      <c r="W277">
        <v>-1.68</v>
      </c>
      <c r="X277">
        <v>7.0000000000000007E-2</v>
      </c>
      <c r="Y277">
        <v>208657</v>
      </c>
      <c r="Z277">
        <v>14904</v>
      </c>
      <c r="AA277">
        <v>0.68</v>
      </c>
      <c r="AB277">
        <v>14</v>
      </c>
      <c r="AC277">
        <v>9</v>
      </c>
      <c r="AD277">
        <v>5</v>
      </c>
      <c r="AE277">
        <v>64.290000000000006</v>
      </c>
      <c r="AF277">
        <v>15</v>
      </c>
      <c r="AG277">
        <v>2</v>
      </c>
      <c r="AH277">
        <v>0</v>
      </c>
      <c r="AI277">
        <v>12</v>
      </c>
    </row>
    <row r="278" spans="1:35" x14ac:dyDescent="0.2">
      <c r="A278" s="102">
        <v>991</v>
      </c>
      <c r="B278">
        <v>7167</v>
      </c>
      <c r="C278" s="106" t="s">
        <v>4258</v>
      </c>
      <c r="D278" s="106" t="s">
        <v>4154</v>
      </c>
      <c r="E278">
        <v>243</v>
      </c>
      <c r="F278">
        <v>245</v>
      </c>
      <c r="G278">
        <v>4100</v>
      </c>
      <c r="H278" s="106" t="s">
        <v>4032</v>
      </c>
      <c r="I278">
        <v>8242</v>
      </c>
      <c r="J278" s="106" t="s">
        <v>1166</v>
      </c>
      <c r="K278" s="106" t="s">
        <v>4058</v>
      </c>
      <c r="L278">
        <v>997</v>
      </c>
      <c r="M278">
        <v>1003</v>
      </c>
      <c r="N278">
        <v>1000</v>
      </c>
      <c r="O278" s="106" t="s">
        <v>4035</v>
      </c>
      <c r="P278">
        <v>0.81611204989222397</v>
      </c>
      <c r="Q278">
        <v>0.81535861354005401</v>
      </c>
      <c r="R278" s="106">
        <v>0.55441193303970804</v>
      </c>
      <c r="S278" s="106">
        <v>0.27336131781541501</v>
      </c>
      <c r="T278">
        <v>2.6163677630052198</v>
      </c>
      <c r="U278">
        <v>2.6163677630052198</v>
      </c>
      <c r="V278">
        <v>2.14016221730542</v>
      </c>
      <c r="W278">
        <v>7.94</v>
      </c>
      <c r="X278">
        <v>0.15</v>
      </c>
      <c r="Y278">
        <v>208370</v>
      </c>
      <c r="Z278">
        <v>13023</v>
      </c>
      <c r="AA278">
        <v>0.56999999999999995</v>
      </c>
      <c r="AB278">
        <v>16</v>
      </c>
      <c r="AC278">
        <v>11</v>
      </c>
      <c r="AD278">
        <v>5</v>
      </c>
      <c r="AE278">
        <v>68.75</v>
      </c>
      <c r="AF278">
        <v>11</v>
      </c>
      <c r="AG278">
        <v>5</v>
      </c>
      <c r="AH278">
        <v>3</v>
      </c>
      <c r="AI278">
        <v>8</v>
      </c>
    </row>
    <row r="279" spans="1:35" x14ac:dyDescent="0.2">
      <c r="A279" s="102">
        <v>553</v>
      </c>
      <c r="B279">
        <v>6371</v>
      </c>
      <c r="C279" s="106" t="s">
        <v>4714</v>
      </c>
      <c r="D279" s="106" t="s">
        <v>4045</v>
      </c>
      <c r="E279">
        <v>3420</v>
      </c>
      <c r="F279">
        <v>3420</v>
      </c>
      <c r="G279">
        <v>300</v>
      </c>
      <c r="H279" s="106" t="s">
        <v>4032</v>
      </c>
      <c r="I279">
        <v>7189</v>
      </c>
      <c r="J279" s="106" t="s">
        <v>45</v>
      </c>
      <c r="K279" s="106" t="s">
        <v>4154</v>
      </c>
      <c r="L279">
        <v>732</v>
      </c>
      <c r="M279">
        <v>733</v>
      </c>
      <c r="N279">
        <v>1400</v>
      </c>
      <c r="O279" s="106" t="s">
        <v>4035</v>
      </c>
      <c r="P279">
        <v>0.84092189127143102</v>
      </c>
      <c r="Q279">
        <v>0.87697155630129098</v>
      </c>
      <c r="R279" s="106">
        <v>3.3677759360889098E-2</v>
      </c>
      <c r="S279" s="106">
        <v>9.9417973808831203E-2</v>
      </c>
      <c r="T279">
        <v>0.585758044573782</v>
      </c>
      <c r="U279">
        <v>0.585758044573782</v>
      </c>
      <c r="V279">
        <v>0.93215751022090398</v>
      </c>
      <c r="W279">
        <v>1.82</v>
      </c>
      <c r="X279">
        <v>0.02</v>
      </c>
      <c r="Y279">
        <v>208352</v>
      </c>
      <c r="Z279">
        <v>9922</v>
      </c>
      <c r="AA279">
        <v>0.62</v>
      </c>
      <c r="AB279">
        <v>21</v>
      </c>
      <c r="AC279">
        <v>13</v>
      </c>
      <c r="AD279">
        <v>8</v>
      </c>
      <c r="AE279">
        <v>61.9</v>
      </c>
      <c r="AF279">
        <v>13</v>
      </c>
      <c r="AG279">
        <v>8</v>
      </c>
      <c r="AH279">
        <v>4</v>
      </c>
      <c r="AI279">
        <v>9</v>
      </c>
    </row>
    <row r="280" spans="1:35" x14ac:dyDescent="0.2">
      <c r="A280" s="102">
        <v>278</v>
      </c>
      <c r="B280">
        <v>4183</v>
      </c>
      <c r="C280" s="106" t="s">
        <v>4799</v>
      </c>
      <c r="D280" s="106" t="s">
        <v>4057</v>
      </c>
      <c r="E280">
        <v>2445</v>
      </c>
      <c r="F280">
        <v>2455</v>
      </c>
      <c r="G280">
        <v>400</v>
      </c>
      <c r="H280" s="106" t="s">
        <v>4035</v>
      </c>
      <c r="I280">
        <v>4208</v>
      </c>
      <c r="J280" s="106" t="s">
        <v>4797</v>
      </c>
      <c r="K280" s="106" t="s">
        <v>4057</v>
      </c>
      <c r="L280">
        <v>2240</v>
      </c>
      <c r="M280">
        <v>2234</v>
      </c>
      <c r="N280">
        <v>400</v>
      </c>
      <c r="O280" s="106" t="s">
        <v>4032</v>
      </c>
      <c r="P280">
        <v>0.87970204357138904</v>
      </c>
      <c r="Q280">
        <v>0.90915822058650697</v>
      </c>
      <c r="R280" s="15">
        <v>0.49072369442237102</v>
      </c>
      <c r="S280">
        <v>4.3011695337358199E-2</v>
      </c>
      <c r="T280">
        <v>-1.3540514837362601</v>
      </c>
      <c r="U280">
        <v>1.3540514837362601</v>
      </c>
      <c r="V280">
        <v>1.4629970028632899</v>
      </c>
      <c r="W280">
        <v>-2.15</v>
      </c>
      <c r="X280">
        <v>9</v>
      </c>
      <c r="Y280">
        <v>207621</v>
      </c>
      <c r="Z280">
        <v>20762</v>
      </c>
      <c r="AA280">
        <v>1.0900000000000001</v>
      </c>
      <c r="AB280">
        <v>10</v>
      </c>
      <c r="AC280">
        <v>9</v>
      </c>
      <c r="AD280">
        <v>1</v>
      </c>
      <c r="AE280">
        <v>90</v>
      </c>
      <c r="AF280">
        <v>14</v>
      </c>
      <c r="AG280">
        <v>3</v>
      </c>
      <c r="AH280">
        <v>0</v>
      </c>
      <c r="AI280">
        <v>7</v>
      </c>
    </row>
    <row r="281" spans="1:35" x14ac:dyDescent="0.2">
      <c r="A281" s="102">
        <v>856</v>
      </c>
      <c r="B281">
        <v>4005</v>
      </c>
      <c r="C281" s="106" t="s">
        <v>4852</v>
      </c>
      <c r="D281" s="106" t="s">
        <v>4057</v>
      </c>
      <c r="E281">
        <v>472</v>
      </c>
      <c r="F281">
        <v>472</v>
      </c>
      <c r="G281">
        <v>2200</v>
      </c>
      <c r="H281" s="106" t="s">
        <v>4032</v>
      </c>
      <c r="I281">
        <v>9474</v>
      </c>
      <c r="J281" s="106" t="s">
        <v>4821</v>
      </c>
      <c r="K281" s="106" t="s">
        <v>4034</v>
      </c>
      <c r="L281">
        <v>1400</v>
      </c>
      <c r="M281">
        <v>1488</v>
      </c>
      <c r="N281">
        <v>700</v>
      </c>
      <c r="O281" s="106" t="s">
        <v>4035</v>
      </c>
      <c r="P281">
        <v>0.91414725176178502</v>
      </c>
      <c r="Q281">
        <v>0.83564933530580199</v>
      </c>
      <c r="R281" s="15">
        <v>2.5619229764350801E-5</v>
      </c>
      <c r="S281">
        <v>9.9184319779080807E-2</v>
      </c>
      <c r="T281">
        <v>3.7769356039234299</v>
      </c>
      <c r="U281">
        <v>3.7769356039234299</v>
      </c>
      <c r="V281">
        <v>5.8790876804758696</v>
      </c>
      <c r="W281">
        <v>14.77</v>
      </c>
      <c r="X281">
        <v>0.31</v>
      </c>
      <c r="Y281">
        <v>207387</v>
      </c>
      <c r="Z281">
        <v>10915</v>
      </c>
      <c r="AA281">
        <v>0.55000000000000004</v>
      </c>
      <c r="AB281">
        <v>19</v>
      </c>
      <c r="AC281">
        <v>12</v>
      </c>
      <c r="AD281">
        <v>7</v>
      </c>
      <c r="AE281">
        <v>63.16</v>
      </c>
      <c r="AF281">
        <v>13</v>
      </c>
      <c r="AG281">
        <v>9</v>
      </c>
      <c r="AH281">
        <v>4</v>
      </c>
      <c r="AI281">
        <v>6</v>
      </c>
    </row>
    <row r="282" spans="1:35" x14ac:dyDescent="0.2">
      <c r="A282" s="102">
        <v>912</v>
      </c>
      <c r="B282">
        <v>4634</v>
      </c>
      <c r="C282" s="106" t="s">
        <v>66</v>
      </c>
      <c r="D282" s="106" t="s">
        <v>4057</v>
      </c>
      <c r="E282">
        <v>2495</v>
      </c>
      <c r="F282">
        <v>2478</v>
      </c>
      <c r="G282">
        <v>400</v>
      </c>
      <c r="H282" s="106" t="s">
        <v>4032</v>
      </c>
      <c r="I282">
        <v>8359</v>
      </c>
      <c r="J282" s="106" t="s">
        <v>787</v>
      </c>
      <c r="K282" s="106" t="s">
        <v>4154</v>
      </c>
      <c r="L282">
        <v>426</v>
      </c>
      <c r="M282">
        <v>423</v>
      </c>
      <c r="N282">
        <v>2300</v>
      </c>
      <c r="O282" s="106" t="s">
        <v>4035</v>
      </c>
      <c r="P282">
        <v>0.89258553246157102</v>
      </c>
      <c r="Q282">
        <v>0.82688473795854101</v>
      </c>
      <c r="R282">
        <v>2.68860020621811E-2</v>
      </c>
      <c r="S282">
        <v>0.125405764033996</v>
      </c>
      <c r="T282">
        <v>1.33584395816705</v>
      </c>
      <c r="U282">
        <v>1.33584395816705</v>
      </c>
      <c r="V282">
        <v>1.6935065506731499</v>
      </c>
      <c r="W282">
        <v>3.01</v>
      </c>
      <c r="X282">
        <v>1.85</v>
      </c>
      <c r="Y282">
        <v>206502</v>
      </c>
      <c r="Z282">
        <v>9833</v>
      </c>
      <c r="AA282">
        <v>0.48</v>
      </c>
      <c r="AB282">
        <v>21</v>
      </c>
      <c r="AC282">
        <v>14</v>
      </c>
      <c r="AD282">
        <v>7</v>
      </c>
      <c r="AE282">
        <v>66.67</v>
      </c>
      <c r="AF282">
        <v>13</v>
      </c>
      <c r="AG282">
        <v>8</v>
      </c>
      <c r="AH282">
        <v>3</v>
      </c>
      <c r="AI282">
        <v>10</v>
      </c>
    </row>
    <row r="283" spans="1:35" x14ac:dyDescent="0.2">
      <c r="A283" s="102">
        <v>628</v>
      </c>
      <c r="B283">
        <v>6744</v>
      </c>
      <c r="C283" s="106" t="s">
        <v>4840</v>
      </c>
      <c r="D283" s="106" t="s">
        <v>4037</v>
      </c>
      <c r="E283">
        <v>2477</v>
      </c>
      <c r="F283">
        <v>2464</v>
      </c>
      <c r="G283">
        <v>400</v>
      </c>
      <c r="H283" s="106" t="s">
        <v>4035</v>
      </c>
      <c r="I283">
        <v>9682</v>
      </c>
      <c r="J283" s="106" t="s">
        <v>4818</v>
      </c>
      <c r="K283" s="106" t="s">
        <v>4034</v>
      </c>
      <c r="L283">
        <v>2529</v>
      </c>
      <c r="M283">
        <v>2554</v>
      </c>
      <c r="N283">
        <v>400</v>
      </c>
      <c r="O283" s="106" t="s">
        <v>4032</v>
      </c>
      <c r="P283">
        <v>0.90314719048325398</v>
      </c>
      <c r="Q283">
        <v>0.86839054116943903</v>
      </c>
      <c r="R283">
        <v>5.6961618344923901E-2</v>
      </c>
      <c r="S283">
        <v>8.2910870420665403E-2</v>
      </c>
      <c r="T283">
        <v>-9.1840773249608695E-2</v>
      </c>
      <c r="U283">
        <v>9.1840773249608695E-2</v>
      </c>
      <c r="V283">
        <v>5.9135249620136401E-2</v>
      </c>
      <c r="W283">
        <v>-0.39</v>
      </c>
      <c r="X283">
        <v>3.52</v>
      </c>
      <c r="Y283">
        <v>206413</v>
      </c>
      <c r="Z283">
        <v>12142</v>
      </c>
      <c r="AA283">
        <v>0.67</v>
      </c>
      <c r="AB283">
        <v>17</v>
      </c>
      <c r="AC283">
        <v>7</v>
      </c>
      <c r="AD283">
        <v>10</v>
      </c>
      <c r="AE283">
        <v>41.18</v>
      </c>
      <c r="AF283">
        <v>13</v>
      </c>
      <c r="AG283">
        <v>6</v>
      </c>
      <c r="AH283">
        <v>2</v>
      </c>
      <c r="AI283">
        <v>9</v>
      </c>
    </row>
    <row r="284" spans="1:35" x14ac:dyDescent="0.2">
      <c r="A284" s="102">
        <v>673</v>
      </c>
      <c r="B284">
        <v>8242</v>
      </c>
      <c r="C284" s="106" t="s">
        <v>1166</v>
      </c>
      <c r="D284" s="106" t="s">
        <v>4058</v>
      </c>
      <c r="E284">
        <v>997</v>
      </c>
      <c r="F284">
        <v>1003</v>
      </c>
      <c r="G284">
        <v>1000</v>
      </c>
      <c r="H284" s="106" t="s">
        <v>4035</v>
      </c>
      <c r="I284">
        <v>8276</v>
      </c>
      <c r="J284" s="106" t="s">
        <v>1170</v>
      </c>
      <c r="K284" s="106" t="s">
        <v>4058</v>
      </c>
      <c r="L284">
        <v>1934</v>
      </c>
      <c r="M284">
        <v>1921</v>
      </c>
      <c r="N284">
        <v>500</v>
      </c>
      <c r="O284" s="106" t="s">
        <v>4032</v>
      </c>
      <c r="P284">
        <v>0.83692943962124799</v>
      </c>
      <c r="Q284">
        <v>0.86144213816431603</v>
      </c>
      <c r="R284">
        <v>0.21643997119132199</v>
      </c>
      <c r="S284" s="106">
        <v>0.17575850767648901</v>
      </c>
      <c r="T284">
        <v>-3.8056726542775801</v>
      </c>
      <c r="U284">
        <v>3.8056726542775801</v>
      </c>
      <c r="V284">
        <v>4.2098747271413597</v>
      </c>
      <c r="W284">
        <v>-13.15</v>
      </c>
      <c r="X284">
        <v>4.42</v>
      </c>
      <c r="Y284">
        <v>206213</v>
      </c>
      <c r="Z284">
        <v>13748</v>
      </c>
      <c r="AA284">
        <v>0.71</v>
      </c>
      <c r="AB284">
        <v>15</v>
      </c>
      <c r="AC284">
        <v>9</v>
      </c>
      <c r="AD284">
        <v>6</v>
      </c>
      <c r="AE284">
        <v>60</v>
      </c>
      <c r="AF284">
        <v>13</v>
      </c>
      <c r="AG284">
        <v>6</v>
      </c>
      <c r="AH284">
        <v>3</v>
      </c>
      <c r="AI284">
        <v>6</v>
      </c>
    </row>
    <row r="285" spans="1:35" x14ac:dyDescent="0.2">
      <c r="A285" s="102">
        <v>497</v>
      </c>
      <c r="B285">
        <v>3099</v>
      </c>
      <c r="C285" s="106" t="s">
        <v>36</v>
      </c>
      <c r="D285" s="106" t="s">
        <v>4058</v>
      </c>
      <c r="E285">
        <v>866</v>
      </c>
      <c r="F285">
        <v>861</v>
      </c>
      <c r="G285">
        <v>1200</v>
      </c>
      <c r="H285" s="106" t="s">
        <v>4035</v>
      </c>
      <c r="I285">
        <v>8385</v>
      </c>
      <c r="J285" s="106" t="s">
        <v>1198</v>
      </c>
      <c r="K285" s="106" t="s">
        <v>4154</v>
      </c>
      <c r="L285">
        <v>570</v>
      </c>
      <c r="M285">
        <v>571</v>
      </c>
      <c r="N285">
        <v>1800</v>
      </c>
      <c r="O285" s="106" t="s">
        <v>4032</v>
      </c>
      <c r="P285">
        <v>0.80728589719205901</v>
      </c>
      <c r="Q285">
        <v>0.88244401841320597</v>
      </c>
      <c r="R285" s="15">
        <v>4.2042982778476699E-2</v>
      </c>
      <c r="S285">
        <v>0.35206559108185598</v>
      </c>
      <c r="T285">
        <v>-1.7871471822605101</v>
      </c>
      <c r="U285">
        <v>1.7871471822605101</v>
      </c>
      <c r="V285">
        <v>1.4152527621523801</v>
      </c>
      <c r="W285">
        <v>-6.81</v>
      </c>
      <c r="X285">
        <v>0.52</v>
      </c>
      <c r="Y285">
        <v>205763</v>
      </c>
      <c r="Z285">
        <v>13718</v>
      </c>
      <c r="AA285">
        <v>0.69</v>
      </c>
      <c r="AB285">
        <v>15</v>
      </c>
      <c r="AC285">
        <v>10</v>
      </c>
      <c r="AD285">
        <v>5</v>
      </c>
      <c r="AE285">
        <v>66.67</v>
      </c>
      <c r="AF285">
        <v>14</v>
      </c>
      <c r="AG285">
        <v>6</v>
      </c>
      <c r="AH285">
        <v>3</v>
      </c>
      <c r="AI285">
        <v>6</v>
      </c>
    </row>
    <row r="286" spans="1:35" x14ac:dyDescent="0.2">
      <c r="A286" s="102">
        <v>955</v>
      </c>
      <c r="B286">
        <v>6028</v>
      </c>
      <c r="C286" s="106" t="s">
        <v>784</v>
      </c>
      <c r="D286" s="106" t="s">
        <v>4047</v>
      </c>
      <c r="E286">
        <v>7340</v>
      </c>
      <c r="F286">
        <v>7380</v>
      </c>
      <c r="G286">
        <v>100</v>
      </c>
      <c r="H286" s="106" t="s">
        <v>4032</v>
      </c>
      <c r="I286">
        <v>7205</v>
      </c>
      <c r="J286" s="106" t="s">
        <v>60</v>
      </c>
      <c r="K286" s="106" t="s">
        <v>4050</v>
      </c>
      <c r="L286">
        <v>1014</v>
      </c>
      <c r="M286">
        <v>1036</v>
      </c>
      <c r="N286">
        <v>700</v>
      </c>
      <c r="O286" s="106" t="s">
        <v>4035</v>
      </c>
      <c r="P286">
        <v>0.80811549248304604</v>
      </c>
      <c r="Q286">
        <v>0.82195675819077296</v>
      </c>
      <c r="R286" s="15">
        <v>0.24996165295258099</v>
      </c>
      <c r="S286" s="15">
        <v>0.181059522897875</v>
      </c>
      <c r="T286">
        <v>1.6878462336604301</v>
      </c>
      <c r="U286">
        <v>1.6878462336604301</v>
      </c>
      <c r="V286">
        <v>2.3524773666961201</v>
      </c>
      <c r="W286">
        <v>5.34</v>
      </c>
      <c r="X286">
        <v>1.73</v>
      </c>
      <c r="Y286">
        <v>204153</v>
      </c>
      <c r="Z286">
        <v>9722</v>
      </c>
      <c r="AA286">
        <v>0.55000000000000004</v>
      </c>
      <c r="AB286">
        <v>21</v>
      </c>
      <c r="AC286">
        <v>11</v>
      </c>
      <c r="AD286">
        <v>10</v>
      </c>
      <c r="AE286">
        <v>52.38</v>
      </c>
      <c r="AF286">
        <v>11</v>
      </c>
      <c r="AG286">
        <v>10</v>
      </c>
      <c r="AH286">
        <v>4</v>
      </c>
      <c r="AI286">
        <v>7</v>
      </c>
    </row>
    <row r="287" spans="1:35" x14ac:dyDescent="0.2">
      <c r="A287" s="102">
        <v>772</v>
      </c>
      <c r="B287">
        <v>4004</v>
      </c>
      <c r="C287" s="106" t="s">
        <v>4798</v>
      </c>
      <c r="D287" s="106" t="s">
        <v>4057</v>
      </c>
      <c r="E287">
        <v>2663</v>
      </c>
      <c r="F287">
        <v>2675</v>
      </c>
      <c r="G287">
        <v>400</v>
      </c>
      <c r="H287" s="106" t="s">
        <v>4032</v>
      </c>
      <c r="I287">
        <v>8273</v>
      </c>
      <c r="J287" s="106" t="s">
        <v>4417</v>
      </c>
      <c r="K287" s="106" t="s">
        <v>4058</v>
      </c>
      <c r="L287">
        <v>3460</v>
      </c>
      <c r="M287">
        <v>3470</v>
      </c>
      <c r="N287">
        <v>300</v>
      </c>
      <c r="O287" s="106" t="s">
        <v>4035</v>
      </c>
      <c r="P287">
        <v>0.85542514680024395</v>
      </c>
      <c r="Q287">
        <v>0.84720777273231995</v>
      </c>
      <c r="R287">
        <v>0.587864533806848</v>
      </c>
      <c r="S287">
        <v>1.33105453667444E-2</v>
      </c>
      <c r="T287">
        <v>1.66136934852397</v>
      </c>
      <c r="U287">
        <v>1.66136934852397</v>
      </c>
      <c r="V287">
        <v>1.5434157690935499</v>
      </c>
      <c r="W287">
        <v>5.8</v>
      </c>
      <c r="X287">
        <v>2.79</v>
      </c>
      <c r="Y287">
        <v>203926</v>
      </c>
      <c r="Z287">
        <v>29132</v>
      </c>
      <c r="AA287">
        <v>1.91</v>
      </c>
      <c r="AB287">
        <v>7</v>
      </c>
      <c r="AC287">
        <v>5</v>
      </c>
      <c r="AD287">
        <v>2</v>
      </c>
      <c r="AE287">
        <v>71.430000000000007</v>
      </c>
      <c r="AF287">
        <v>9</v>
      </c>
      <c r="AG287">
        <v>5</v>
      </c>
      <c r="AH287">
        <v>2</v>
      </c>
      <c r="AI287">
        <v>0</v>
      </c>
    </row>
    <row r="288" spans="1:35" x14ac:dyDescent="0.2">
      <c r="A288" s="102">
        <v>230</v>
      </c>
      <c r="B288">
        <v>4005</v>
      </c>
      <c r="C288" s="106" t="s">
        <v>4852</v>
      </c>
      <c r="D288" s="106" t="s">
        <v>4057</v>
      </c>
      <c r="E288">
        <v>472</v>
      </c>
      <c r="F288">
        <v>472</v>
      </c>
      <c r="G288">
        <v>2000</v>
      </c>
      <c r="H288" s="106" t="s">
        <v>4032</v>
      </c>
      <c r="I288">
        <v>7276</v>
      </c>
      <c r="J288" s="106" t="s">
        <v>4150</v>
      </c>
      <c r="K288" s="106" t="s">
        <v>4037</v>
      </c>
      <c r="L288">
        <v>4700</v>
      </c>
      <c r="M288">
        <v>4815</v>
      </c>
      <c r="N288">
        <v>200</v>
      </c>
      <c r="O288" s="106" t="s">
        <v>4035</v>
      </c>
      <c r="P288">
        <v>0.87973245550087098</v>
      </c>
      <c r="Q288">
        <v>0.91700342669391099</v>
      </c>
      <c r="R288" s="15">
        <v>2.8551271459328401E-2</v>
      </c>
      <c r="S288">
        <v>4.0546947588289799E-3</v>
      </c>
      <c r="T288">
        <v>1.55594799198621</v>
      </c>
      <c r="U288">
        <v>1.55594799198621</v>
      </c>
      <c r="V288">
        <v>2.4918912592926898</v>
      </c>
      <c r="W288">
        <v>6.08</v>
      </c>
      <c r="X288">
        <v>1.97</v>
      </c>
      <c r="Y288">
        <v>203531</v>
      </c>
      <c r="Z288">
        <v>11307</v>
      </c>
      <c r="AA288">
        <v>0.63</v>
      </c>
      <c r="AB288">
        <v>18</v>
      </c>
      <c r="AC288">
        <v>12</v>
      </c>
      <c r="AD288">
        <v>6</v>
      </c>
      <c r="AE288">
        <v>66.67</v>
      </c>
      <c r="AF288">
        <v>13</v>
      </c>
      <c r="AG288">
        <v>5</v>
      </c>
      <c r="AH288">
        <v>4</v>
      </c>
      <c r="AI288">
        <v>9</v>
      </c>
    </row>
    <row r="289" spans="1:35" x14ac:dyDescent="0.2">
      <c r="A289" s="102">
        <v>150</v>
      </c>
      <c r="B289">
        <v>4005</v>
      </c>
      <c r="C289" s="106" t="s">
        <v>4852</v>
      </c>
      <c r="D289" s="106" t="s">
        <v>4057</v>
      </c>
      <c r="E289">
        <v>472</v>
      </c>
      <c r="F289">
        <v>472</v>
      </c>
      <c r="G289">
        <v>2300</v>
      </c>
      <c r="H289" s="106" t="s">
        <v>4032</v>
      </c>
      <c r="I289">
        <v>7202</v>
      </c>
      <c r="J289" s="106" t="s">
        <v>1076</v>
      </c>
      <c r="K289" s="106" t="s">
        <v>4050</v>
      </c>
      <c r="L289">
        <v>1092</v>
      </c>
      <c r="M289">
        <v>1093</v>
      </c>
      <c r="N289">
        <v>1000</v>
      </c>
      <c r="O289" s="106" t="s">
        <v>4035</v>
      </c>
      <c r="P289">
        <v>0.80933613176657504</v>
      </c>
      <c r="Q289">
        <v>0.92881357072879001</v>
      </c>
      <c r="R289">
        <v>0.56129424894733204</v>
      </c>
      <c r="S289" s="15">
        <v>8.1808762880558299E-6</v>
      </c>
      <c r="T289">
        <v>2.50800972778964</v>
      </c>
      <c r="U289">
        <v>2.50800972778964</v>
      </c>
      <c r="V289">
        <v>2.5403144805147702</v>
      </c>
      <c r="W289">
        <v>8.67</v>
      </c>
      <c r="X289">
        <v>0.68</v>
      </c>
      <c r="Y289">
        <v>203501</v>
      </c>
      <c r="Z289">
        <v>12719</v>
      </c>
      <c r="AA289">
        <v>0.65</v>
      </c>
      <c r="AB289">
        <v>16</v>
      </c>
      <c r="AC289">
        <v>10</v>
      </c>
      <c r="AD289">
        <v>6</v>
      </c>
      <c r="AE289">
        <v>62.5</v>
      </c>
      <c r="AF289">
        <v>14</v>
      </c>
      <c r="AG289">
        <v>6</v>
      </c>
      <c r="AH289">
        <v>2</v>
      </c>
      <c r="AI289">
        <v>8</v>
      </c>
    </row>
    <row r="290" spans="1:35" x14ac:dyDescent="0.2">
      <c r="A290" s="102">
        <v>539</v>
      </c>
      <c r="B290">
        <v>4739</v>
      </c>
      <c r="C290" s="106" t="s">
        <v>4151</v>
      </c>
      <c r="D290" s="106" t="s">
        <v>4034</v>
      </c>
      <c r="E290">
        <v>3230</v>
      </c>
      <c r="F290">
        <v>3245</v>
      </c>
      <c r="G290">
        <v>200</v>
      </c>
      <c r="H290" s="106" t="s">
        <v>4035</v>
      </c>
      <c r="I290">
        <v>6920</v>
      </c>
      <c r="J290" s="106" t="s">
        <v>4036</v>
      </c>
      <c r="K290" s="106" t="s">
        <v>4037</v>
      </c>
      <c r="L290">
        <v>5500</v>
      </c>
      <c r="M290">
        <v>5510</v>
      </c>
      <c r="N290">
        <v>100</v>
      </c>
      <c r="O290" s="106" t="s">
        <v>4032</v>
      </c>
      <c r="P290">
        <v>0.92347948121354295</v>
      </c>
      <c r="Q290">
        <v>0.87829352272385297</v>
      </c>
      <c r="R290">
        <v>0.18579858695600199</v>
      </c>
      <c r="S290" s="15">
        <v>3.6016548902355901E-2</v>
      </c>
      <c r="T290">
        <v>-0.74843034502223604</v>
      </c>
      <c r="U290">
        <v>0.74843034502223604</v>
      </c>
      <c r="V290">
        <v>0.83116304608558</v>
      </c>
      <c r="W290">
        <v>-9.31</v>
      </c>
      <c r="X290">
        <v>17.79</v>
      </c>
      <c r="Y290">
        <v>202543</v>
      </c>
      <c r="Z290">
        <v>9645</v>
      </c>
      <c r="AA290">
        <v>0.52</v>
      </c>
      <c r="AB290">
        <v>21</v>
      </c>
      <c r="AC290">
        <v>12</v>
      </c>
      <c r="AD290">
        <v>9</v>
      </c>
      <c r="AE290">
        <v>57.14</v>
      </c>
      <c r="AF290">
        <v>6</v>
      </c>
      <c r="AG290">
        <v>12</v>
      </c>
      <c r="AH290">
        <v>9</v>
      </c>
      <c r="AI290">
        <v>0</v>
      </c>
    </row>
    <row r="291" spans="1:35" x14ac:dyDescent="0.2">
      <c r="A291" s="102">
        <v>334</v>
      </c>
      <c r="B291">
        <v>6098</v>
      </c>
      <c r="C291" s="106" t="s">
        <v>240</v>
      </c>
      <c r="D291" s="106" t="s">
        <v>4047</v>
      </c>
      <c r="E291">
        <v>4289</v>
      </c>
      <c r="F291">
        <v>4304</v>
      </c>
      <c r="G291">
        <v>200</v>
      </c>
      <c r="H291" s="106" t="s">
        <v>4032</v>
      </c>
      <c r="I291">
        <v>6406</v>
      </c>
      <c r="J291" s="106" t="s">
        <v>4044</v>
      </c>
      <c r="K291" s="106" t="s">
        <v>4045</v>
      </c>
      <c r="L291">
        <v>1806</v>
      </c>
      <c r="M291">
        <v>1804</v>
      </c>
      <c r="N291">
        <v>500</v>
      </c>
      <c r="O291" s="106" t="s">
        <v>4035</v>
      </c>
      <c r="P291">
        <v>0.80031066887480995</v>
      </c>
      <c r="Q291">
        <v>0.90212540633442895</v>
      </c>
      <c r="R291">
        <v>0.342429858216376</v>
      </c>
      <c r="S291">
        <v>0.148872524488491</v>
      </c>
      <c r="T291">
        <v>0.68470646486917397</v>
      </c>
      <c r="U291">
        <v>0.68470646486917397</v>
      </c>
      <c r="V291">
        <v>0.85194519755079101</v>
      </c>
      <c r="W291">
        <v>2.11</v>
      </c>
      <c r="X291">
        <v>4.79</v>
      </c>
      <c r="Y291">
        <v>202160</v>
      </c>
      <c r="Z291">
        <v>11892</v>
      </c>
      <c r="AA291">
        <v>0.64</v>
      </c>
      <c r="AB291">
        <v>17</v>
      </c>
      <c r="AC291">
        <v>11</v>
      </c>
      <c r="AD291">
        <v>6</v>
      </c>
      <c r="AE291">
        <v>64.709999999999994</v>
      </c>
      <c r="AF291">
        <v>12</v>
      </c>
      <c r="AG291">
        <v>7</v>
      </c>
      <c r="AH291">
        <v>5</v>
      </c>
      <c r="AI291">
        <v>5</v>
      </c>
    </row>
    <row r="292" spans="1:35" x14ac:dyDescent="0.2">
      <c r="A292" s="102">
        <v>491</v>
      </c>
      <c r="B292">
        <v>3046</v>
      </c>
      <c r="C292" s="106" t="s">
        <v>860</v>
      </c>
      <c r="D292" s="106" t="s">
        <v>4058</v>
      </c>
      <c r="E292">
        <v>7630</v>
      </c>
      <c r="F292">
        <v>7720</v>
      </c>
      <c r="G292">
        <v>100</v>
      </c>
      <c r="H292" s="106" t="s">
        <v>4032</v>
      </c>
      <c r="I292">
        <v>3635</v>
      </c>
      <c r="J292" s="106" t="s">
        <v>47</v>
      </c>
      <c r="K292" s="106" t="s">
        <v>4034</v>
      </c>
      <c r="L292">
        <v>2850</v>
      </c>
      <c r="M292">
        <v>2891</v>
      </c>
      <c r="N292">
        <v>300</v>
      </c>
      <c r="O292" s="106" t="s">
        <v>4035</v>
      </c>
      <c r="P292">
        <v>0.919737230365271</v>
      </c>
      <c r="Q292">
        <v>0.88285084054607499</v>
      </c>
      <c r="R292" s="106">
        <v>0.14724235037972599</v>
      </c>
      <c r="S292">
        <v>0.165229412602201</v>
      </c>
      <c r="T292">
        <v>0.52780985905433897</v>
      </c>
      <c r="U292">
        <v>0.52780985905433897</v>
      </c>
      <c r="V292">
        <v>0.39032923321715401</v>
      </c>
      <c r="W292">
        <v>1.37</v>
      </c>
      <c r="X292">
        <v>12.34</v>
      </c>
      <c r="Y292">
        <v>201789</v>
      </c>
      <c r="Z292">
        <v>15522</v>
      </c>
      <c r="AA292">
        <v>0.95</v>
      </c>
      <c r="AB292">
        <v>13</v>
      </c>
      <c r="AC292">
        <v>8</v>
      </c>
      <c r="AD292">
        <v>5</v>
      </c>
      <c r="AE292">
        <v>61.54</v>
      </c>
      <c r="AF292">
        <v>10</v>
      </c>
      <c r="AG292">
        <v>7</v>
      </c>
      <c r="AH292">
        <v>2</v>
      </c>
      <c r="AI292">
        <v>4</v>
      </c>
    </row>
    <row r="293" spans="1:35" x14ac:dyDescent="0.2">
      <c r="A293" s="102">
        <v>480</v>
      </c>
      <c r="B293">
        <v>7976</v>
      </c>
      <c r="C293" s="106" t="s">
        <v>4149</v>
      </c>
      <c r="D293" s="106" t="s">
        <v>4056</v>
      </c>
      <c r="E293">
        <v>1606</v>
      </c>
      <c r="F293">
        <v>1615</v>
      </c>
      <c r="G293">
        <v>500</v>
      </c>
      <c r="H293" s="106" t="s">
        <v>4035</v>
      </c>
      <c r="I293">
        <v>9003</v>
      </c>
      <c r="J293" s="106" t="s">
        <v>4843</v>
      </c>
      <c r="K293" s="106" t="s">
        <v>4415</v>
      </c>
      <c r="L293">
        <v>2950</v>
      </c>
      <c r="M293">
        <v>2939</v>
      </c>
      <c r="N293">
        <v>300</v>
      </c>
      <c r="O293" s="106" t="s">
        <v>4032</v>
      </c>
      <c r="P293">
        <v>0.84030514372924103</v>
      </c>
      <c r="Q293">
        <v>0.88409547876449501</v>
      </c>
      <c r="R293" s="15">
        <v>0.55285456156377799</v>
      </c>
      <c r="S293">
        <v>0.165077251466379</v>
      </c>
      <c r="T293">
        <v>-1.2757703941193399</v>
      </c>
      <c r="U293">
        <v>1.2757703941193399</v>
      </c>
      <c r="V293">
        <v>1.43874293682115</v>
      </c>
      <c r="W293">
        <v>-4.62</v>
      </c>
      <c r="X293">
        <v>8.42</v>
      </c>
      <c r="Y293">
        <v>201427</v>
      </c>
      <c r="Z293">
        <v>18312</v>
      </c>
      <c r="AA293">
        <v>0.9</v>
      </c>
      <c r="AB293">
        <v>11</v>
      </c>
      <c r="AC293">
        <v>7</v>
      </c>
      <c r="AD293">
        <v>4</v>
      </c>
      <c r="AE293">
        <v>63.64</v>
      </c>
      <c r="AF293">
        <v>13</v>
      </c>
      <c r="AG293">
        <v>6</v>
      </c>
      <c r="AH293">
        <v>1</v>
      </c>
      <c r="AI293">
        <v>4</v>
      </c>
    </row>
    <row r="294" spans="1:35" x14ac:dyDescent="0.2">
      <c r="A294" s="102">
        <v>784</v>
      </c>
      <c r="B294">
        <v>8586</v>
      </c>
      <c r="C294" s="106" t="s">
        <v>4409</v>
      </c>
      <c r="D294" s="106" t="s">
        <v>4038</v>
      </c>
      <c r="E294">
        <v>2978</v>
      </c>
      <c r="F294">
        <v>3000</v>
      </c>
      <c r="G294">
        <v>300</v>
      </c>
      <c r="H294" s="106" t="s">
        <v>4032</v>
      </c>
      <c r="I294">
        <v>8601</v>
      </c>
      <c r="J294" s="106" t="s">
        <v>25</v>
      </c>
      <c r="K294" s="106" t="s">
        <v>4795</v>
      </c>
      <c r="L294">
        <v>560</v>
      </c>
      <c r="M294">
        <v>559.1</v>
      </c>
      <c r="N294">
        <v>1600</v>
      </c>
      <c r="O294" s="106" t="s">
        <v>4035</v>
      </c>
      <c r="P294">
        <v>0.87805753196274094</v>
      </c>
      <c r="Q294">
        <v>0.84605237624694196</v>
      </c>
      <c r="R294">
        <v>0.40711663518397501</v>
      </c>
      <c r="S294">
        <v>0.36269528222410102</v>
      </c>
      <c r="T294">
        <v>1.6188584800478101</v>
      </c>
      <c r="U294">
        <v>1.6188584800478101</v>
      </c>
      <c r="V294">
        <v>1.5657422324751999</v>
      </c>
      <c r="W294">
        <v>6.06</v>
      </c>
      <c r="X294">
        <v>0.6</v>
      </c>
      <c r="Y294">
        <v>200884</v>
      </c>
      <c r="Z294">
        <v>13392</v>
      </c>
      <c r="AA294">
        <v>0.68</v>
      </c>
      <c r="AB294">
        <v>15</v>
      </c>
      <c r="AC294">
        <v>10</v>
      </c>
      <c r="AD294">
        <v>5</v>
      </c>
      <c r="AE294">
        <v>66.67</v>
      </c>
      <c r="AF294">
        <v>13</v>
      </c>
      <c r="AG294">
        <v>6</v>
      </c>
      <c r="AH294">
        <v>4</v>
      </c>
      <c r="AI294">
        <v>5</v>
      </c>
    </row>
    <row r="295" spans="1:35" x14ac:dyDescent="0.2">
      <c r="A295" s="102">
        <v>735</v>
      </c>
      <c r="B295">
        <v>5233</v>
      </c>
      <c r="C295" s="106" t="s">
        <v>4806</v>
      </c>
      <c r="D295" s="106" t="s">
        <v>4031</v>
      </c>
      <c r="E295">
        <v>2943</v>
      </c>
      <c r="F295">
        <v>2984</v>
      </c>
      <c r="G295">
        <v>300</v>
      </c>
      <c r="H295" s="106" t="s">
        <v>4035</v>
      </c>
      <c r="I295">
        <v>7278</v>
      </c>
      <c r="J295" s="106" t="s">
        <v>46</v>
      </c>
      <c r="K295" s="106" t="s">
        <v>4050</v>
      </c>
      <c r="L295">
        <v>2374</v>
      </c>
      <c r="M295">
        <v>2301</v>
      </c>
      <c r="N295">
        <v>400</v>
      </c>
      <c r="O295" s="106" t="s">
        <v>4032</v>
      </c>
      <c r="P295">
        <v>0.84442336554508601</v>
      </c>
      <c r="Q295">
        <v>0.852790226154577</v>
      </c>
      <c r="R295">
        <v>0.24562503219814999</v>
      </c>
      <c r="S295">
        <v>0.13098140017461901</v>
      </c>
      <c r="T295">
        <v>-0.69041635996028705</v>
      </c>
      <c r="U295">
        <v>0.69041635996028705</v>
      </c>
      <c r="V295">
        <v>0.439284421398491</v>
      </c>
      <c r="W295">
        <v>-2.2400000000000002</v>
      </c>
      <c r="X295">
        <v>2.82</v>
      </c>
      <c r="Y295">
        <v>199382</v>
      </c>
      <c r="Z295">
        <v>15337</v>
      </c>
      <c r="AA295">
        <v>0.87</v>
      </c>
      <c r="AB295">
        <v>13</v>
      </c>
      <c r="AC295">
        <v>8</v>
      </c>
      <c r="AD295">
        <v>5</v>
      </c>
      <c r="AE295">
        <v>61.54</v>
      </c>
      <c r="AF295">
        <v>12</v>
      </c>
      <c r="AG295">
        <v>6</v>
      </c>
      <c r="AH295">
        <v>2</v>
      </c>
      <c r="AI295">
        <v>5</v>
      </c>
    </row>
    <row r="296" spans="1:35" x14ac:dyDescent="0.2">
      <c r="A296" s="102">
        <v>345</v>
      </c>
      <c r="B296">
        <v>2379</v>
      </c>
      <c r="C296" s="106" t="s">
        <v>645</v>
      </c>
      <c r="D296" s="106" t="s">
        <v>4047</v>
      </c>
      <c r="E296">
        <v>3530</v>
      </c>
      <c r="F296">
        <v>3515</v>
      </c>
      <c r="G296">
        <v>300</v>
      </c>
      <c r="H296" s="106" t="s">
        <v>4032</v>
      </c>
      <c r="I296">
        <v>8806</v>
      </c>
      <c r="J296" s="106" t="s">
        <v>4801</v>
      </c>
      <c r="K296" s="106" t="s">
        <v>4054</v>
      </c>
      <c r="L296">
        <v>1365</v>
      </c>
      <c r="M296">
        <v>1360</v>
      </c>
      <c r="N296">
        <v>800</v>
      </c>
      <c r="O296" s="106" t="s">
        <v>4035</v>
      </c>
      <c r="P296">
        <v>0.87365338875951704</v>
      </c>
      <c r="Q296">
        <v>0.90088496896926096</v>
      </c>
      <c r="R296" s="15">
        <v>6.01854465205231E-2</v>
      </c>
      <c r="S296">
        <v>0.26331294920335102</v>
      </c>
      <c r="T296">
        <v>2.4485218430809499E-2</v>
      </c>
      <c r="U296">
        <v>2.4485218430809499E-2</v>
      </c>
      <c r="V296">
        <v>8.7073627463129105E-2</v>
      </c>
      <c r="W296">
        <v>0.14000000000000001</v>
      </c>
      <c r="X296">
        <v>3.18</v>
      </c>
      <c r="Y296">
        <v>198893</v>
      </c>
      <c r="Z296">
        <v>10468</v>
      </c>
      <c r="AA296">
        <v>0.56000000000000005</v>
      </c>
      <c r="AB296">
        <v>19</v>
      </c>
      <c r="AC296">
        <v>11</v>
      </c>
      <c r="AD296">
        <v>8</v>
      </c>
      <c r="AE296">
        <v>57.89</v>
      </c>
      <c r="AF296">
        <v>10</v>
      </c>
      <c r="AG296">
        <v>10</v>
      </c>
      <c r="AH296">
        <v>5</v>
      </c>
      <c r="AI296">
        <v>4</v>
      </c>
    </row>
    <row r="297" spans="1:35" x14ac:dyDescent="0.2">
      <c r="A297" s="102">
        <v>917</v>
      </c>
      <c r="B297">
        <v>6371</v>
      </c>
      <c r="C297" s="106" t="s">
        <v>4714</v>
      </c>
      <c r="D297" s="106" t="s">
        <v>4045</v>
      </c>
      <c r="E297">
        <v>3420</v>
      </c>
      <c r="F297">
        <v>3420</v>
      </c>
      <c r="G297">
        <v>300</v>
      </c>
      <c r="H297" s="106" t="s">
        <v>4035</v>
      </c>
      <c r="I297">
        <v>9513</v>
      </c>
      <c r="J297" s="106" t="s">
        <v>4819</v>
      </c>
      <c r="K297" s="106" t="s">
        <v>4156</v>
      </c>
      <c r="L297">
        <v>2510</v>
      </c>
      <c r="M297">
        <v>2479</v>
      </c>
      <c r="N297">
        <v>400</v>
      </c>
      <c r="O297" s="106" t="s">
        <v>4032</v>
      </c>
      <c r="P297">
        <v>0.80305626572024902</v>
      </c>
      <c r="Q297">
        <v>0.82645584376623205</v>
      </c>
      <c r="R297" s="106">
        <v>5.7358179362893801E-2</v>
      </c>
      <c r="S297" s="106">
        <v>4.0407873210803497E-2</v>
      </c>
      <c r="T297">
        <v>-1.3605533749524401</v>
      </c>
      <c r="U297">
        <v>1.3605533749524401</v>
      </c>
      <c r="V297">
        <v>1.7165378071190101</v>
      </c>
      <c r="W297">
        <v>-4.49</v>
      </c>
      <c r="X297">
        <v>3.35</v>
      </c>
      <c r="Y297">
        <v>198343</v>
      </c>
      <c r="Z297">
        <v>15257</v>
      </c>
      <c r="AA297">
        <v>0.94</v>
      </c>
      <c r="AB297">
        <v>13</v>
      </c>
      <c r="AC297">
        <v>8</v>
      </c>
      <c r="AD297">
        <v>5</v>
      </c>
      <c r="AE297">
        <v>61.54</v>
      </c>
      <c r="AF297">
        <v>12</v>
      </c>
      <c r="AG297">
        <v>6</v>
      </c>
      <c r="AH297">
        <v>2</v>
      </c>
      <c r="AI297">
        <v>5</v>
      </c>
    </row>
    <row r="298" spans="1:35" x14ac:dyDescent="0.2">
      <c r="A298" s="102">
        <v>364</v>
      </c>
      <c r="B298">
        <v>4183</v>
      </c>
      <c r="C298" s="106" t="s">
        <v>4799</v>
      </c>
      <c r="D298" s="106" t="s">
        <v>4057</v>
      </c>
      <c r="E298">
        <v>2445</v>
      </c>
      <c r="F298">
        <v>2455</v>
      </c>
      <c r="G298">
        <v>400</v>
      </c>
      <c r="H298" s="106" t="s">
        <v>4035</v>
      </c>
      <c r="I298">
        <v>7278</v>
      </c>
      <c r="J298" s="106" t="s">
        <v>46</v>
      </c>
      <c r="K298" s="106" t="s">
        <v>4050</v>
      </c>
      <c r="L298">
        <v>2374</v>
      </c>
      <c r="M298">
        <v>2301</v>
      </c>
      <c r="N298">
        <v>400</v>
      </c>
      <c r="O298" s="106" t="s">
        <v>4032</v>
      </c>
      <c r="P298">
        <v>0.82476290869929603</v>
      </c>
      <c r="Q298">
        <v>0.89764669194371005</v>
      </c>
      <c r="R298" s="106">
        <v>0.257238387694051</v>
      </c>
      <c r="S298" s="106">
        <v>2.0291262734934201E-2</v>
      </c>
      <c r="T298">
        <v>-0.76267471144332</v>
      </c>
      <c r="U298">
        <v>0.76267471144332</v>
      </c>
      <c r="V298">
        <v>0.538766588986622</v>
      </c>
      <c r="W298">
        <v>-2.66</v>
      </c>
      <c r="X298">
        <v>6.27</v>
      </c>
      <c r="Y298">
        <v>198227</v>
      </c>
      <c r="Z298">
        <v>11660</v>
      </c>
      <c r="AA298">
        <v>0.69</v>
      </c>
      <c r="AB298">
        <v>17</v>
      </c>
      <c r="AC298">
        <v>11</v>
      </c>
      <c r="AD298">
        <v>6</v>
      </c>
      <c r="AE298">
        <v>64.709999999999994</v>
      </c>
      <c r="AF298">
        <v>12</v>
      </c>
      <c r="AG298">
        <v>8</v>
      </c>
      <c r="AH298">
        <v>3</v>
      </c>
      <c r="AI298">
        <v>6</v>
      </c>
    </row>
    <row r="299" spans="1:35" x14ac:dyDescent="0.2">
      <c r="A299" s="102">
        <v>137</v>
      </c>
      <c r="B299">
        <v>7201</v>
      </c>
      <c r="C299" s="106" t="s">
        <v>4135</v>
      </c>
      <c r="D299" s="106" t="s">
        <v>4050</v>
      </c>
      <c r="E299">
        <v>598.20000000000005</v>
      </c>
      <c r="F299">
        <v>599.5</v>
      </c>
      <c r="G299">
        <v>1700</v>
      </c>
      <c r="H299" s="106" t="s">
        <v>4032</v>
      </c>
      <c r="I299">
        <v>9474</v>
      </c>
      <c r="J299" s="106" t="s">
        <v>4821</v>
      </c>
      <c r="K299" s="106" t="s">
        <v>4034</v>
      </c>
      <c r="L299">
        <v>1400</v>
      </c>
      <c r="M299">
        <v>1488</v>
      </c>
      <c r="N299">
        <v>700</v>
      </c>
      <c r="O299" s="106" t="s">
        <v>4035</v>
      </c>
      <c r="P299">
        <v>0.89576383804403104</v>
      </c>
      <c r="Q299">
        <v>0.93114583417469998</v>
      </c>
      <c r="R299">
        <v>2.0352193379593101E-2</v>
      </c>
      <c r="S299">
        <v>0.24119676126137901</v>
      </c>
      <c r="T299">
        <v>3.47663581893082</v>
      </c>
      <c r="U299">
        <v>3.47663581893082</v>
      </c>
      <c r="V299">
        <v>5.9320270158822099</v>
      </c>
      <c r="W299">
        <v>10.76</v>
      </c>
      <c r="X299">
        <v>2.16</v>
      </c>
      <c r="Y299">
        <v>197399</v>
      </c>
      <c r="Z299">
        <v>14100</v>
      </c>
      <c r="AA299">
        <v>0.72</v>
      </c>
      <c r="AB299">
        <v>14</v>
      </c>
      <c r="AC299">
        <v>9</v>
      </c>
      <c r="AD299">
        <v>5</v>
      </c>
      <c r="AE299">
        <v>64.290000000000006</v>
      </c>
      <c r="AF299">
        <v>11</v>
      </c>
      <c r="AG299">
        <v>6</v>
      </c>
      <c r="AH299">
        <v>3</v>
      </c>
      <c r="AI299">
        <v>5</v>
      </c>
    </row>
    <row r="300" spans="1:35" x14ac:dyDescent="0.2">
      <c r="A300" s="102">
        <v>983</v>
      </c>
      <c r="B300">
        <v>4183</v>
      </c>
      <c r="C300" s="106" t="s">
        <v>4799</v>
      </c>
      <c r="D300" s="106" t="s">
        <v>4057</v>
      </c>
      <c r="E300">
        <v>2445</v>
      </c>
      <c r="F300">
        <v>2455</v>
      </c>
      <c r="G300">
        <v>400</v>
      </c>
      <c r="H300" s="106" t="s">
        <v>4032</v>
      </c>
      <c r="I300">
        <v>7202</v>
      </c>
      <c r="J300" s="106" t="s">
        <v>1076</v>
      </c>
      <c r="K300" s="106" t="s">
        <v>4050</v>
      </c>
      <c r="L300">
        <v>1092</v>
      </c>
      <c r="M300">
        <v>1093</v>
      </c>
      <c r="N300">
        <v>900</v>
      </c>
      <c r="O300" s="106" t="s">
        <v>4035</v>
      </c>
      <c r="P300">
        <v>0.85292685674439295</v>
      </c>
      <c r="Q300">
        <v>0.81721369877357797</v>
      </c>
      <c r="R300">
        <v>1.61270787347517E-2</v>
      </c>
      <c r="S300">
        <v>0.18739256841565899</v>
      </c>
      <c r="T300">
        <v>2.8606360866535598</v>
      </c>
      <c r="U300">
        <v>2.8606360866535598</v>
      </c>
      <c r="V300">
        <v>2.7820766214652202</v>
      </c>
      <c r="W300">
        <v>7.56</v>
      </c>
      <c r="X300">
        <v>0.17</v>
      </c>
      <c r="Y300">
        <v>197017</v>
      </c>
      <c r="Z300">
        <v>12314</v>
      </c>
      <c r="AA300">
        <v>0.67</v>
      </c>
      <c r="AB300">
        <v>16</v>
      </c>
      <c r="AC300">
        <v>11</v>
      </c>
      <c r="AD300">
        <v>5</v>
      </c>
      <c r="AE300">
        <v>68.75</v>
      </c>
      <c r="AF300">
        <v>12</v>
      </c>
      <c r="AG300">
        <v>8</v>
      </c>
      <c r="AH300">
        <v>4</v>
      </c>
      <c r="AI300">
        <v>4</v>
      </c>
    </row>
    <row r="301" spans="1:35" x14ac:dyDescent="0.2">
      <c r="A301" s="102">
        <v>193</v>
      </c>
      <c r="B301">
        <v>1333</v>
      </c>
      <c r="C301" s="106" t="s">
        <v>4412</v>
      </c>
      <c r="D301" s="106" t="s">
        <v>4413</v>
      </c>
      <c r="E301">
        <v>2619</v>
      </c>
      <c r="F301">
        <v>2629</v>
      </c>
      <c r="G301">
        <v>300</v>
      </c>
      <c r="H301" s="106" t="s">
        <v>4032</v>
      </c>
      <c r="I301">
        <v>2607</v>
      </c>
      <c r="J301" s="106" t="s">
        <v>4061</v>
      </c>
      <c r="K301" s="106" t="s">
        <v>4060</v>
      </c>
      <c r="L301">
        <v>2810</v>
      </c>
      <c r="M301">
        <v>2848</v>
      </c>
      <c r="N301">
        <v>300</v>
      </c>
      <c r="O301" s="106" t="s">
        <v>4035</v>
      </c>
      <c r="P301">
        <v>0.90135384105979799</v>
      </c>
      <c r="Q301">
        <v>0.92291958857003997</v>
      </c>
      <c r="R301">
        <v>0.43436116024317201</v>
      </c>
      <c r="S301" s="106">
        <v>0.152146225789173</v>
      </c>
      <c r="T301">
        <v>0.321963217236655</v>
      </c>
      <c r="U301">
        <v>0.321963217236655</v>
      </c>
      <c r="V301">
        <v>0.62688554293034604</v>
      </c>
      <c r="W301">
        <v>0.99</v>
      </c>
      <c r="X301">
        <v>7.69</v>
      </c>
      <c r="Y301">
        <v>196901</v>
      </c>
      <c r="Z301">
        <v>21878</v>
      </c>
      <c r="AA301">
        <v>1.2</v>
      </c>
      <c r="AB301">
        <v>9</v>
      </c>
      <c r="AC301">
        <v>7</v>
      </c>
      <c r="AD301">
        <v>2</v>
      </c>
      <c r="AE301">
        <v>77.78</v>
      </c>
      <c r="AF301">
        <v>15</v>
      </c>
      <c r="AG301">
        <v>3</v>
      </c>
      <c r="AH301">
        <v>1</v>
      </c>
      <c r="AI301">
        <v>5</v>
      </c>
    </row>
    <row r="302" spans="1:35" x14ac:dyDescent="0.2">
      <c r="A302" s="102">
        <v>720</v>
      </c>
      <c r="B302">
        <v>6472</v>
      </c>
      <c r="C302" s="106" t="s">
        <v>63</v>
      </c>
      <c r="D302" s="106" t="s">
        <v>4045</v>
      </c>
      <c r="E302">
        <v>297</v>
      </c>
      <c r="F302">
        <v>297</v>
      </c>
      <c r="G302">
        <v>3200</v>
      </c>
      <c r="H302" s="106" t="s">
        <v>4035</v>
      </c>
      <c r="I302">
        <v>6995</v>
      </c>
      <c r="J302" s="106" t="s">
        <v>51</v>
      </c>
      <c r="K302" s="106" t="s">
        <v>4050</v>
      </c>
      <c r="L302">
        <v>1935</v>
      </c>
      <c r="M302">
        <v>1895</v>
      </c>
      <c r="N302">
        <v>500</v>
      </c>
      <c r="O302" s="106" t="s">
        <v>4032</v>
      </c>
      <c r="P302">
        <v>0.84195056143109204</v>
      </c>
      <c r="Q302">
        <v>0.855624981457623</v>
      </c>
      <c r="R302" s="15">
        <v>0.22276469053008699</v>
      </c>
      <c r="S302">
        <v>8.0559878658800696E-2</v>
      </c>
      <c r="T302">
        <v>-1.14300276437092</v>
      </c>
      <c r="U302">
        <v>1.14300276437092</v>
      </c>
      <c r="V302">
        <v>1.0512500789664001</v>
      </c>
      <c r="W302">
        <v>-4.1399999999999997</v>
      </c>
      <c r="X302">
        <v>0.31</v>
      </c>
      <c r="Y302">
        <v>195301</v>
      </c>
      <c r="Z302">
        <v>15023</v>
      </c>
      <c r="AA302">
        <v>0.74</v>
      </c>
      <c r="AB302">
        <v>13</v>
      </c>
      <c r="AC302">
        <v>9</v>
      </c>
      <c r="AD302">
        <v>4</v>
      </c>
      <c r="AE302">
        <v>69.23</v>
      </c>
      <c r="AF302">
        <v>15</v>
      </c>
      <c r="AG302">
        <v>6</v>
      </c>
      <c r="AH302">
        <v>1</v>
      </c>
      <c r="AI302">
        <v>6</v>
      </c>
    </row>
    <row r="303" spans="1:35" x14ac:dyDescent="0.2">
      <c r="A303" s="102">
        <v>25</v>
      </c>
      <c r="B303">
        <v>5233</v>
      </c>
      <c r="C303" s="106" t="s">
        <v>4806</v>
      </c>
      <c r="D303" s="106" t="s">
        <v>4031</v>
      </c>
      <c r="E303">
        <v>2943</v>
      </c>
      <c r="F303">
        <v>2984</v>
      </c>
      <c r="G303">
        <v>300</v>
      </c>
      <c r="H303" s="106" t="s">
        <v>4032</v>
      </c>
      <c r="I303">
        <v>7189</v>
      </c>
      <c r="J303" s="106" t="s">
        <v>45</v>
      </c>
      <c r="K303" s="106" t="s">
        <v>4154</v>
      </c>
      <c r="L303">
        <v>732</v>
      </c>
      <c r="M303">
        <v>733</v>
      </c>
      <c r="N303">
        <v>1200</v>
      </c>
      <c r="O303" s="106" t="s">
        <v>4035</v>
      </c>
      <c r="P303">
        <v>0.80186867911999704</v>
      </c>
      <c r="Q303">
        <v>0.95825625450695795</v>
      </c>
      <c r="R303">
        <v>0.177582645348447</v>
      </c>
      <c r="S303">
        <v>4.5968411063926204E-3</v>
      </c>
      <c r="T303">
        <v>1.69047882360706</v>
      </c>
      <c r="U303">
        <v>1.69047882360706</v>
      </c>
      <c r="V303">
        <v>1.71686154613093</v>
      </c>
      <c r="W303">
        <v>5.17</v>
      </c>
      <c r="X303">
        <v>1.74</v>
      </c>
      <c r="Y303">
        <v>195079</v>
      </c>
      <c r="Z303">
        <v>10267</v>
      </c>
      <c r="AA303">
        <v>0.61</v>
      </c>
      <c r="AB303">
        <v>19</v>
      </c>
      <c r="AC303">
        <v>11</v>
      </c>
      <c r="AD303">
        <v>8</v>
      </c>
      <c r="AE303">
        <v>57.89</v>
      </c>
      <c r="AF303">
        <v>12</v>
      </c>
      <c r="AG303">
        <v>10</v>
      </c>
      <c r="AH303">
        <v>4</v>
      </c>
      <c r="AI303">
        <v>5</v>
      </c>
    </row>
    <row r="304" spans="1:35" x14ac:dyDescent="0.2">
      <c r="A304" s="102">
        <v>693</v>
      </c>
      <c r="B304">
        <v>6371</v>
      </c>
      <c r="C304" s="106" t="s">
        <v>4714</v>
      </c>
      <c r="D304" s="106" t="s">
        <v>4045</v>
      </c>
      <c r="E304">
        <v>3420</v>
      </c>
      <c r="F304">
        <v>3420</v>
      </c>
      <c r="G304">
        <v>300</v>
      </c>
      <c r="H304" s="106" t="s">
        <v>4035</v>
      </c>
      <c r="I304">
        <v>8385</v>
      </c>
      <c r="J304" s="106" t="s">
        <v>1198</v>
      </c>
      <c r="K304" s="106" t="s">
        <v>4154</v>
      </c>
      <c r="L304">
        <v>570</v>
      </c>
      <c r="M304">
        <v>571</v>
      </c>
      <c r="N304">
        <v>1800</v>
      </c>
      <c r="O304" s="106" t="s">
        <v>4032</v>
      </c>
      <c r="P304">
        <v>0.83172324448507795</v>
      </c>
      <c r="Q304">
        <v>0.85928528632230605</v>
      </c>
      <c r="R304">
        <v>1.11698313403387E-2</v>
      </c>
      <c r="S304">
        <v>7.9304084811304298E-2</v>
      </c>
      <c r="T304">
        <v>-2.81667854250977</v>
      </c>
      <c r="U304">
        <v>2.81667854250977</v>
      </c>
      <c r="V304">
        <v>2.6184929210153398</v>
      </c>
      <c r="W304">
        <v>-5.98</v>
      </c>
      <c r="X304">
        <v>0.18</v>
      </c>
      <c r="Y304">
        <v>194435</v>
      </c>
      <c r="Z304">
        <v>11437</v>
      </c>
      <c r="AA304">
        <v>0.56999999999999995</v>
      </c>
      <c r="AB304">
        <v>17</v>
      </c>
      <c r="AC304">
        <v>11</v>
      </c>
      <c r="AD304">
        <v>6</v>
      </c>
      <c r="AE304">
        <v>64.709999999999994</v>
      </c>
      <c r="AF304">
        <v>11</v>
      </c>
      <c r="AG304">
        <v>7</v>
      </c>
      <c r="AH304">
        <v>4</v>
      </c>
      <c r="AI304">
        <v>6</v>
      </c>
    </row>
    <row r="305" spans="1:35" x14ac:dyDescent="0.2">
      <c r="A305" s="102">
        <v>1023</v>
      </c>
      <c r="B305">
        <v>5101</v>
      </c>
      <c r="C305" s="106" t="s">
        <v>4824</v>
      </c>
      <c r="D305" s="106" t="s">
        <v>4423</v>
      </c>
      <c r="E305">
        <v>1863</v>
      </c>
      <c r="F305">
        <v>1889</v>
      </c>
      <c r="G305">
        <v>500</v>
      </c>
      <c r="H305" s="106" t="s">
        <v>4035</v>
      </c>
      <c r="I305">
        <v>6136</v>
      </c>
      <c r="J305" s="106" t="s">
        <v>4853</v>
      </c>
      <c r="K305" s="106" t="s">
        <v>4045</v>
      </c>
      <c r="L305">
        <v>1879</v>
      </c>
      <c r="M305">
        <v>1871</v>
      </c>
      <c r="N305">
        <v>500</v>
      </c>
      <c r="O305" s="106" t="s">
        <v>4032</v>
      </c>
      <c r="P305">
        <v>0.95374232467063902</v>
      </c>
      <c r="Q305">
        <v>0.810312226824763</v>
      </c>
      <c r="R305">
        <v>0.40977006272323402</v>
      </c>
      <c r="S305">
        <v>7.1432460476235998E-2</v>
      </c>
      <c r="T305">
        <v>-0.67743314629167795</v>
      </c>
      <c r="U305">
        <v>0.67743314629167795</v>
      </c>
      <c r="V305">
        <v>0.75846529749691205</v>
      </c>
      <c r="W305">
        <v>-1.85</v>
      </c>
      <c r="X305">
        <v>0.95</v>
      </c>
      <c r="Y305">
        <v>194114</v>
      </c>
      <c r="Z305">
        <v>10217</v>
      </c>
      <c r="AA305">
        <v>0.49</v>
      </c>
      <c r="AB305">
        <v>19</v>
      </c>
      <c r="AC305">
        <v>12</v>
      </c>
      <c r="AD305">
        <v>7</v>
      </c>
      <c r="AE305">
        <v>63.16</v>
      </c>
      <c r="AF305">
        <v>14</v>
      </c>
      <c r="AG305">
        <v>7</v>
      </c>
      <c r="AH305">
        <v>3</v>
      </c>
      <c r="AI305">
        <v>9</v>
      </c>
    </row>
    <row r="306" spans="1:35" x14ac:dyDescent="0.2">
      <c r="A306" s="102">
        <v>644</v>
      </c>
      <c r="B306">
        <v>4005</v>
      </c>
      <c r="C306" s="106" t="s">
        <v>4852</v>
      </c>
      <c r="D306" s="106" t="s">
        <v>4057</v>
      </c>
      <c r="E306">
        <v>472</v>
      </c>
      <c r="F306">
        <v>472</v>
      </c>
      <c r="G306">
        <v>2200</v>
      </c>
      <c r="H306" s="106" t="s">
        <v>4032</v>
      </c>
      <c r="I306">
        <v>9507</v>
      </c>
      <c r="J306" s="106" t="s">
        <v>4421</v>
      </c>
      <c r="K306" s="106" t="s">
        <v>4156</v>
      </c>
      <c r="L306">
        <v>945</v>
      </c>
      <c r="M306">
        <v>930</v>
      </c>
      <c r="N306">
        <v>1100</v>
      </c>
      <c r="O306" s="106" t="s">
        <v>4035</v>
      </c>
      <c r="P306">
        <v>0.872102359708535</v>
      </c>
      <c r="Q306">
        <v>0.86651105777567805</v>
      </c>
      <c r="R306">
        <v>0.12157264594004499</v>
      </c>
      <c r="S306" s="106">
        <v>4.1719897155681604E-3</v>
      </c>
      <c r="T306">
        <v>2.0047393674638299</v>
      </c>
      <c r="U306">
        <v>2.0047393674638299</v>
      </c>
      <c r="V306">
        <v>1.68357715382854</v>
      </c>
      <c r="W306">
        <v>6.44</v>
      </c>
      <c r="X306">
        <v>1.51</v>
      </c>
      <c r="Y306">
        <v>193325</v>
      </c>
      <c r="Z306">
        <v>13809</v>
      </c>
      <c r="AA306">
        <v>0.68</v>
      </c>
      <c r="AB306">
        <v>14</v>
      </c>
      <c r="AC306">
        <v>9</v>
      </c>
      <c r="AD306">
        <v>5</v>
      </c>
      <c r="AE306">
        <v>64.290000000000006</v>
      </c>
      <c r="AF306">
        <v>13</v>
      </c>
      <c r="AG306">
        <v>6</v>
      </c>
      <c r="AH306">
        <v>3</v>
      </c>
      <c r="AI306">
        <v>5</v>
      </c>
    </row>
    <row r="307" spans="1:35" x14ac:dyDescent="0.2">
      <c r="A307" s="102">
        <v>224</v>
      </c>
      <c r="B307">
        <v>8766</v>
      </c>
      <c r="C307" s="106" t="s">
        <v>4763</v>
      </c>
      <c r="D307" s="106" t="s">
        <v>4785</v>
      </c>
      <c r="E307">
        <v>6056</v>
      </c>
      <c r="F307">
        <v>5985</v>
      </c>
      <c r="G307">
        <v>100</v>
      </c>
      <c r="H307" s="106" t="s">
        <v>4035</v>
      </c>
      <c r="I307">
        <v>9934</v>
      </c>
      <c r="J307" s="106" t="s">
        <v>4802</v>
      </c>
      <c r="K307" s="106" t="s">
        <v>4039</v>
      </c>
      <c r="L307">
        <v>2761</v>
      </c>
      <c r="M307">
        <v>2763</v>
      </c>
      <c r="N307">
        <v>200</v>
      </c>
      <c r="O307" s="106" t="s">
        <v>4032</v>
      </c>
      <c r="P307">
        <v>0.86418087005298105</v>
      </c>
      <c r="Q307">
        <v>0.91785524283119102</v>
      </c>
      <c r="R307">
        <v>1.2924567794359301E-3</v>
      </c>
      <c r="S307" s="15">
        <v>4.2319371637352596E-3</v>
      </c>
      <c r="T307">
        <v>-1.52627158846754</v>
      </c>
      <c r="U307">
        <v>1.52627158846754</v>
      </c>
      <c r="V307">
        <v>0.876645942450062</v>
      </c>
      <c r="W307">
        <v>-4.1500000000000004</v>
      </c>
      <c r="X307">
        <v>7.67</v>
      </c>
      <c r="Y307">
        <v>192507</v>
      </c>
      <c r="Z307">
        <v>11324</v>
      </c>
      <c r="AA307">
        <v>0.53</v>
      </c>
      <c r="AB307">
        <v>17</v>
      </c>
      <c r="AC307">
        <v>9</v>
      </c>
      <c r="AD307">
        <v>8</v>
      </c>
      <c r="AE307">
        <v>52.94</v>
      </c>
      <c r="AF307">
        <v>15</v>
      </c>
      <c r="AG307">
        <v>5</v>
      </c>
      <c r="AH307">
        <v>3</v>
      </c>
      <c r="AI307">
        <v>9</v>
      </c>
    </row>
    <row r="308" spans="1:35" x14ac:dyDescent="0.2">
      <c r="A308" s="102">
        <v>901</v>
      </c>
      <c r="B308">
        <v>6370</v>
      </c>
      <c r="C308" s="106" t="s">
        <v>4854</v>
      </c>
      <c r="D308" s="106" t="s">
        <v>4045</v>
      </c>
      <c r="E308">
        <v>3275</v>
      </c>
      <c r="F308">
        <v>3235</v>
      </c>
      <c r="G308">
        <v>300</v>
      </c>
      <c r="H308" s="106" t="s">
        <v>4035</v>
      </c>
      <c r="I308">
        <v>6755</v>
      </c>
      <c r="J308" s="106" t="s">
        <v>760</v>
      </c>
      <c r="K308" s="106" t="s">
        <v>4037</v>
      </c>
      <c r="L308">
        <v>2432</v>
      </c>
      <c r="M308">
        <v>2471</v>
      </c>
      <c r="N308">
        <v>400</v>
      </c>
      <c r="O308" s="106" t="s">
        <v>4032</v>
      </c>
      <c r="P308">
        <v>0.80582293857069398</v>
      </c>
      <c r="Q308">
        <v>0.82832299818312105</v>
      </c>
      <c r="R308">
        <v>2.7183124701709201E-2</v>
      </c>
      <c r="S308">
        <v>0.24636072500650599</v>
      </c>
      <c r="T308">
        <v>-0.977959618335553</v>
      </c>
      <c r="U308">
        <v>0.977959618335553</v>
      </c>
      <c r="V308">
        <v>0.949659726571362</v>
      </c>
      <c r="W308">
        <v>-10.029999999999999</v>
      </c>
      <c r="X308">
        <v>1.84</v>
      </c>
      <c r="Y308">
        <v>190936</v>
      </c>
      <c r="Z308">
        <v>9547</v>
      </c>
      <c r="AA308">
        <v>0.56000000000000005</v>
      </c>
      <c r="AB308">
        <v>20</v>
      </c>
      <c r="AC308">
        <v>11</v>
      </c>
      <c r="AD308">
        <v>9</v>
      </c>
      <c r="AE308">
        <v>55</v>
      </c>
      <c r="AF308">
        <v>14</v>
      </c>
      <c r="AG308">
        <v>11</v>
      </c>
      <c r="AH308">
        <v>4</v>
      </c>
      <c r="AI308">
        <v>5</v>
      </c>
    </row>
    <row r="309" spans="1:35" x14ac:dyDescent="0.2">
      <c r="A309" s="102">
        <v>307</v>
      </c>
      <c r="B309">
        <v>7267</v>
      </c>
      <c r="C309" s="106" t="s">
        <v>61</v>
      </c>
      <c r="D309" s="106" t="s">
        <v>4050</v>
      </c>
      <c r="E309">
        <v>2845.5</v>
      </c>
      <c r="F309">
        <v>2831</v>
      </c>
      <c r="G309">
        <v>300</v>
      </c>
      <c r="H309" s="106" t="s">
        <v>4032</v>
      </c>
      <c r="I309">
        <v>7762</v>
      </c>
      <c r="J309" s="106" t="s">
        <v>4815</v>
      </c>
      <c r="K309" s="106" t="s">
        <v>4041</v>
      </c>
      <c r="L309">
        <v>528</v>
      </c>
      <c r="M309">
        <v>536</v>
      </c>
      <c r="N309">
        <v>1600</v>
      </c>
      <c r="O309" s="106" t="s">
        <v>4035</v>
      </c>
      <c r="P309">
        <v>0.86615293033735496</v>
      </c>
      <c r="Q309">
        <v>0.90527826354128305</v>
      </c>
      <c r="R309">
        <v>1.53320128653765E-2</v>
      </c>
      <c r="S309">
        <v>3.5933668162327903E-2</v>
      </c>
      <c r="T309">
        <v>0.91198790044340206</v>
      </c>
      <c r="U309">
        <v>0.91198790044340206</v>
      </c>
      <c r="V309">
        <v>2.2243612416386198</v>
      </c>
      <c r="W309">
        <v>1.5</v>
      </c>
      <c r="X309">
        <v>0.98</v>
      </c>
      <c r="Y309">
        <v>190732</v>
      </c>
      <c r="Z309">
        <v>12715</v>
      </c>
      <c r="AA309">
        <v>0.73</v>
      </c>
      <c r="AB309">
        <v>15</v>
      </c>
      <c r="AC309">
        <v>9</v>
      </c>
      <c r="AD309">
        <v>6</v>
      </c>
      <c r="AE309">
        <v>60</v>
      </c>
      <c r="AF309">
        <v>15</v>
      </c>
      <c r="AG309">
        <v>5</v>
      </c>
      <c r="AH309">
        <v>2</v>
      </c>
      <c r="AI309">
        <v>8</v>
      </c>
    </row>
    <row r="310" spans="1:35" x14ac:dyDescent="0.2">
      <c r="A310" s="102">
        <v>560</v>
      </c>
      <c r="B310">
        <v>4217</v>
      </c>
      <c r="C310" s="106" t="s">
        <v>1542</v>
      </c>
      <c r="D310" s="106" t="s">
        <v>4057</v>
      </c>
      <c r="E310">
        <v>4595</v>
      </c>
      <c r="F310">
        <v>4595</v>
      </c>
      <c r="G310">
        <v>200</v>
      </c>
      <c r="H310" s="106" t="s">
        <v>4032</v>
      </c>
      <c r="I310">
        <v>6967</v>
      </c>
      <c r="J310" s="106" t="s">
        <v>1066</v>
      </c>
      <c r="K310" s="106" t="s">
        <v>4037</v>
      </c>
      <c r="L310">
        <v>1345</v>
      </c>
      <c r="M310">
        <v>1319</v>
      </c>
      <c r="N310">
        <v>700</v>
      </c>
      <c r="O310" s="106" t="s">
        <v>4035</v>
      </c>
      <c r="P310">
        <v>0.90180215020056398</v>
      </c>
      <c r="Q310">
        <v>0.876030499331235</v>
      </c>
      <c r="R310">
        <v>6.7181276838971196E-2</v>
      </c>
      <c r="S310">
        <v>0.30734115123127798</v>
      </c>
      <c r="T310">
        <v>0.452340396966946</v>
      </c>
      <c r="U310">
        <v>0.452340396966946</v>
      </c>
      <c r="V310">
        <v>1.82795481357904</v>
      </c>
      <c r="W310">
        <v>2.36</v>
      </c>
      <c r="X310">
        <v>0.47</v>
      </c>
      <c r="Y310">
        <v>188162</v>
      </c>
      <c r="Z310">
        <v>10453</v>
      </c>
      <c r="AA310">
        <v>0.53</v>
      </c>
      <c r="AB310">
        <v>18</v>
      </c>
      <c r="AC310">
        <v>10</v>
      </c>
      <c r="AD310">
        <v>8</v>
      </c>
      <c r="AE310">
        <v>55.56</v>
      </c>
      <c r="AF310">
        <v>11</v>
      </c>
      <c r="AG310">
        <v>8</v>
      </c>
      <c r="AH310">
        <v>5</v>
      </c>
      <c r="AI310">
        <v>5</v>
      </c>
    </row>
    <row r="311" spans="1:35" x14ac:dyDescent="0.2">
      <c r="A311" s="102">
        <v>46</v>
      </c>
      <c r="B311">
        <v>2267</v>
      </c>
      <c r="C311" s="106" t="s">
        <v>4855</v>
      </c>
      <c r="D311" s="106" t="s">
        <v>4060</v>
      </c>
      <c r="E311">
        <v>5720</v>
      </c>
      <c r="F311">
        <v>5550</v>
      </c>
      <c r="G311">
        <v>100</v>
      </c>
      <c r="H311" s="106" t="s">
        <v>4035</v>
      </c>
      <c r="I311">
        <v>3863</v>
      </c>
      <c r="J311" s="106" t="s">
        <v>4826</v>
      </c>
      <c r="K311" s="106" t="s">
        <v>4825</v>
      </c>
      <c r="L311">
        <v>1786</v>
      </c>
      <c r="M311">
        <v>1793</v>
      </c>
      <c r="N311">
        <v>300</v>
      </c>
      <c r="O311" s="106" t="s">
        <v>4032</v>
      </c>
      <c r="P311">
        <v>0.81582517460721105</v>
      </c>
      <c r="Q311">
        <v>0.95200670386939501</v>
      </c>
      <c r="R311">
        <v>0.225500693402232</v>
      </c>
      <c r="S311" s="15">
        <v>4.1977834633086198E-3</v>
      </c>
      <c r="T311">
        <v>-3.06732224385564</v>
      </c>
      <c r="U311">
        <v>3.06732224385564</v>
      </c>
      <c r="V311">
        <v>1.8507994042564699</v>
      </c>
      <c r="W311">
        <v>-6.18</v>
      </c>
      <c r="X311">
        <v>3.08</v>
      </c>
      <c r="Y311">
        <v>187958</v>
      </c>
      <c r="Z311">
        <v>13426</v>
      </c>
      <c r="AA311">
        <v>0.85</v>
      </c>
      <c r="AB311">
        <v>14</v>
      </c>
      <c r="AC311">
        <v>10</v>
      </c>
      <c r="AD311">
        <v>4</v>
      </c>
      <c r="AE311">
        <v>71.430000000000007</v>
      </c>
      <c r="AF311">
        <v>13</v>
      </c>
      <c r="AG311">
        <v>6</v>
      </c>
      <c r="AH311">
        <v>3</v>
      </c>
      <c r="AI311">
        <v>5</v>
      </c>
    </row>
    <row r="312" spans="1:35" x14ac:dyDescent="0.2">
      <c r="A312" s="102">
        <v>593</v>
      </c>
      <c r="B312">
        <v>4062</v>
      </c>
      <c r="C312" s="106" t="s">
        <v>232</v>
      </c>
      <c r="D312" s="106" t="s">
        <v>4037</v>
      </c>
      <c r="E312">
        <v>2549</v>
      </c>
      <c r="F312">
        <v>2564</v>
      </c>
      <c r="G312">
        <v>300</v>
      </c>
      <c r="H312" s="106" t="s">
        <v>4032</v>
      </c>
      <c r="I312">
        <v>6501</v>
      </c>
      <c r="J312" s="106" t="s">
        <v>4792</v>
      </c>
      <c r="K312" s="106" t="s">
        <v>4037</v>
      </c>
      <c r="L312">
        <v>4269</v>
      </c>
      <c r="M312">
        <v>4230</v>
      </c>
      <c r="N312">
        <v>200</v>
      </c>
      <c r="O312" s="106" t="s">
        <v>4035</v>
      </c>
      <c r="P312">
        <v>0.80419829415460997</v>
      </c>
      <c r="Q312">
        <v>0.87177086124666503</v>
      </c>
      <c r="R312" s="106">
        <v>0.12254746485686401</v>
      </c>
      <c r="S312" s="106">
        <v>0.21969159073710001</v>
      </c>
      <c r="T312">
        <v>0.92609213135384005</v>
      </c>
      <c r="U312">
        <v>0.92609213135384005</v>
      </c>
      <c r="V312">
        <v>0.61046986593035402</v>
      </c>
      <c r="W312">
        <v>2.64</v>
      </c>
      <c r="X312">
        <v>9.08</v>
      </c>
      <c r="Y312">
        <v>187756</v>
      </c>
      <c r="Z312">
        <v>15646</v>
      </c>
      <c r="AA312">
        <v>0.83</v>
      </c>
      <c r="AB312">
        <v>12</v>
      </c>
      <c r="AC312">
        <v>6</v>
      </c>
      <c r="AD312">
        <v>6</v>
      </c>
      <c r="AE312">
        <v>50</v>
      </c>
      <c r="AF312">
        <v>13</v>
      </c>
      <c r="AG312">
        <v>5</v>
      </c>
      <c r="AH312">
        <v>1</v>
      </c>
      <c r="AI312">
        <v>6</v>
      </c>
    </row>
    <row r="313" spans="1:35" x14ac:dyDescent="0.2">
      <c r="A313" s="102">
        <v>427</v>
      </c>
      <c r="B313">
        <v>6755</v>
      </c>
      <c r="C313" s="106" t="s">
        <v>760</v>
      </c>
      <c r="D313" s="106" t="s">
        <v>4037</v>
      </c>
      <c r="E313">
        <v>2432</v>
      </c>
      <c r="F313">
        <v>2471</v>
      </c>
      <c r="G313">
        <v>200</v>
      </c>
      <c r="H313" s="106" t="s">
        <v>4032</v>
      </c>
      <c r="I313">
        <v>6857</v>
      </c>
      <c r="J313" s="106" t="s">
        <v>4796</v>
      </c>
      <c r="K313" s="106" t="s">
        <v>4037</v>
      </c>
      <c r="L313">
        <v>5770</v>
      </c>
      <c r="M313">
        <v>5870</v>
      </c>
      <c r="N313">
        <v>100</v>
      </c>
      <c r="O313" s="106" t="s">
        <v>4035</v>
      </c>
      <c r="P313">
        <v>0.85482806021423297</v>
      </c>
      <c r="Q313">
        <v>0.89132633153155005</v>
      </c>
      <c r="R313">
        <v>0.29917475096446899</v>
      </c>
      <c r="S313">
        <v>0.37427226959334498</v>
      </c>
      <c r="T313">
        <v>1.1174593642204</v>
      </c>
      <c r="U313">
        <v>1.1174593642204</v>
      </c>
      <c r="V313">
        <v>1.4850267401439801</v>
      </c>
      <c r="W313">
        <v>7.61</v>
      </c>
      <c r="X313">
        <v>15.81</v>
      </c>
      <c r="Y313">
        <v>186402</v>
      </c>
      <c r="Z313">
        <v>10356</v>
      </c>
      <c r="AA313">
        <v>0.4</v>
      </c>
      <c r="AB313">
        <v>18</v>
      </c>
      <c r="AC313">
        <v>10</v>
      </c>
      <c r="AD313">
        <v>8</v>
      </c>
      <c r="AE313">
        <v>55.56</v>
      </c>
      <c r="AF313">
        <v>10</v>
      </c>
      <c r="AG313">
        <v>9</v>
      </c>
      <c r="AH313">
        <v>7</v>
      </c>
      <c r="AI313">
        <v>2</v>
      </c>
    </row>
    <row r="314" spans="1:35" x14ac:dyDescent="0.2">
      <c r="A314" s="102">
        <v>545</v>
      </c>
      <c r="B314">
        <v>5334</v>
      </c>
      <c r="C314" s="106" t="s">
        <v>4856</v>
      </c>
      <c r="D314" s="106" t="s">
        <v>4031</v>
      </c>
      <c r="E314">
        <v>1934</v>
      </c>
      <c r="F314">
        <v>1947</v>
      </c>
      <c r="G314">
        <v>500</v>
      </c>
      <c r="H314" s="106" t="s">
        <v>4035</v>
      </c>
      <c r="I314">
        <v>7278</v>
      </c>
      <c r="J314" s="106" t="s">
        <v>46</v>
      </c>
      <c r="K314" s="106" t="s">
        <v>4050</v>
      </c>
      <c r="L314">
        <v>2374</v>
      </c>
      <c r="M314">
        <v>2301</v>
      </c>
      <c r="N314">
        <v>400</v>
      </c>
      <c r="O314" s="106" t="s">
        <v>4032</v>
      </c>
      <c r="P314">
        <v>0.81283094842197501</v>
      </c>
      <c r="Q314">
        <v>0.87798899430579402</v>
      </c>
      <c r="R314">
        <v>0.16517463274361599</v>
      </c>
      <c r="S314">
        <v>4.6051999095763699E-2</v>
      </c>
      <c r="T314">
        <v>-1.4497983643419801</v>
      </c>
      <c r="U314">
        <v>1.4497983643419801</v>
      </c>
      <c r="V314">
        <v>0.143434016319435</v>
      </c>
      <c r="W314">
        <v>-5.75</v>
      </c>
      <c r="X314">
        <v>5.77</v>
      </c>
      <c r="Y314">
        <v>186245</v>
      </c>
      <c r="Z314">
        <v>12416</v>
      </c>
      <c r="AA314">
        <v>0.56999999999999995</v>
      </c>
      <c r="AB314">
        <v>15</v>
      </c>
      <c r="AC314">
        <v>10</v>
      </c>
      <c r="AD314">
        <v>5</v>
      </c>
      <c r="AE314">
        <v>66.67</v>
      </c>
      <c r="AF314">
        <v>14</v>
      </c>
      <c r="AG314">
        <v>5</v>
      </c>
      <c r="AH314">
        <v>1</v>
      </c>
      <c r="AI314">
        <v>9</v>
      </c>
    </row>
    <row r="315" spans="1:35" x14ac:dyDescent="0.2">
      <c r="A315" s="102">
        <v>682</v>
      </c>
      <c r="B315">
        <v>6028</v>
      </c>
      <c r="C315" s="106" t="s">
        <v>784</v>
      </c>
      <c r="D315" s="106" t="s">
        <v>4047</v>
      </c>
      <c r="E315">
        <v>7340</v>
      </c>
      <c r="F315">
        <v>7380</v>
      </c>
      <c r="G315">
        <v>100</v>
      </c>
      <c r="H315" s="106" t="s">
        <v>4035</v>
      </c>
      <c r="I315">
        <v>8031</v>
      </c>
      <c r="J315" s="106" t="s">
        <v>1133</v>
      </c>
      <c r="K315" s="106" t="s">
        <v>4039</v>
      </c>
      <c r="L315">
        <v>1936</v>
      </c>
      <c r="M315">
        <v>1960.5</v>
      </c>
      <c r="N315">
        <v>400</v>
      </c>
      <c r="O315" s="106" t="s">
        <v>4032</v>
      </c>
      <c r="P315">
        <v>0.83419555871846096</v>
      </c>
      <c r="Q315">
        <v>0.86017308237545398</v>
      </c>
      <c r="R315">
        <v>0.17685693236345601</v>
      </c>
      <c r="S315" s="106">
        <v>0.20132184615996401</v>
      </c>
      <c r="T315">
        <v>-0.113083321719221</v>
      </c>
      <c r="U315">
        <v>0.113083321719221</v>
      </c>
      <c r="V315">
        <v>0.13797385334932399</v>
      </c>
      <c r="W315">
        <v>-0.34</v>
      </c>
      <c r="X315">
        <v>6.26</v>
      </c>
      <c r="Y315">
        <v>186215</v>
      </c>
      <c r="Z315">
        <v>16929</v>
      </c>
      <c r="AA315">
        <v>1.1499999999999999</v>
      </c>
      <c r="AB315">
        <v>11</v>
      </c>
      <c r="AC315">
        <v>8</v>
      </c>
      <c r="AD315">
        <v>3</v>
      </c>
      <c r="AE315">
        <v>72.73</v>
      </c>
      <c r="AF315">
        <v>12</v>
      </c>
      <c r="AG315">
        <v>6</v>
      </c>
      <c r="AH315">
        <v>2</v>
      </c>
      <c r="AI315">
        <v>3</v>
      </c>
    </row>
    <row r="316" spans="1:35" x14ac:dyDescent="0.2">
      <c r="A316" s="102">
        <v>685</v>
      </c>
      <c r="B316">
        <v>4733</v>
      </c>
      <c r="C316" s="106" t="s">
        <v>4857</v>
      </c>
      <c r="D316" s="106" t="s">
        <v>4034</v>
      </c>
      <c r="E316">
        <v>4350</v>
      </c>
      <c r="F316">
        <v>4245</v>
      </c>
      <c r="G316">
        <v>200</v>
      </c>
      <c r="H316" s="106" t="s">
        <v>4035</v>
      </c>
      <c r="I316">
        <v>9928</v>
      </c>
      <c r="J316" s="106" t="s">
        <v>1462</v>
      </c>
      <c r="K316" s="106" t="s">
        <v>4034</v>
      </c>
      <c r="L316">
        <v>2985</v>
      </c>
      <c r="M316">
        <v>3040</v>
      </c>
      <c r="N316">
        <v>300</v>
      </c>
      <c r="O316" s="106" t="s">
        <v>4032</v>
      </c>
      <c r="P316">
        <v>0.84573463473102795</v>
      </c>
      <c r="Q316">
        <v>0.85980221332134998</v>
      </c>
      <c r="R316">
        <v>0.13168752664790601</v>
      </c>
      <c r="S316" s="106">
        <v>3.3577059492567699E-3</v>
      </c>
      <c r="T316">
        <v>-2.4192676991086102</v>
      </c>
      <c r="U316">
        <v>2.4192676991086102</v>
      </c>
      <c r="V316">
        <v>2.1387547770333799</v>
      </c>
      <c r="W316">
        <v>-7.7</v>
      </c>
      <c r="X316">
        <v>7.42</v>
      </c>
      <c r="Y316">
        <v>185845</v>
      </c>
      <c r="Z316">
        <v>15487</v>
      </c>
      <c r="AA316">
        <v>0.8</v>
      </c>
      <c r="AB316">
        <v>12</v>
      </c>
      <c r="AC316">
        <v>8</v>
      </c>
      <c r="AD316">
        <v>4</v>
      </c>
      <c r="AE316">
        <v>66.67</v>
      </c>
      <c r="AF316">
        <v>13</v>
      </c>
      <c r="AG316">
        <v>7</v>
      </c>
      <c r="AH316">
        <v>2</v>
      </c>
      <c r="AI316">
        <v>3</v>
      </c>
    </row>
    <row r="317" spans="1:35" x14ac:dyDescent="0.2">
      <c r="A317" s="102">
        <v>726</v>
      </c>
      <c r="B317">
        <v>4208</v>
      </c>
      <c r="C317" s="106" t="s">
        <v>4797</v>
      </c>
      <c r="D317" s="106" t="s">
        <v>4057</v>
      </c>
      <c r="E317">
        <v>2240</v>
      </c>
      <c r="F317">
        <v>2234</v>
      </c>
      <c r="G317">
        <v>400</v>
      </c>
      <c r="H317" s="106" t="s">
        <v>4035</v>
      </c>
      <c r="I317">
        <v>8385</v>
      </c>
      <c r="J317" s="106" t="s">
        <v>1198</v>
      </c>
      <c r="K317" s="106" t="s">
        <v>4154</v>
      </c>
      <c r="L317">
        <v>570</v>
      </c>
      <c r="M317">
        <v>571</v>
      </c>
      <c r="N317">
        <v>1600</v>
      </c>
      <c r="O317" s="106" t="s">
        <v>4032</v>
      </c>
      <c r="P317">
        <v>0.80870394570636295</v>
      </c>
      <c r="Q317">
        <v>0.85398499461066402</v>
      </c>
      <c r="R317" s="15">
        <v>4.0650860393228296E-3</v>
      </c>
      <c r="S317" s="106">
        <v>0.10874532301876801</v>
      </c>
      <c r="T317">
        <v>-0.36327581545295001</v>
      </c>
      <c r="U317">
        <v>0.36327581545295001</v>
      </c>
      <c r="V317">
        <v>9.6932668891314799E-2</v>
      </c>
      <c r="W317">
        <v>-0.61</v>
      </c>
      <c r="X317">
        <v>2.2400000000000002</v>
      </c>
      <c r="Y317">
        <v>185746</v>
      </c>
      <c r="Z317">
        <v>13268</v>
      </c>
      <c r="AA317">
        <v>0.73</v>
      </c>
      <c r="AB317">
        <v>14</v>
      </c>
      <c r="AC317">
        <v>10</v>
      </c>
      <c r="AD317">
        <v>4</v>
      </c>
      <c r="AE317">
        <v>71.430000000000007</v>
      </c>
      <c r="AF317">
        <v>12</v>
      </c>
      <c r="AG317">
        <v>7</v>
      </c>
      <c r="AH317">
        <v>4</v>
      </c>
      <c r="AI317">
        <v>3</v>
      </c>
    </row>
    <row r="318" spans="1:35" x14ac:dyDescent="0.2">
      <c r="A318" s="102">
        <v>999</v>
      </c>
      <c r="B318">
        <v>4203</v>
      </c>
      <c r="C318" s="106" t="s">
        <v>922</v>
      </c>
      <c r="D318" s="106" t="s">
        <v>4057</v>
      </c>
      <c r="E318">
        <v>3975</v>
      </c>
      <c r="F318">
        <v>4015</v>
      </c>
      <c r="G318">
        <v>200</v>
      </c>
      <c r="H318" s="106" t="s">
        <v>4035</v>
      </c>
      <c r="I318">
        <v>6592</v>
      </c>
      <c r="J318" s="106" t="s">
        <v>4836</v>
      </c>
      <c r="K318" s="106" t="s">
        <v>4037</v>
      </c>
      <c r="L318">
        <v>4035</v>
      </c>
      <c r="M318">
        <v>4055</v>
      </c>
      <c r="N318">
        <v>200</v>
      </c>
      <c r="O318" s="106" t="s">
        <v>4032</v>
      </c>
      <c r="P318">
        <v>0.85465822817661596</v>
      </c>
      <c r="Q318">
        <v>0.81385556305802698</v>
      </c>
      <c r="R318">
        <v>0.19550297173891201</v>
      </c>
      <c r="S318">
        <v>0.23577901453632799</v>
      </c>
      <c r="T318">
        <v>-0.55894265430864798</v>
      </c>
      <c r="U318">
        <v>0.55894265430864798</v>
      </c>
      <c r="V318">
        <v>0.69304494506676495</v>
      </c>
      <c r="W318">
        <v>-2.48</v>
      </c>
      <c r="X318">
        <v>0.99</v>
      </c>
      <c r="Y318">
        <v>185446</v>
      </c>
      <c r="Z318">
        <v>26492</v>
      </c>
      <c r="AA318">
        <v>1.86</v>
      </c>
      <c r="AB318">
        <v>7</v>
      </c>
      <c r="AC318">
        <v>6</v>
      </c>
      <c r="AD318">
        <v>1</v>
      </c>
      <c r="AE318">
        <v>85.71</v>
      </c>
      <c r="AF318">
        <v>14</v>
      </c>
      <c r="AG318">
        <v>3</v>
      </c>
      <c r="AH318">
        <v>0</v>
      </c>
      <c r="AI318">
        <v>4</v>
      </c>
    </row>
    <row r="319" spans="1:35" x14ac:dyDescent="0.2">
      <c r="A319" s="102">
        <v>549</v>
      </c>
      <c r="B319">
        <v>7211</v>
      </c>
      <c r="C319" s="106" t="s">
        <v>28</v>
      </c>
      <c r="D319" s="106" t="s">
        <v>4050</v>
      </c>
      <c r="E319">
        <v>411</v>
      </c>
      <c r="F319">
        <v>413</v>
      </c>
      <c r="G319">
        <v>2600</v>
      </c>
      <c r="H319" s="106" t="s">
        <v>4035</v>
      </c>
      <c r="I319">
        <v>7321</v>
      </c>
      <c r="J319" s="106" t="s">
        <v>4812</v>
      </c>
      <c r="K319" s="106" t="s">
        <v>4154</v>
      </c>
      <c r="L319">
        <v>644</v>
      </c>
      <c r="M319">
        <v>641</v>
      </c>
      <c r="N319">
        <v>1700</v>
      </c>
      <c r="O319" s="106" t="s">
        <v>4032</v>
      </c>
      <c r="P319">
        <v>0.930263352252922</v>
      </c>
      <c r="Q319">
        <v>0.87768187105250595</v>
      </c>
      <c r="R319">
        <v>0.10868424002473299</v>
      </c>
      <c r="S319">
        <v>2.29834691274554E-2</v>
      </c>
      <c r="T319">
        <v>-1.8357585249558801</v>
      </c>
      <c r="U319">
        <v>1.8357585249558801</v>
      </c>
      <c r="V319">
        <v>2.0953475380798499</v>
      </c>
      <c r="W319">
        <v>-5.17</v>
      </c>
      <c r="X319">
        <v>1.46</v>
      </c>
      <c r="Y319">
        <v>185054</v>
      </c>
      <c r="Z319">
        <v>20562</v>
      </c>
      <c r="AA319">
        <v>1</v>
      </c>
      <c r="AB319">
        <v>9</v>
      </c>
      <c r="AC319">
        <v>6</v>
      </c>
      <c r="AD319">
        <v>3</v>
      </c>
      <c r="AE319">
        <v>66.67</v>
      </c>
      <c r="AF319">
        <v>10</v>
      </c>
      <c r="AG319">
        <v>4</v>
      </c>
      <c r="AH319">
        <v>2</v>
      </c>
      <c r="AI319">
        <v>3</v>
      </c>
    </row>
    <row r="320" spans="1:35" x14ac:dyDescent="0.2">
      <c r="A320" s="102">
        <v>583</v>
      </c>
      <c r="B320">
        <v>6103</v>
      </c>
      <c r="C320" s="106" t="s">
        <v>4858</v>
      </c>
      <c r="D320" s="106" t="s">
        <v>4045</v>
      </c>
      <c r="E320">
        <v>5070</v>
      </c>
      <c r="F320">
        <v>5110</v>
      </c>
      <c r="G320">
        <v>200</v>
      </c>
      <c r="H320" s="106" t="s">
        <v>4035</v>
      </c>
      <c r="I320">
        <v>7240</v>
      </c>
      <c r="J320" s="106" t="s">
        <v>1082</v>
      </c>
      <c r="K320" s="106" t="s">
        <v>4050</v>
      </c>
      <c r="L320">
        <v>1475</v>
      </c>
      <c r="M320">
        <v>1484</v>
      </c>
      <c r="N320">
        <v>700</v>
      </c>
      <c r="O320" s="106" t="s">
        <v>4032</v>
      </c>
      <c r="P320">
        <v>0.940100874466819</v>
      </c>
      <c r="Q320">
        <v>0.872725453363287</v>
      </c>
      <c r="R320">
        <v>0.510992668249316</v>
      </c>
      <c r="S320">
        <v>0.15621733551377701</v>
      </c>
      <c r="T320">
        <v>-1.12228851830308</v>
      </c>
      <c r="U320">
        <v>1.12228851830308</v>
      </c>
      <c r="V320">
        <v>1.24598041392187</v>
      </c>
      <c r="W320">
        <v>-3.72</v>
      </c>
      <c r="X320">
        <v>1.64</v>
      </c>
      <c r="Y320">
        <v>182963</v>
      </c>
      <c r="Z320">
        <v>18296</v>
      </c>
      <c r="AA320">
        <v>1.1000000000000001</v>
      </c>
      <c r="AB320">
        <v>10</v>
      </c>
      <c r="AC320">
        <v>6</v>
      </c>
      <c r="AD320">
        <v>4</v>
      </c>
      <c r="AE320">
        <v>60</v>
      </c>
      <c r="AF320">
        <v>14</v>
      </c>
      <c r="AG320">
        <v>5</v>
      </c>
      <c r="AH320">
        <v>0</v>
      </c>
      <c r="AI320">
        <v>5</v>
      </c>
    </row>
    <row r="321" spans="1:35" x14ac:dyDescent="0.2">
      <c r="A321" s="102">
        <v>902</v>
      </c>
      <c r="B321">
        <v>6967</v>
      </c>
      <c r="C321" s="106" t="s">
        <v>1066</v>
      </c>
      <c r="D321" s="106" t="s">
        <v>4037</v>
      </c>
      <c r="E321">
        <v>1345</v>
      </c>
      <c r="F321">
        <v>1319</v>
      </c>
      <c r="G321">
        <v>700</v>
      </c>
      <c r="H321" s="106" t="s">
        <v>4032</v>
      </c>
      <c r="I321">
        <v>9433</v>
      </c>
      <c r="J321" s="106" t="s">
        <v>779</v>
      </c>
      <c r="K321" s="106" t="s">
        <v>4034</v>
      </c>
      <c r="L321">
        <v>3270</v>
      </c>
      <c r="M321">
        <v>3271</v>
      </c>
      <c r="N321">
        <v>300</v>
      </c>
      <c r="O321" s="106" t="s">
        <v>4035</v>
      </c>
      <c r="P321">
        <v>0.83434771285937703</v>
      </c>
      <c r="Q321">
        <v>0.82829241446576796</v>
      </c>
      <c r="R321" s="106">
        <v>2.7478066144133301E-2</v>
      </c>
      <c r="S321">
        <v>0.294056606528732</v>
      </c>
      <c r="T321">
        <v>1.08397879499301</v>
      </c>
      <c r="U321">
        <v>1.08397879499301</v>
      </c>
      <c r="V321">
        <v>0.13454653137717101</v>
      </c>
      <c r="W321">
        <v>7.9</v>
      </c>
      <c r="X321">
        <v>5.91</v>
      </c>
      <c r="Y321">
        <v>182468</v>
      </c>
      <c r="Z321">
        <v>9604</v>
      </c>
      <c r="AA321">
        <v>0.56000000000000005</v>
      </c>
      <c r="AB321">
        <v>19</v>
      </c>
      <c r="AC321">
        <v>9</v>
      </c>
      <c r="AD321">
        <v>10</v>
      </c>
      <c r="AE321">
        <v>47.37</v>
      </c>
      <c r="AF321">
        <v>13</v>
      </c>
      <c r="AG321">
        <v>8</v>
      </c>
      <c r="AH321">
        <v>5</v>
      </c>
      <c r="AI321">
        <v>6</v>
      </c>
    </row>
    <row r="322" spans="1:35" x14ac:dyDescent="0.2">
      <c r="A322" s="102">
        <v>692</v>
      </c>
      <c r="B322">
        <v>3563</v>
      </c>
      <c r="C322" s="106" t="s">
        <v>4808</v>
      </c>
      <c r="D322" s="106" t="s">
        <v>4058</v>
      </c>
      <c r="E322">
        <v>9240</v>
      </c>
      <c r="F322">
        <v>9170</v>
      </c>
      <c r="G322">
        <v>100</v>
      </c>
      <c r="H322" s="106" t="s">
        <v>4032</v>
      </c>
      <c r="I322">
        <v>6952</v>
      </c>
      <c r="J322" s="106" t="s">
        <v>597</v>
      </c>
      <c r="K322" s="106" t="s">
        <v>4037</v>
      </c>
      <c r="L322">
        <v>2098</v>
      </c>
      <c r="M322">
        <v>2049</v>
      </c>
      <c r="N322">
        <v>400</v>
      </c>
      <c r="O322" s="106" t="s">
        <v>4035</v>
      </c>
      <c r="P322">
        <v>0.87915461528774796</v>
      </c>
      <c r="Q322">
        <v>0.85930432927063805</v>
      </c>
      <c r="R322">
        <v>0.18015527352437</v>
      </c>
      <c r="S322">
        <v>0.33949797664116099</v>
      </c>
      <c r="T322">
        <v>1.3184797365172001</v>
      </c>
      <c r="U322">
        <v>1.3184797365172001</v>
      </c>
      <c r="V322">
        <v>1.5571509391292</v>
      </c>
      <c r="W322">
        <v>4.6900000000000004</v>
      </c>
      <c r="X322">
        <v>10.62</v>
      </c>
      <c r="Y322">
        <v>181325</v>
      </c>
      <c r="Z322">
        <v>7884</v>
      </c>
      <c r="AA322">
        <v>0.61</v>
      </c>
      <c r="AB322">
        <v>23</v>
      </c>
      <c r="AC322">
        <v>15</v>
      </c>
      <c r="AD322">
        <v>8</v>
      </c>
      <c r="AE322">
        <v>65.22</v>
      </c>
      <c r="AF322">
        <v>11</v>
      </c>
      <c r="AG322">
        <v>13</v>
      </c>
      <c r="AH322">
        <v>6</v>
      </c>
      <c r="AI322">
        <v>4</v>
      </c>
    </row>
    <row r="323" spans="1:35" x14ac:dyDescent="0.2">
      <c r="A323" s="102">
        <v>1032</v>
      </c>
      <c r="B323">
        <v>3046</v>
      </c>
      <c r="C323" s="106" t="s">
        <v>860</v>
      </c>
      <c r="D323" s="106" t="s">
        <v>4058</v>
      </c>
      <c r="E323">
        <v>7630</v>
      </c>
      <c r="F323">
        <v>7720</v>
      </c>
      <c r="G323">
        <v>100</v>
      </c>
      <c r="H323" s="106" t="s">
        <v>4032</v>
      </c>
      <c r="I323">
        <v>4062</v>
      </c>
      <c r="J323" s="106" t="s">
        <v>232</v>
      </c>
      <c r="K323" s="106" t="s">
        <v>4037</v>
      </c>
      <c r="L323">
        <v>2549</v>
      </c>
      <c r="M323">
        <v>2564</v>
      </c>
      <c r="N323">
        <v>300</v>
      </c>
      <c r="O323" s="106" t="s">
        <v>4035</v>
      </c>
      <c r="P323">
        <v>0.80681351497405995</v>
      </c>
      <c r="Q323">
        <v>0.80905200851189696</v>
      </c>
      <c r="R323">
        <v>6.9499808313644204E-2</v>
      </c>
      <c r="S323">
        <v>0.239910368090477</v>
      </c>
      <c r="T323">
        <v>2.4488746731942999</v>
      </c>
      <c r="U323">
        <v>2.4488746731942999</v>
      </c>
      <c r="V323">
        <v>2.36312470074972</v>
      </c>
      <c r="W323">
        <v>8.6199999999999992</v>
      </c>
      <c r="X323">
        <v>0.36</v>
      </c>
      <c r="Y323">
        <v>181310</v>
      </c>
      <c r="Z323">
        <v>12087</v>
      </c>
      <c r="AA323">
        <v>0.93</v>
      </c>
      <c r="AB323">
        <v>15</v>
      </c>
      <c r="AC323">
        <v>10</v>
      </c>
      <c r="AD323">
        <v>5</v>
      </c>
      <c r="AE323">
        <v>66.67</v>
      </c>
      <c r="AF323">
        <v>10</v>
      </c>
      <c r="AG323">
        <v>9</v>
      </c>
      <c r="AH323">
        <v>4</v>
      </c>
      <c r="AI323">
        <v>2</v>
      </c>
    </row>
    <row r="324" spans="1:35" x14ac:dyDescent="0.2">
      <c r="A324" s="102">
        <v>292</v>
      </c>
      <c r="B324">
        <v>4208</v>
      </c>
      <c r="C324" s="106" t="s">
        <v>4797</v>
      </c>
      <c r="D324" s="106" t="s">
        <v>4057</v>
      </c>
      <c r="E324">
        <v>2240</v>
      </c>
      <c r="F324">
        <v>2234</v>
      </c>
      <c r="G324">
        <v>400</v>
      </c>
      <c r="H324" s="106" t="s">
        <v>4032</v>
      </c>
      <c r="I324">
        <v>6472</v>
      </c>
      <c r="J324" s="106" t="s">
        <v>63</v>
      </c>
      <c r="K324" s="106" t="s">
        <v>4045</v>
      </c>
      <c r="L324">
        <v>297</v>
      </c>
      <c r="M324">
        <v>297</v>
      </c>
      <c r="N324">
        <v>3000</v>
      </c>
      <c r="O324" s="106" t="s">
        <v>4035</v>
      </c>
      <c r="P324">
        <v>0.85618406273164505</v>
      </c>
      <c r="Q324">
        <v>0.90687019549855996</v>
      </c>
      <c r="R324">
        <v>0.16767310521082801</v>
      </c>
      <c r="S324">
        <v>0.139312247010557</v>
      </c>
      <c r="T324">
        <v>3.8410880299158698</v>
      </c>
      <c r="U324">
        <v>3.8410880299158698</v>
      </c>
      <c r="V324">
        <v>2.81789783443757</v>
      </c>
      <c r="W324">
        <v>8.25</v>
      </c>
      <c r="X324">
        <v>0.28999999999999998</v>
      </c>
      <c r="Y324">
        <v>180416</v>
      </c>
      <c r="Z324">
        <v>9021</v>
      </c>
      <c r="AA324">
        <v>0.48</v>
      </c>
      <c r="AB324">
        <v>20</v>
      </c>
      <c r="AC324">
        <v>13</v>
      </c>
      <c r="AD324">
        <v>7</v>
      </c>
      <c r="AE324">
        <v>65</v>
      </c>
      <c r="AF324">
        <v>13</v>
      </c>
      <c r="AG324">
        <v>7</v>
      </c>
      <c r="AH324">
        <v>5</v>
      </c>
      <c r="AI324">
        <v>8</v>
      </c>
    </row>
    <row r="325" spans="1:35" x14ac:dyDescent="0.2">
      <c r="A325" s="102">
        <v>77</v>
      </c>
      <c r="B325">
        <v>8604</v>
      </c>
      <c r="C325" s="106" t="s">
        <v>598</v>
      </c>
      <c r="D325" s="106" t="s">
        <v>4795</v>
      </c>
      <c r="E325">
        <v>574.79999999999995</v>
      </c>
      <c r="F325">
        <v>566.29999999999995</v>
      </c>
      <c r="G325">
        <v>1900</v>
      </c>
      <c r="H325" s="106" t="s">
        <v>4035</v>
      </c>
      <c r="I325">
        <v>8804</v>
      </c>
      <c r="J325" s="106" t="s">
        <v>1222</v>
      </c>
      <c r="K325" s="106" t="s">
        <v>4054</v>
      </c>
      <c r="L325">
        <v>1778</v>
      </c>
      <c r="M325">
        <v>1780</v>
      </c>
      <c r="N325">
        <v>600</v>
      </c>
      <c r="O325" s="106" t="s">
        <v>4032</v>
      </c>
      <c r="P325">
        <v>0.83478962534468304</v>
      </c>
      <c r="Q325">
        <v>0.94496116841365196</v>
      </c>
      <c r="R325">
        <v>0.38647824426034799</v>
      </c>
      <c r="S325">
        <v>7.8391265370462607E-2</v>
      </c>
      <c r="T325">
        <v>-1.0860002247476801</v>
      </c>
      <c r="U325">
        <v>1.0860002247476801</v>
      </c>
      <c r="V325">
        <v>0.81491003624868596</v>
      </c>
      <c r="W325">
        <v>-3.88</v>
      </c>
      <c r="X325">
        <v>0.75</v>
      </c>
      <c r="Y325">
        <v>179983</v>
      </c>
      <c r="Z325">
        <v>9999</v>
      </c>
      <c r="AA325">
        <v>0.51</v>
      </c>
      <c r="AB325">
        <v>18</v>
      </c>
      <c r="AC325">
        <v>12</v>
      </c>
      <c r="AD325">
        <v>6</v>
      </c>
      <c r="AE325">
        <v>66.67</v>
      </c>
      <c r="AF325">
        <v>11</v>
      </c>
      <c r="AG325">
        <v>7</v>
      </c>
      <c r="AH325">
        <v>4</v>
      </c>
      <c r="AI325">
        <v>7</v>
      </c>
    </row>
    <row r="326" spans="1:35" x14ac:dyDescent="0.2">
      <c r="A326" s="102">
        <v>936</v>
      </c>
      <c r="B326">
        <v>4528</v>
      </c>
      <c r="C326" s="106" t="s">
        <v>933</v>
      </c>
      <c r="D326" s="106" t="s">
        <v>4055</v>
      </c>
      <c r="E326">
        <v>2546.5</v>
      </c>
      <c r="F326">
        <v>2539.5</v>
      </c>
      <c r="G326">
        <v>400</v>
      </c>
      <c r="H326" s="106" t="s">
        <v>4032</v>
      </c>
      <c r="I326">
        <v>8601</v>
      </c>
      <c r="J326" s="106" t="s">
        <v>25</v>
      </c>
      <c r="K326" s="106" t="s">
        <v>4795</v>
      </c>
      <c r="L326">
        <v>560</v>
      </c>
      <c r="M326">
        <v>559.1</v>
      </c>
      <c r="N326">
        <v>1800</v>
      </c>
      <c r="O326" s="106" t="s">
        <v>4035</v>
      </c>
      <c r="P326">
        <v>0.93497295065731101</v>
      </c>
      <c r="Q326">
        <v>0.82462418689494799</v>
      </c>
      <c r="R326">
        <v>7.0285444839688793E-2</v>
      </c>
      <c r="S326">
        <v>0.373388121587302</v>
      </c>
      <c r="T326">
        <v>0.76918716006911403</v>
      </c>
      <c r="U326">
        <v>0.76918716006911403</v>
      </c>
      <c r="V326">
        <v>0.97280449358089305</v>
      </c>
      <c r="W326">
        <v>3.89</v>
      </c>
      <c r="X326">
        <v>0.93</v>
      </c>
      <c r="Y326">
        <v>179720</v>
      </c>
      <c r="Z326">
        <v>12837</v>
      </c>
      <c r="AA326">
        <v>0.61</v>
      </c>
      <c r="AB326">
        <v>14</v>
      </c>
      <c r="AC326">
        <v>9</v>
      </c>
      <c r="AD326">
        <v>5</v>
      </c>
      <c r="AE326">
        <v>64.290000000000006</v>
      </c>
      <c r="AF326">
        <v>13</v>
      </c>
      <c r="AG326">
        <v>6</v>
      </c>
      <c r="AH326">
        <v>3</v>
      </c>
      <c r="AI326">
        <v>5</v>
      </c>
    </row>
    <row r="327" spans="1:35" x14ac:dyDescent="0.2">
      <c r="A327" s="102">
        <v>256</v>
      </c>
      <c r="B327">
        <v>4118</v>
      </c>
      <c r="C327" s="106" t="s">
        <v>4859</v>
      </c>
      <c r="D327" s="106" t="s">
        <v>4057</v>
      </c>
      <c r="E327">
        <v>3375</v>
      </c>
      <c r="F327">
        <v>3415</v>
      </c>
      <c r="G327">
        <v>300</v>
      </c>
      <c r="H327" s="106" t="s">
        <v>4032</v>
      </c>
      <c r="I327">
        <v>7201</v>
      </c>
      <c r="J327" s="106" t="s">
        <v>4135</v>
      </c>
      <c r="K327" s="106" t="s">
        <v>4050</v>
      </c>
      <c r="L327">
        <v>598.20000000000005</v>
      </c>
      <c r="M327">
        <v>599.5</v>
      </c>
      <c r="N327">
        <v>1700</v>
      </c>
      <c r="O327" s="106" t="s">
        <v>4035</v>
      </c>
      <c r="P327">
        <v>0.80843255446005502</v>
      </c>
      <c r="Q327">
        <v>0.91251904948169305</v>
      </c>
      <c r="R327">
        <v>0.30254464854046398</v>
      </c>
      <c r="S327">
        <v>0.251612593370869</v>
      </c>
      <c r="T327">
        <v>1.8189234440329201</v>
      </c>
      <c r="U327">
        <v>1.8189234440329201</v>
      </c>
      <c r="V327">
        <v>1.71028382882801</v>
      </c>
      <c r="W327">
        <v>5.43</v>
      </c>
      <c r="X327">
        <v>0.52</v>
      </c>
      <c r="Y327">
        <v>179673</v>
      </c>
      <c r="Z327">
        <v>12834</v>
      </c>
      <c r="AA327">
        <v>0.72</v>
      </c>
      <c r="AB327">
        <v>14</v>
      </c>
      <c r="AC327">
        <v>8</v>
      </c>
      <c r="AD327">
        <v>6</v>
      </c>
      <c r="AE327">
        <v>57.14</v>
      </c>
      <c r="AF327">
        <v>13</v>
      </c>
      <c r="AG327">
        <v>5</v>
      </c>
      <c r="AH327">
        <v>3</v>
      </c>
      <c r="AI327">
        <v>6</v>
      </c>
    </row>
    <row r="328" spans="1:35" x14ac:dyDescent="0.2">
      <c r="A328" s="102">
        <v>409</v>
      </c>
      <c r="B328">
        <v>7167</v>
      </c>
      <c r="C328" s="106" t="s">
        <v>4258</v>
      </c>
      <c r="D328" s="106" t="s">
        <v>4154</v>
      </c>
      <c r="E328">
        <v>243</v>
      </c>
      <c r="F328">
        <v>245</v>
      </c>
      <c r="G328">
        <v>4500</v>
      </c>
      <c r="H328" s="106" t="s">
        <v>4032</v>
      </c>
      <c r="I328">
        <v>7189</v>
      </c>
      <c r="J328" s="106" t="s">
        <v>45</v>
      </c>
      <c r="K328" s="106" t="s">
        <v>4154</v>
      </c>
      <c r="L328">
        <v>732</v>
      </c>
      <c r="M328">
        <v>733</v>
      </c>
      <c r="N328">
        <v>1500</v>
      </c>
      <c r="O328" s="106" t="s">
        <v>4035</v>
      </c>
      <c r="P328">
        <v>0.96606854174566104</v>
      </c>
      <c r="Q328">
        <v>0.89332795408249099</v>
      </c>
      <c r="R328">
        <v>0.40399759448373201</v>
      </c>
      <c r="S328">
        <v>0.10879140701728</v>
      </c>
      <c r="T328">
        <v>0.20046950075551301</v>
      </c>
      <c r="U328">
        <v>0.20046950075551301</v>
      </c>
      <c r="V328">
        <v>0.28632635440288401</v>
      </c>
      <c r="W328">
        <v>0.43</v>
      </c>
      <c r="X328">
        <v>0.27</v>
      </c>
      <c r="Y328">
        <v>179261</v>
      </c>
      <c r="Z328">
        <v>9435</v>
      </c>
      <c r="AA328">
        <v>0.45</v>
      </c>
      <c r="AB328">
        <v>19</v>
      </c>
      <c r="AC328">
        <v>11</v>
      </c>
      <c r="AD328">
        <v>8</v>
      </c>
      <c r="AE328">
        <v>57.89</v>
      </c>
      <c r="AF328">
        <v>15</v>
      </c>
      <c r="AG328">
        <v>6</v>
      </c>
      <c r="AH328">
        <v>2</v>
      </c>
      <c r="AI328">
        <v>11</v>
      </c>
    </row>
    <row r="329" spans="1:35" x14ac:dyDescent="0.2">
      <c r="A329" s="102">
        <v>448</v>
      </c>
      <c r="B329">
        <v>4186</v>
      </c>
      <c r="C329" s="106" t="s">
        <v>921</v>
      </c>
      <c r="D329" s="106" t="s">
        <v>4057</v>
      </c>
      <c r="E329">
        <v>4615</v>
      </c>
      <c r="F329">
        <v>4635</v>
      </c>
      <c r="G329">
        <v>200</v>
      </c>
      <c r="H329" s="106" t="s">
        <v>4032</v>
      </c>
      <c r="I329">
        <v>9437</v>
      </c>
      <c r="J329" s="106" t="s">
        <v>646</v>
      </c>
      <c r="K329" s="106" t="s">
        <v>4034</v>
      </c>
      <c r="L329">
        <v>3130</v>
      </c>
      <c r="M329">
        <v>3107</v>
      </c>
      <c r="N329">
        <v>300</v>
      </c>
      <c r="O329" s="106" t="s">
        <v>4035</v>
      </c>
      <c r="P329">
        <v>0.89751901154039804</v>
      </c>
      <c r="Q329">
        <v>0.88835908110236605</v>
      </c>
      <c r="R329">
        <v>5.1853186753003395E-4</v>
      </c>
      <c r="S329">
        <v>0.20342337261563301</v>
      </c>
      <c r="T329">
        <v>0.99942227711379195</v>
      </c>
      <c r="U329">
        <v>0.99942227711379195</v>
      </c>
      <c r="V329">
        <v>0.66817201297941597</v>
      </c>
      <c r="W329">
        <v>4.49</v>
      </c>
      <c r="X329">
        <v>0.55000000000000004</v>
      </c>
      <c r="Y329">
        <v>179250</v>
      </c>
      <c r="Z329">
        <v>10544</v>
      </c>
      <c r="AA329">
        <v>0.52</v>
      </c>
      <c r="AB329">
        <v>17</v>
      </c>
      <c r="AC329">
        <v>11</v>
      </c>
      <c r="AD329">
        <v>6</v>
      </c>
      <c r="AE329">
        <v>64.709999999999994</v>
      </c>
      <c r="AF329">
        <v>14</v>
      </c>
      <c r="AG329">
        <v>6</v>
      </c>
      <c r="AH329">
        <v>3</v>
      </c>
      <c r="AI329">
        <v>8</v>
      </c>
    </row>
    <row r="330" spans="1:35" x14ac:dyDescent="0.2">
      <c r="A330" s="102">
        <v>1078</v>
      </c>
      <c r="B330">
        <v>3865</v>
      </c>
      <c r="C330" s="106" t="s">
        <v>3938</v>
      </c>
      <c r="D330" s="106" t="s">
        <v>4825</v>
      </c>
      <c r="E330">
        <v>509</v>
      </c>
      <c r="F330">
        <v>511</v>
      </c>
      <c r="G330">
        <v>1900</v>
      </c>
      <c r="H330" s="106" t="s">
        <v>4035</v>
      </c>
      <c r="I330">
        <v>4183</v>
      </c>
      <c r="J330" s="106" t="s">
        <v>4799</v>
      </c>
      <c r="K330" s="106" t="s">
        <v>4057</v>
      </c>
      <c r="L330">
        <v>2445</v>
      </c>
      <c r="M330">
        <v>2455</v>
      </c>
      <c r="N330">
        <v>400</v>
      </c>
      <c r="O330" s="106" t="s">
        <v>4032</v>
      </c>
      <c r="P330">
        <v>0.86953274462789498</v>
      </c>
      <c r="Q330">
        <v>0.80063921155193196</v>
      </c>
      <c r="R330">
        <v>8.2992024675490494E-2</v>
      </c>
      <c r="S330" s="106">
        <v>4.8288048678527998E-2</v>
      </c>
      <c r="T330">
        <v>-1.12949216620878</v>
      </c>
      <c r="U330">
        <v>1.12949216620878</v>
      </c>
      <c r="V330">
        <v>1.0404684316989199</v>
      </c>
      <c r="W330">
        <v>-2.08</v>
      </c>
      <c r="X330">
        <v>1.1299999999999999</v>
      </c>
      <c r="Y330">
        <v>178881</v>
      </c>
      <c r="Z330">
        <v>11180</v>
      </c>
      <c r="AA330">
        <v>0.46</v>
      </c>
      <c r="AB330">
        <v>16</v>
      </c>
      <c r="AC330">
        <v>9</v>
      </c>
      <c r="AD330">
        <v>7</v>
      </c>
      <c r="AE330">
        <v>56.25</v>
      </c>
      <c r="AF330">
        <v>12</v>
      </c>
      <c r="AG330">
        <v>7</v>
      </c>
      <c r="AH330">
        <v>4</v>
      </c>
      <c r="AI330">
        <v>5</v>
      </c>
    </row>
    <row r="331" spans="1:35" x14ac:dyDescent="0.2">
      <c r="A331" s="102">
        <v>87</v>
      </c>
      <c r="B331">
        <v>7267</v>
      </c>
      <c r="C331" s="106" t="s">
        <v>61</v>
      </c>
      <c r="D331" s="106" t="s">
        <v>4050</v>
      </c>
      <c r="E331">
        <v>2845.5</v>
      </c>
      <c r="F331">
        <v>2831</v>
      </c>
      <c r="G331">
        <v>300</v>
      </c>
      <c r="H331" s="106" t="s">
        <v>4035</v>
      </c>
      <c r="I331">
        <v>7272</v>
      </c>
      <c r="J331" s="106" t="s">
        <v>4814</v>
      </c>
      <c r="K331" s="106" t="s">
        <v>4050</v>
      </c>
      <c r="L331">
        <v>2059</v>
      </c>
      <c r="M331">
        <v>2062</v>
      </c>
      <c r="N331">
        <v>400</v>
      </c>
      <c r="O331" s="106" t="s">
        <v>4032</v>
      </c>
      <c r="P331">
        <v>0.80986316254394697</v>
      </c>
      <c r="Q331">
        <v>0.94136718538923703</v>
      </c>
      <c r="R331">
        <v>2.26591237512811E-2</v>
      </c>
      <c r="S331" s="15">
        <v>6.6599499070859594E-5</v>
      </c>
      <c r="T331">
        <v>-0.50103915338659</v>
      </c>
      <c r="U331">
        <v>0.50103915338659</v>
      </c>
      <c r="V331">
        <v>0.231447143745869</v>
      </c>
      <c r="W331">
        <v>-1.02</v>
      </c>
      <c r="X331">
        <v>2.88</v>
      </c>
      <c r="Y331">
        <v>178437</v>
      </c>
      <c r="Z331">
        <v>14870</v>
      </c>
      <c r="AA331">
        <v>0.69</v>
      </c>
      <c r="AB331">
        <v>12</v>
      </c>
      <c r="AC331">
        <v>8</v>
      </c>
      <c r="AD331">
        <v>4</v>
      </c>
      <c r="AE331">
        <v>66.67</v>
      </c>
      <c r="AF331">
        <v>16</v>
      </c>
      <c r="AG331">
        <v>3</v>
      </c>
      <c r="AH331">
        <v>1</v>
      </c>
      <c r="AI331">
        <v>8</v>
      </c>
    </row>
    <row r="332" spans="1:35" x14ac:dyDescent="0.2">
      <c r="A332" s="102">
        <v>819</v>
      </c>
      <c r="B332">
        <v>7731</v>
      </c>
      <c r="C332" s="106" t="s">
        <v>4860</v>
      </c>
      <c r="D332" s="106" t="s">
        <v>4041</v>
      </c>
      <c r="E332">
        <v>1351</v>
      </c>
      <c r="F332">
        <v>1339</v>
      </c>
      <c r="G332">
        <v>800</v>
      </c>
      <c r="H332" s="106" t="s">
        <v>4032</v>
      </c>
      <c r="I332">
        <v>8273</v>
      </c>
      <c r="J332" s="106" t="s">
        <v>4417</v>
      </c>
      <c r="K332" s="106" t="s">
        <v>4058</v>
      </c>
      <c r="L332">
        <v>3460</v>
      </c>
      <c r="M332">
        <v>3470</v>
      </c>
      <c r="N332">
        <v>300</v>
      </c>
      <c r="O332" s="106" t="s">
        <v>4035</v>
      </c>
      <c r="P332">
        <v>0.84397795674056997</v>
      </c>
      <c r="Q332">
        <v>0.841410711264856</v>
      </c>
      <c r="R332" s="106">
        <v>0.272097229047435</v>
      </c>
      <c r="S332">
        <v>0.10674728673039099</v>
      </c>
      <c r="T332">
        <v>2.15385952085304</v>
      </c>
      <c r="U332">
        <v>2.15385952085304</v>
      </c>
      <c r="V332">
        <v>2.2136022338750698</v>
      </c>
      <c r="W332">
        <v>9.34</v>
      </c>
      <c r="X332">
        <v>2.9</v>
      </c>
      <c r="Y332">
        <v>177944</v>
      </c>
      <c r="Z332">
        <v>10467</v>
      </c>
      <c r="AA332">
        <v>0.56000000000000005</v>
      </c>
      <c r="AB332">
        <v>17</v>
      </c>
      <c r="AC332">
        <v>10</v>
      </c>
      <c r="AD332">
        <v>7</v>
      </c>
      <c r="AE332">
        <v>58.82</v>
      </c>
      <c r="AF332">
        <v>11</v>
      </c>
      <c r="AG332">
        <v>6</v>
      </c>
      <c r="AH332">
        <v>5</v>
      </c>
      <c r="AI332">
        <v>6</v>
      </c>
    </row>
    <row r="333" spans="1:35" x14ac:dyDescent="0.2">
      <c r="A333" s="102">
        <v>384</v>
      </c>
      <c r="B333">
        <v>1963</v>
      </c>
      <c r="C333" s="106" t="s">
        <v>4861</v>
      </c>
      <c r="D333" s="106" t="s">
        <v>4042</v>
      </c>
      <c r="E333">
        <v>1606</v>
      </c>
      <c r="F333">
        <v>1597</v>
      </c>
      <c r="G333">
        <v>600</v>
      </c>
      <c r="H333" s="106" t="s">
        <v>4032</v>
      </c>
      <c r="I333">
        <v>7205</v>
      </c>
      <c r="J333" s="106" t="s">
        <v>60</v>
      </c>
      <c r="K333" s="106" t="s">
        <v>4050</v>
      </c>
      <c r="L333">
        <v>1014</v>
      </c>
      <c r="M333">
        <v>1036</v>
      </c>
      <c r="N333">
        <v>900</v>
      </c>
      <c r="O333" s="106" t="s">
        <v>4035</v>
      </c>
      <c r="P333">
        <v>0.81139742344681198</v>
      </c>
      <c r="Q333">
        <v>0.89565187102286903</v>
      </c>
      <c r="R333">
        <v>5.64018200814018E-2</v>
      </c>
      <c r="S333" s="106">
        <v>0.16200456090708601</v>
      </c>
      <c r="T333">
        <v>0.253142369279519</v>
      </c>
      <c r="U333">
        <v>0.253142369279519</v>
      </c>
      <c r="V333">
        <v>1.0561577824064901</v>
      </c>
      <c r="W333">
        <v>0.76</v>
      </c>
      <c r="X333">
        <v>2.69</v>
      </c>
      <c r="Y333">
        <v>176734</v>
      </c>
      <c r="Z333">
        <v>8837</v>
      </c>
      <c r="AA333">
        <v>0.45</v>
      </c>
      <c r="AB333">
        <v>20</v>
      </c>
      <c r="AC333">
        <v>11</v>
      </c>
      <c r="AD333">
        <v>9</v>
      </c>
      <c r="AE333">
        <v>55</v>
      </c>
      <c r="AF333">
        <v>11</v>
      </c>
      <c r="AG333">
        <v>8</v>
      </c>
      <c r="AH333">
        <v>4</v>
      </c>
      <c r="AI333">
        <v>8</v>
      </c>
    </row>
    <row r="334" spans="1:35" x14ac:dyDescent="0.2">
      <c r="A334" s="102">
        <v>925</v>
      </c>
      <c r="B334">
        <v>4812</v>
      </c>
      <c r="C334" s="106" t="s">
        <v>948</v>
      </c>
      <c r="D334" s="106" t="s">
        <v>4034</v>
      </c>
      <c r="E334">
        <v>4500</v>
      </c>
      <c r="F334">
        <v>4615</v>
      </c>
      <c r="G334">
        <v>200</v>
      </c>
      <c r="H334" s="106" t="s">
        <v>4032</v>
      </c>
      <c r="I334">
        <v>6406</v>
      </c>
      <c r="J334" s="106" t="s">
        <v>4044</v>
      </c>
      <c r="K334" s="106" t="s">
        <v>4045</v>
      </c>
      <c r="L334">
        <v>1806</v>
      </c>
      <c r="M334">
        <v>1804</v>
      </c>
      <c r="N334">
        <v>500</v>
      </c>
      <c r="O334" s="106" t="s">
        <v>4035</v>
      </c>
      <c r="P334">
        <v>0.80289122071541397</v>
      </c>
      <c r="Q334">
        <v>0.82552051639789203</v>
      </c>
      <c r="R334">
        <v>0.40325003449512598</v>
      </c>
      <c r="S334">
        <v>0.176662434721683</v>
      </c>
      <c r="T334">
        <v>1.3054596303691599</v>
      </c>
      <c r="U334">
        <v>1.3054596303691599</v>
      </c>
      <c r="V334">
        <v>0.922787051093511</v>
      </c>
      <c r="W334">
        <v>5.35</v>
      </c>
      <c r="X334">
        <v>2.2799999999999998</v>
      </c>
      <c r="Y334">
        <v>176474</v>
      </c>
      <c r="Z334">
        <v>12605</v>
      </c>
      <c r="AA334">
        <v>0.7</v>
      </c>
      <c r="AB334">
        <v>14</v>
      </c>
      <c r="AC334">
        <v>10</v>
      </c>
      <c r="AD334">
        <v>4</v>
      </c>
      <c r="AE334">
        <v>71.430000000000007</v>
      </c>
      <c r="AF334">
        <v>14</v>
      </c>
      <c r="AG334">
        <v>3</v>
      </c>
      <c r="AH334">
        <v>3</v>
      </c>
      <c r="AI334">
        <v>8</v>
      </c>
    </row>
    <row r="335" spans="1:35" x14ac:dyDescent="0.2">
      <c r="A335" s="102">
        <v>196</v>
      </c>
      <c r="B335">
        <v>3003</v>
      </c>
      <c r="C335" s="106" t="s">
        <v>781</v>
      </c>
      <c r="D335" s="106" t="s">
        <v>4054</v>
      </c>
      <c r="E335">
        <v>1322</v>
      </c>
      <c r="F335">
        <v>1334</v>
      </c>
      <c r="G335">
        <v>600</v>
      </c>
      <c r="H335" s="106" t="s">
        <v>4032</v>
      </c>
      <c r="I335">
        <v>7729</v>
      </c>
      <c r="J335" s="106" t="s">
        <v>776</v>
      </c>
      <c r="K335" s="106" t="s">
        <v>4041</v>
      </c>
      <c r="L335">
        <v>3950</v>
      </c>
      <c r="M335">
        <v>3920</v>
      </c>
      <c r="N335">
        <v>200</v>
      </c>
      <c r="O335" s="106" t="s">
        <v>4035</v>
      </c>
      <c r="P335">
        <v>0.91112728493058304</v>
      </c>
      <c r="Q335">
        <v>0.92236708503727405</v>
      </c>
      <c r="R335">
        <v>2.2019739363651199E-3</v>
      </c>
      <c r="S335">
        <v>0.121512442050197</v>
      </c>
      <c r="T335">
        <v>1.75133739157877</v>
      </c>
      <c r="U335">
        <v>1.75133739157877</v>
      </c>
      <c r="V335">
        <v>1.1975950681579199</v>
      </c>
      <c r="W335">
        <v>5.95</v>
      </c>
      <c r="X335">
        <v>2.09</v>
      </c>
      <c r="Y335">
        <v>176286</v>
      </c>
      <c r="Z335">
        <v>13560</v>
      </c>
      <c r="AA335">
        <v>0.67</v>
      </c>
      <c r="AB335">
        <v>13</v>
      </c>
      <c r="AC335">
        <v>6</v>
      </c>
      <c r="AD335">
        <v>7</v>
      </c>
      <c r="AE335">
        <v>46.15</v>
      </c>
      <c r="AF335">
        <v>10</v>
      </c>
      <c r="AG335">
        <v>6</v>
      </c>
      <c r="AH335">
        <v>4</v>
      </c>
      <c r="AI335">
        <v>3</v>
      </c>
    </row>
    <row r="336" spans="1:35" x14ac:dyDescent="0.2">
      <c r="A336" s="102">
        <v>102</v>
      </c>
      <c r="B336">
        <v>7186</v>
      </c>
      <c r="C336" s="106" t="s">
        <v>775</v>
      </c>
      <c r="D336" s="106" t="s">
        <v>4154</v>
      </c>
      <c r="E336">
        <v>422</v>
      </c>
      <c r="F336">
        <v>419</v>
      </c>
      <c r="G336">
        <v>2000</v>
      </c>
      <c r="H336" s="106" t="s">
        <v>4032</v>
      </c>
      <c r="I336">
        <v>7267</v>
      </c>
      <c r="J336" s="106" t="s">
        <v>61</v>
      </c>
      <c r="K336" s="106" t="s">
        <v>4050</v>
      </c>
      <c r="L336">
        <v>2845.5</v>
      </c>
      <c r="M336">
        <v>2831</v>
      </c>
      <c r="N336">
        <v>300</v>
      </c>
      <c r="O336" s="106" t="s">
        <v>4035</v>
      </c>
      <c r="P336">
        <v>0.81980440830045498</v>
      </c>
      <c r="Q336">
        <v>0.93740314803898805</v>
      </c>
      <c r="R336" s="106">
        <v>0.55047534998474901</v>
      </c>
      <c r="S336">
        <v>6.3263768793862904E-2</v>
      </c>
      <c r="T336">
        <v>1.1190320198736099</v>
      </c>
      <c r="U336">
        <v>1.1190320198736099</v>
      </c>
      <c r="V336">
        <v>0.61024183716834102</v>
      </c>
      <c r="W336">
        <v>2.0699999999999998</v>
      </c>
      <c r="X336">
        <v>1.33</v>
      </c>
      <c r="Y336">
        <v>174766</v>
      </c>
      <c r="Z336">
        <v>13444</v>
      </c>
      <c r="AA336">
        <v>0.71</v>
      </c>
      <c r="AB336">
        <v>13</v>
      </c>
      <c r="AC336">
        <v>8</v>
      </c>
      <c r="AD336">
        <v>5</v>
      </c>
      <c r="AE336">
        <v>61.54</v>
      </c>
      <c r="AF336">
        <v>15</v>
      </c>
      <c r="AG336">
        <v>3</v>
      </c>
      <c r="AH336">
        <v>0</v>
      </c>
      <c r="AI336">
        <v>10</v>
      </c>
    </row>
    <row r="337" spans="1:35" x14ac:dyDescent="0.2">
      <c r="A337" s="102">
        <v>831</v>
      </c>
      <c r="B337">
        <v>3861</v>
      </c>
      <c r="C337" s="106" t="s">
        <v>37</v>
      </c>
      <c r="D337" s="106" t="s">
        <v>4825</v>
      </c>
      <c r="E337">
        <v>565</v>
      </c>
      <c r="F337">
        <v>566</v>
      </c>
      <c r="G337">
        <v>1600</v>
      </c>
      <c r="H337" s="106" t="s">
        <v>4032</v>
      </c>
      <c r="I337">
        <v>4061</v>
      </c>
      <c r="J337" s="106" t="s">
        <v>4846</v>
      </c>
      <c r="K337" s="106" t="s">
        <v>4057</v>
      </c>
      <c r="L337">
        <v>3000</v>
      </c>
      <c r="M337">
        <v>3010</v>
      </c>
      <c r="N337">
        <v>300</v>
      </c>
      <c r="O337" s="106" t="s">
        <v>4035</v>
      </c>
      <c r="P337">
        <v>0.82837557603078904</v>
      </c>
      <c r="Q337">
        <v>0.83972248845835296</v>
      </c>
      <c r="R337" s="106">
        <v>0.196817046408749</v>
      </c>
      <c r="S337">
        <v>8.0974108608578704E-2</v>
      </c>
      <c r="T337">
        <v>0.52832802004350099</v>
      </c>
      <c r="U337">
        <v>0.52832802004350099</v>
      </c>
      <c r="V337">
        <v>0.62197338239576605</v>
      </c>
      <c r="W337">
        <v>1.36</v>
      </c>
      <c r="X337">
        <v>0.28999999999999998</v>
      </c>
      <c r="Y337">
        <v>174698</v>
      </c>
      <c r="Z337">
        <v>9195</v>
      </c>
      <c r="AA337">
        <v>0.52</v>
      </c>
      <c r="AB337">
        <v>19</v>
      </c>
      <c r="AC337">
        <v>13</v>
      </c>
      <c r="AD337">
        <v>6</v>
      </c>
      <c r="AE337">
        <v>68.42</v>
      </c>
      <c r="AF337">
        <v>13</v>
      </c>
      <c r="AG337">
        <v>6</v>
      </c>
      <c r="AH337">
        <v>2</v>
      </c>
      <c r="AI337">
        <v>11</v>
      </c>
    </row>
    <row r="338" spans="1:35" x14ac:dyDescent="0.2">
      <c r="A338" s="102">
        <v>269</v>
      </c>
      <c r="B338">
        <v>3387</v>
      </c>
      <c r="C338" s="106" t="s">
        <v>885</v>
      </c>
      <c r="D338" s="106" t="s">
        <v>4058</v>
      </c>
      <c r="E338">
        <v>2246</v>
      </c>
      <c r="F338">
        <v>2285</v>
      </c>
      <c r="G338">
        <v>400</v>
      </c>
      <c r="H338" s="106" t="s">
        <v>4032</v>
      </c>
      <c r="I338">
        <v>4739</v>
      </c>
      <c r="J338" s="106" t="s">
        <v>4151</v>
      </c>
      <c r="K338" s="106" t="s">
        <v>4034</v>
      </c>
      <c r="L338">
        <v>3230</v>
      </c>
      <c r="M338">
        <v>3245</v>
      </c>
      <c r="N338">
        <v>300</v>
      </c>
      <c r="O338" s="106" t="s">
        <v>4035</v>
      </c>
      <c r="P338">
        <v>0.82190420106611495</v>
      </c>
      <c r="Q338">
        <v>0.91078900900045601</v>
      </c>
      <c r="R338">
        <v>0.48251470961493997</v>
      </c>
      <c r="S338">
        <v>1.0696990925545401E-2</v>
      </c>
      <c r="T338">
        <v>1.77548626843797</v>
      </c>
      <c r="U338">
        <v>1.77548626843797</v>
      </c>
      <c r="V338">
        <v>1.89147032688582</v>
      </c>
      <c r="W338">
        <v>9.4700000000000006</v>
      </c>
      <c r="X338">
        <v>6.11</v>
      </c>
      <c r="Y338">
        <v>172869</v>
      </c>
      <c r="Z338">
        <v>10804</v>
      </c>
      <c r="AA338">
        <v>0.59</v>
      </c>
      <c r="AB338">
        <v>16</v>
      </c>
      <c r="AC338">
        <v>11</v>
      </c>
      <c r="AD338">
        <v>5</v>
      </c>
      <c r="AE338">
        <v>68.75</v>
      </c>
      <c r="AF338">
        <v>11</v>
      </c>
      <c r="AG338">
        <v>7</v>
      </c>
      <c r="AH338">
        <v>4</v>
      </c>
      <c r="AI338">
        <v>5</v>
      </c>
    </row>
    <row r="339" spans="1:35" x14ac:dyDescent="0.2">
      <c r="A339" s="102">
        <v>231</v>
      </c>
      <c r="B339">
        <v>2371</v>
      </c>
      <c r="C339" s="106" t="s">
        <v>828</v>
      </c>
      <c r="D339" s="106" t="s">
        <v>4047</v>
      </c>
      <c r="E339">
        <v>2898</v>
      </c>
      <c r="F339">
        <v>2876</v>
      </c>
      <c r="G339">
        <v>300</v>
      </c>
      <c r="H339" s="106" t="s">
        <v>4035</v>
      </c>
      <c r="I339">
        <v>2413</v>
      </c>
      <c r="J339" s="106" t="s">
        <v>4052</v>
      </c>
      <c r="K339" s="106" t="s">
        <v>4047</v>
      </c>
      <c r="L339">
        <v>3150</v>
      </c>
      <c r="M339">
        <v>3220</v>
      </c>
      <c r="N339">
        <v>300</v>
      </c>
      <c r="O339" s="106" t="s">
        <v>4032</v>
      </c>
      <c r="P339">
        <v>0.90900908950941095</v>
      </c>
      <c r="Q339">
        <v>0.91681198021094201</v>
      </c>
      <c r="R339">
        <v>0.22485500958184501</v>
      </c>
      <c r="S339">
        <v>0.10668654147921</v>
      </c>
      <c r="T339">
        <v>-0.241590491358319</v>
      </c>
      <c r="U339">
        <v>0.241590491358319</v>
      </c>
      <c r="V339">
        <v>0.80134166946223195</v>
      </c>
      <c r="W339">
        <v>-0.83</v>
      </c>
      <c r="X339">
        <v>10.68</v>
      </c>
      <c r="Y339">
        <v>172774</v>
      </c>
      <c r="Z339">
        <v>8227</v>
      </c>
      <c r="AA339">
        <v>0.41</v>
      </c>
      <c r="AB339">
        <v>21</v>
      </c>
      <c r="AC339">
        <v>12</v>
      </c>
      <c r="AD339">
        <v>9</v>
      </c>
      <c r="AE339">
        <v>57.14</v>
      </c>
      <c r="AF339">
        <v>11</v>
      </c>
      <c r="AG339">
        <v>10</v>
      </c>
      <c r="AH339">
        <v>6</v>
      </c>
      <c r="AI339">
        <v>5</v>
      </c>
    </row>
    <row r="340" spans="1:35" x14ac:dyDescent="0.2">
      <c r="A340" s="102">
        <v>83</v>
      </c>
      <c r="B340">
        <v>2371</v>
      </c>
      <c r="C340" s="106" t="s">
        <v>828</v>
      </c>
      <c r="D340" s="106" t="s">
        <v>4047</v>
      </c>
      <c r="E340">
        <v>2898</v>
      </c>
      <c r="F340">
        <v>2876</v>
      </c>
      <c r="G340">
        <v>300</v>
      </c>
      <c r="H340" s="106" t="s">
        <v>4032</v>
      </c>
      <c r="I340">
        <v>6750</v>
      </c>
      <c r="J340" s="106" t="s">
        <v>4157</v>
      </c>
      <c r="K340" s="106" t="s">
        <v>4037</v>
      </c>
      <c r="L340">
        <v>4380</v>
      </c>
      <c r="M340">
        <v>4440</v>
      </c>
      <c r="N340">
        <v>200</v>
      </c>
      <c r="O340" s="106" t="s">
        <v>4035</v>
      </c>
      <c r="P340">
        <v>0.88597552122084899</v>
      </c>
      <c r="Q340">
        <v>0.94180587760845402</v>
      </c>
      <c r="R340">
        <v>0.21418101797648501</v>
      </c>
      <c r="S340">
        <v>3.5463312628171199E-3</v>
      </c>
      <c r="T340">
        <v>0.72245069630279801</v>
      </c>
      <c r="U340">
        <v>0.72245069630279801</v>
      </c>
      <c r="V340">
        <v>1.28369023773325</v>
      </c>
      <c r="W340">
        <v>2.71</v>
      </c>
      <c r="X340">
        <v>2.84</v>
      </c>
      <c r="Y340">
        <v>171995</v>
      </c>
      <c r="Z340">
        <v>9052</v>
      </c>
      <c r="AA340">
        <v>0.5</v>
      </c>
      <c r="AB340">
        <v>19</v>
      </c>
      <c r="AC340">
        <v>11</v>
      </c>
      <c r="AD340">
        <v>8</v>
      </c>
      <c r="AE340">
        <v>57.89</v>
      </c>
      <c r="AF340">
        <v>9</v>
      </c>
      <c r="AG340">
        <v>9</v>
      </c>
      <c r="AH340">
        <v>7</v>
      </c>
      <c r="AI340">
        <v>3</v>
      </c>
    </row>
    <row r="341" spans="1:35" x14ac:dyDescent="0.2">
      <c r="A341" s="102">
        <v>375</v>
      </c>
      <c r="B341">
        <v>6902</v>
      </c>
      <c r="C341" s="106" t="s">
        <v>1061</v>
      </c>
      <c r="D341" s="106" t="s">
        <v>4050</v>
      </c>
      <c r="E341">
        <v>4559</v>
      </c>
      <c r="F341">
        <v>4542</v>
      </c>
      <c r="G341">
        <v>200</v>
      </c>
      <c r="H341" s="106" t="s">
        <v>4032</v>
      </c>
      <c r="I341">
        <v>9101</v>
      </c>
      <c r="J341" s="106" t="s">
        <v>1246</v>
      </c>
      <c r="K341" s="106" t="s">
        <v>4851</v>
      </c>
      <c r="L341">
        <v>1798</v>
      </c>
      <c r="M341">
        <v>1774</v>
      </c>
      <c r="N341">
        <v>500</v>
      </c>
      <c r="O341" s="106" t="s">
        <v>4035</v>
      </c>
      <c r="P341">
        <v>0.88325583303287503</v>
      </c>
      <c r="Q341">
        <v>0.89659808554487197</v>
      </c>
      <c r="R341" s="106">
        <v>1.04633809235624E-2</v>
      </c>
      <c r="S341">
        <v>3.8249457777983899E-4</v>
      </c>
      <c r="T341">
        <v>0.37010402065952003</v>
      </c>
      <c r="U341">
        <v>0.37010402065952003</v>
      </c>
      <c r="V341">
        <v>9.7368846137569701E-2</v>
      </c>
      <c r="W341">
        <v>0.62</v>
      </c>
      <c r="X341">
        <v>2.36</v>
      </c>
      <c r="Y341">
        <v>171515</v>
      </c>
      <c r="Z341">
        <v>15592</v>
      </c>
      <c r="AA341">
        <v>0.88</v>
      </c>
      <c r="AB341">
        <v>11</v>
      </c>
      <c r="AC341">
        <v>7</v>
      </c>
      <c r="AD341">
        <v>4</v>
      </c>
      <c r="AE341">
        <v>63.64</v>
      </c>
      <c r="AF341">
        <v>15</v>
      </c>
      <c r="AG341">
        <v>4</v>
      </c>
      <c r="AH341">
        <v>0</v>
      </c>
      <c r="AI341">
        <v>7</v>
      </c>
    </row>
    <row r="342" spans="1:35" x14ac:dyDescent="0.2">
      <c r="A342" s="102">
        <v>987</v>
      </c>
      <c r="B342">
        <v>3865</v>
      </c>
      <c r="C342" s="106" t="s">
        <v>3938</v>
      </c>
      <c r="D342" s="106" t="s">
        <v>4825</v>
      </c>
      <c r="E342">
        <v>509</v>
      </c>
      <c r="F342">
        <v>511</v>
      </c>
      <c r="G342">
        <v>2100</v>
      </c>
      <c r="H342" s="106" t="s">
        <v>4032</v>
      </c>
      <c r="I342">
        <v>7321</v>
      </c>
      <c r="J342" s="106" t="s">
        <v>4812</v>
      </c>
      <c r="K342" s="106" t="s">
        <v>4154</v>
      </c>
      <c r="L342">
        <v>644</v>
      </c>
      <c r="M342">
        <v>641</v>
      </c>
      <c r="N342">
        <v>1700</v>
      </c>
      <c r="O342" s="106" t="s">
        <v>4035</v>
      </c>
      <c r="P342">
        <v>0.87295687682576595</v>
      </c>
      <c r="Q342">
        <v>0.815816619373115</v>
      </c>
      <c r="R342" s="15">
        <v>2.4935338158149099E-2</v>
      </c>
      <c r="S342" s="15">
        <v>3.1929687662468502E-2</v>
      </c>
      <c r="T342">
        <v>1.4115424907035099E-2</v>
      </c>
      <c r="U342">
        <v>1.4115424907035099E-2</v>
      </c>
      <c r="V342">
        <v>1.58642767052969E-3</v>
      </c>
      <c r="W342">
        <v>0.03</v>
      </c>
      <c r="X342">
        <v>1.52</v>
      </c>
      <c r="Y342">
        <v>171332</v>
      </c>
      <c r="Z342">
        <v>15576</v>
      </c>
      <c r="AA342">
        <v>0.75</v>
      </c>
      <c r="AB342">
        <v>11</v>
      </c>
      <c r="AC342">
        <v>7</v>
      </c>
      <c r="AD342">
        <v>4</v>
      </c>
      <c r="AE342">
        <v>63.64</v>
      </c>
      <c r="AF342">
        <v>13</v>
      </c>
      <c r="AG342">
        <v>3</v>
      </c>
      <c r="AH342">
        <v>1</v>
      </c>
      <c r="AI342">
        <v>7</v>
      </c>
    </row>
    <row r="343" spans="1:35" x14ac:dyDescent="0.2">
      <c r="A343" s="102">
        <v>457</v>
      </c>
      <c r="B343">
        <v>6371</v>
      </c>
      <c r="C343" s="106" t="s">
        <v>4714</v>
      </c>
      <c r="D343" s="106" t="s">
        <v>4045</v>
      </c>
      <c r="E343">
        <v>3420</v>
      </c>
      <c r="F343">
        <v>3420</v>
      </c>
      <c r="G343">
        <v>300</v>
      </c>
      <c r="H343" s="106" t="s">
        <v>4035</v>
      </c>
      <c r="I343">
        <v>7327</v>
      </c>
      <c r="J343" s="106" t="s">
        <v>4862</v>
      </c>
      <c r="K343" s="106" t="s">
        <v>4154</v>
      </c>
      <c r="L343">
        <v>2758</v>
      </c>
      <c r="M343">
        <v>2738</v>
      </c>
      <c r="N343">
        <v>400</v>
      </c>
      <c r="O343" s="106" t="s">
        <v>4032</v>
      </c>
      <c r="P343">
        <v>0.82850092233615602</v>
      </c>
      <c r="Q343">
        <v>0.88750498280275003</v>
      </c>
      <c r="R343" s="106">
        <v>1.6017522651784299E-3</v>
      </c>
      <c r="S343">
        <v>6.5619073774352998E-2</v>
      </c>
      <c r="T343">
        <v>-1.9076176888968499</v>
      </c>
      <c r="U343">
        <v>1.9076176888968499</v>
      </c>
      <c r="V343">
        <v>2.11744942435074</v>
      </c>
      <c r="W343">
        <v>-4.2</v>
      </c>
      <c r="X343">
        <v>6.74</v>
      </c>
      <c r="Y343">
        <v>171321</v>
      </c>
      <c r="Z343">
        <v>42830</v>
      </c>
      <c r="AA343">
        <v>2.2799999999999998</v>
      </c>
      <c r="AB343">
        <v>4</v>
      </c>
      <c r="AC343">
        <v>4</v>
      </c>
      <c r="AD343">
        <v>0</v>
      </c>
      <c r="AE343">
        <v>100</v>
      </c>
      <c r="AF343">
        <v>10</v>
      </c>
      <c r="AG343">
        <v>4</v>
      </c>
      <c r="AH343">
        <v>0</v>
      </c>
      <c r="AI343">
        <v>0</v>
      </c>
    </row>
    <row r="344" spans="1:35" x14ac:dyDescent="0.2">
      <c r="A344" s="102">
        <v>59</v>
      </c>
      <c r="B344">
        <v>4004</v>
      </c>
      <c r="C344" s="106" t="s">
        <v>4798</v>
      </c>
      <c r="D344" s="106" t="s">
        <v>4057</v>
      </c>
      <c r="E344">
        <v>2663</v>
      </c>
      <c r="F344">
        <v>2675</v>
      </c>
      <c r="G344">
        <v>400</v>
      </c>
      <c r="H344" s="106" t="s">
        <v>4032</v>
      </c>
      <c r="I344">
        <v>7211</v>
      </c>
      <c r="J344" s="106" t="s">
        <v>28</v>
      </c>
      <c r="K344" s="106" t="s">
        <v>4050</v>
      </c>
      <c r="L344">
        <v>411</v>
      </c>
      <c r="M344">
        <v>413</v>
      </c>
      <c r="N344">
        <v>2600</v>
      </c>
      <c r="O344" s="106" t="s">
        <v>4035</v>
      </c>
      <c r="P344">
        <v>0.86329030655961203</v>
      </c>
      <c r="Q344">
        <v>0.94981092182420401</v>
      </c>
      <c r="R344">
        <v>2.60503110728144E-2</v>
      </c>
      <c r="S344">
        <v>1.54448461925635E-2</v>
      </c>
      <c r="T344">
        <v>1.43705284094543</v>
      </c>
      <c r="U344">
        <v>1.43705284094543</v>
      </c>
      <c r="V344">
        <v>1.6356191546622301</v>
      </c>
      <c r="W344">
        <v>4.08</v>
      </c>
      <c r="X344">
        <v>0.36</v>
      </c>
      <c r="Y344">
        <v>171109</v>
      </c>
      <c r="Z344">
        <v>7440</v>
      </c>
      <c r="AA344">
        <v>0.2</v>
      </c>
      <c r="AB344">
        <v>23</v>
      </c>
      <c r="AC344">
        <v>12</v>
      </c>
      <c r="AD344">
        <v>11</v>
      </c>
      <c r="AE344">
        <v>52.17</v>
      </c>
      <c r="AF344">
        <v>12</v>
      </c>
      <c r="AG344">
        <v>10</v>
      </c>
      <c r="AH344">
        <v>10</v>
      </c>
      <c r="AI344">
        <v>3</v>
      </c>
    </row>
    <row r="345" spans="1:35" x14ac:dyDescent="0.2">
      <c r="A345" s="102">
        <v>308</v>
      </c>
      <c r="B345">
        <v>7267</v>
      </c>
      <c r="C345" s="106" t="s">
        <v>61</v>
      </c>
      <c r="D345" s="106" t="s">
        <v>4050</v>
      </c>
      <c r="E345">
        <v>2845.5</v>
      </c>
      <c r="F345">
        <v>2831</v>
      </c>
      <c r="G345">
        <v>300</v>
      </c>
      <c r="H345" s="106" t="s">
        <v>4035</v>
      </c>
      <c r="I345">
        <v>9072</v>
      </c>
      <c r="J345" s="106" t="s">
        <v>4414</v>
      </c>
      <c r="K345" s="106" t="s">
        <v>4415</v>
      </c>
      <c r="L345">
        <v>2596</v>
      </c>
      <c r="M345">
        <v>2563</v>
      </c>
      <c r="N345">
        <v>300</v>
      </c>
      <c r="O345" s="106" t="s">
        <v>4032</v>
      </c>
      <c r="P345">
        <v>0.91100637801045303</v>
      </c>
      <c r="Q345">
        <v>0.90517957128508297</v>
      </c>
      <c r="R345">
        <v>3.1346869786731797E-2</v>
      </c>
      <c r="S345">
        <v>4.6491945780092296E-3</v>
      </c>
      <c r="T345">
        <v>-2.0759751079143101</v>
      </c>
      <c r="U345">
        <v>2.0759751079143101</v>
      </c>
      <c r="V345">
        <v>2.0533120708764701</v>
      </c>
      <c r="W345">
        <v>-2.96</v>
      </c>
      <c r="X345">
        <v>9.4700000000000006</v>
      </c>
      <c r="Y345">
        <v>170857</v>
      </c>
      <c r="Z345">
        <v>24408</v>
      </c>
      <c r="AA345">
        <v>1.28</v>
      </c>
      <c r="AB345">
        <v>7</v>
      </c>
      <c r="AC345">
        <v>5</v>
      </c>
      <c r="AD345">
        <v>2</v>
      </c>
      <c r="AE345">
        <v>71.430000000000007</v>
      </c>
      <c r="AF345">
        <v>12</v>
      </c>
      <c r="AG345">
        <v>5</v>
      </c>
      <c r="AH345">
        <v>0</v>
      </c>
      <c r="AI345">
        <v>2</v>
      </c>
    </row>
    <row r="346" spans="1:35" x14ac:dyDescent="0.2">
      <c r="A346" s="102">
        <v>1054</v>
      </c>
      <c r="B346">
        <v>7186</v>
      </c>
      <c r="C346" s="106" t="s">
        <v>775</v>
      </c>
      <c r="D346" s="106" t="s">
        <v>4154</v>
      </c>
      <c r="E346">
        <v>422</v>
      </c>
      <c r="F346">
        <v>419</v>
      </c>
      <c r="G346">
        <v>2200</v>
      </c>
      <c r="H346" s="106" t="s">
        <v>4032</v>
      </c>
      <c r="I346">
        <v>7453</v>
      </c>
      <c r="J346" s="106" t="s">
        <v>54</v>
      </c>
      <c r="K346" s="106" t="s">
        <v>4058</v>
      </c>
      <c r="L346">
        <v>1829</v>
      </c>
      <c r="M346">
        <v>1842</v>
      </c>
      <c r="N346">
        <v>500</v>
      </c>
      <c r="O346" s="106" t="s">
        <v>4035</v>
      </c>
      <c r="P346">
        <v>0.85202345736479301</v>
      </c>
      <c r="Q346">
        <v>0.80531606036463499</v>
      </c>
      <c r="R346">
        <v>4.1919429577562898E-3</v>
      </c>
      <c r="S346">
        <v>9.0667261926912601E-2</v>
      </c>
      <c r="T346">
        <v>2.76762762000198</v>
      </c>
      <c r="U346">
        <v>2.76762762000198</v>
      </c>
      <c r="V346">
        <v>2.7932178647743302</v>
      </c>
      <c r="W346">
        <v>17.510000000000002</v>
      </c>
      <c r="X346">
        <v>0.09</v>
      </c>
      <c r="Y346">
        <v>170566</v>
      </c>
      <c r="Z346">
        <v>9476</v>
      </c>
      <c r="AA346">
        <v>0.47</v>
      </c>
      <c r="AB346">
        <v>18</v>
      </c>
      <c r="AC346">
        <v>11</v>
      </c>
      <c r="AD346">
        <v>7</v>
      </c>
      <c r="AE346">
        <v>61.11</v>
      </c>
      <c r="AF346">
        <v>12</v>
      </c>
      <c r="AG346">
        <v>6</v>
      </c>
      <c r="AH346">
        <v>4</v>
      </c>
      <c r="AI346">
        <v>8</v>
      </c>
    </row>
    <row r="347" spans="1:35" x14ac:dyDescent="0.2">
      <c r="A347" s="102">
        <v>957</v>
      </c>
      <c r="B347">
        <v>7186</v>
      </c>
      <c r="C347" s="106" t="s">
        <v>775</v>
      </c>
      <c r="D347" s="106" t="s">
        <v>4154</v>
      </c>
      <c r="E347">
        <v>422</v>
      </c>
      <c r="F347">
        <v>419</v>
      </c>
      <c r="G347">
        <v>2600</v>
      </c>
      <c r="H347" s="106" t="s">
        <v>4032</v>
      </c>
      <c r="I347">
        <v>7762</v>
      </c>
      <c r="J347" s="106" t="s">
        <v>4815</v>
      </c>
      <c r="K347" s="106" t="s">
        <v>4041</v>
      </c>
      <c r="L347">
        <v>528</v>
      </c>
      <c r="M347">
        <v>536</v>
      </c>
      <c r="N347">
        <v>2000</v>
      </c>
      <c r="O347" s="106" t="s">
        <v>4035</v>
      </c>
      <c r="P347">
        <v>0.87748253657157904</v>
      </c>
      <c r="Q347">
        <v>0.82178185850200702</v>
      </c>
      <c r="R347">
        <v>2.9083007414141701E-2</v>
      </c>
      <c r="S347">
        <v>7.4251410859495201E-2</v>
      </c>
      <c r="T347">
        <v>2.0065580698751702</v>
      </c>
      <c r="U347">
        <v>2.0065580698751702</v>
      </c>
      <c r="V347">
        <v>2.83288176346647</v>
      </c>
      <c r="W347">
        <v>3.55</v>
      </c>
      <c r="X347">
        <v>1.62</v>
      </c>
      <c r="Y347">
        <v>169932</v>
      </c>
      <c r="Z347">
        <v>10621</v>
      </c>
      <c r="AA347">
        <v>0.5</v>
      </c>
      <c r="AB347">
        <v>16</v>
      </c>
      <c r="AC347">
        <v>10</v>
      </c>
      <c r="AD347">
        <v>6</v>
      </c>
      <c r="AE347">
        <v>62.5</v>
      </c>
      <c r="AF347">
        <v>13</v>
      </c>
      <c r="AG347">
        <v>6</v>
      </c>
      <c r="AH347">
        <v>4</v>
      </c>
      <c r="AI347">
        <v>6</v>
      </c>
    </row>
    <row r="348" spans="1:35" x14ac:dyDescent="0.2">
      <c r="A348" s="102">
        <v>490</v>
      </c>
      <c r="B348">
        <v>6471</v>
      </c>
      <c r="C348" s="106" t="s">
        <v>1537</v>
      </c>
      <c r="D348" s="106" t="s">
        <v>4045</v>
      </c>
      <c r="E348">
        <v>921</v>
      </c>
      <c r="F348">
        <v>931</v>
      </c>
      <c r="G348">
        <v>1100</v>
      </c>
      <c r="H348" s="106" t="s">
        <v>4035</v>
      </c>
      <c r="I348">
        <v>7762</v>
      </c>
      <c r="J348" s="106" t="s">
        <v>4815</v>
      </c>
      <c r="K348" s="106" t="s">
        <v>4041</v>
      </c>
      <c r="L348">
        <v>528</v>
      </c>
      <c r="M348">
        <v>536</v>
      </c>
      <c r="N348">
        <v>1900</v>
      </c>
      <c r="O348" s="106" t="s">
        <v>4032</v>
      </c>
      <c r="P348">
        <v>0.94278337455193995</v>
      </c>
      <c r="Q348">
        <v>0.88286097977924305</v>
      </c>
      <c r="R348">
        <v>0.104557762932195</v>
      </c>
      <c r="S348">
        <v>0.126677106622651</v>
      </c>
      <c r="T348">
        <v>-0.83736145749965296</v>
      </c>
      <c r="U348">
        <v>0.83736145749965296</v>
      </c>
      <c r="V348">
        <v>1.55217876752233</v>
      </c>
      <c r="W348">
        <v>-1.3</v>
      </c>
      <c r="X348">
        <v>0.56000000000000005</v>
      </c>
      <c r="Y348">
        <v>169847</v>
      </c>
      <c r="Z348">
        <v>9436</v>
      </c>
      <c r="AA348">
        <v>0.46</v>
      </c>
      <c r="AB348">
        <v>18</v>
      </c>
      <c r="AC348">
        <v>11</v>
      </c>
      <c r="AD348">
        <v>7</v>
      </c>
      <c r="AE348">
        <v>61.11</v>
      </c>
      <c r="AF348">
        <v>14</v>
      </c>
      <c r="AG348">
        <v>5</v>
      </c>
      <c r="AH348">
        <v>3</v>
      </c>
      <c r="AI348">
        <v>10</v>
      </c>
    </row>
    <row r="349" spans="1:35" x14ac:dyDescent="0.2">
      <c r="A349" s="102">
        <v>990</v>
      </c>
      <c r="B349">
        <v>8012</v>
      </c>
      <c r="C349" s="106" t="s">
        <v>4831</v>
      </c>
      <c r="D349" s="106" t="s">
        <v>4039</v>
      </c>
      <c r="E349">
        <v>1520</v>
      </c>
      <c r="F349">
        <v>1528</v>
      </c>
      <c r="G349">
        <v>700</v>
      </c>
      <c r="H349" s="106" t="s">
        <v>4035</v>
      </c>
      <c r="I349">
        <v>8377</v>
      </c>
      <c r="J349" s="106" t="s">
        <v>4416</v>
      </c>
      <c r="K349" s="106" t="s">
        <v>4154</v>
      </c>
      <c r="L349">
        <v>1073</v>
      </c>
      <c r="M349">
        <v>1062</v>
      </c>
      <c r="N349">
        <v>1000</v>
      </c>
      <c r="O349" s="106" t="s">
        <v>4032</v>
      </c>
      <c r="P349">
        <v>0.87832500073470898</v>
      </c>
      <c r="Q349">
        <v>0.81538235168626305</v>
      </c>
      <c r="R349">
        <v>1.41761520529023E-2</v>
      </c>
      <c r="S349" s="15">
        <v>9.6597090412858799E-2</v>
      </c>
      <c r="T349">
        <v>-0.49081756415047101</v>
      </c>
      <c r="U349">
        <v>0.49081756415047101</v>
      </c>
      <c r="V349">
        <v>0.52482421921542799</v>
      </c>
      <c r="W349">
        <v>-1.0900000000000001</v>
      </c>
      <c r="X349">
        <v>0.71</v>
      </c>
      <c r="Y349">
        <v>169291</v>
      </c>
      <c r="Z349">
        <v>9958</v>
      </c>
      <c r="AA349">
        <v>0.49</v>
      </c>
      <c r="AB349">
        <v>17</v>
      </c>
      <c r="AC349">
        <v>11</v>
      </c>
      <c r="AD349">
        <v>6</v>
      </c>
      <c r="AE349">
        <v>64.709999999999994</v>
      </c>
      <c r="AF349">
        <v>14</v>
      </c>
      <c r="AG349">
        <v>5</v>
      </c>
      <c r="AH349">
        <v>3</v>
      </c>
      <c r="AI349">
        <v>9</v>
      </c>
    </row>
    <row r="350" spans="1:35" x14ac:dyDescent="0.2">
      <c r="A350" s="102">
        <v>898</v>
      </c>
      <c r="B350">
        <v>1802</v>
      </c>
      <c r="C350" s="106" t="s">
        <v>4816</v>
      </c>
      <c r="D350" s="106" t="s">
        <v>4042</v>
      </c>
      <c r="E350">
        <v>1220</v>
      </c>
      <c r="F350">
        <v>1213</v>
      </c>
      <c r="G350">
        <v>800</v>
      </c>
      <c r="H350" s="106" t="s">
        <v>4032</v>
      </c>
      <c r="I350">
        <v>6952</v>
      </c>
      <c r="J350" s="106" t="s">
        <v>597</v>
      </c>
      <c r="K350" s="106" t="s">
        <v>4037</v>
      </c>
      <c r="L350">
        <v>2098</v>
      </c>
      <c r="M350">
        <v>2049</v>
      </c>
      <c r="N350">
        <v>500</v>
      </c>
      <c r="O350" s="106" t="s">
        <v>4035</v>
      </c>
      <c r="P350">
        <v>0.80131470873336996</v>
      </c>
      <c r="Q350">
        <v>0.82918138586966095</v>
      </c>
      <c r="R350" s="106">
        <v>0.11525757695639301</v>
      </c>
      <c r="S350" s="106">
        <v>0.279986137332215</v>
      </c>
      <c r="T350">
        <v>0.24445520893543801</v>
      </c>
      <c r="U350">
        <v>0.24445520893543801</v>
      </c>
      <c r="V350">
        <v>0.15378017719685999</v>
      </c>
      <c r="W350">
        <v>1.39</v>
      </c>
      <c r="X350">
        <v>5.28</v>
      </c>
      <c r="Y350">
        <v>168976</v>
      </c>
      <c r="Z350">
        <v>7041</v>
      </c>
      <c r="AA350">
        <v>0.33</v>
      </c>
      <c r="AB350">
        <v>24</v>
      </c>
      <c r="AC350">
        <v>12</v>
      </c>
      <c r="AD350">
        <v>12</v>
      </c>
      <c r="AE350">
        <v>50</v>
      </c>
      <c r="AF350">
        <v>12</v>
      </c>
      <c r="AG350">
        <v>8</v>
      </c>
      <c r="AH350">
        <v>7</v>
      </c>
      <c r="AI350">
        <v>9</v>
      </c>
    </row>
    <row r="351" spans="1:35" x14ac:dyDescent="0.2">
      <c r="A351" s="102">
        <v>861</v>
      </c>
      <c r="B351">
        <v>6028</v>
      </c>
      <c r="C351" s="106" t="s">
        <v>784</v>
      </c>
      <c r="D351" s="106" t="s">
        <v>4047</v>
      </c>
      <c r="E351">
        <v>7340</v>
      </c>
      <c r="F351">
        <v>7380</v>
      </c>
      <c r="G351">
        <v>100</v>
      </c>
      <c r="H351" s="106" t="s">
        <v>4035</v>
      </c>
      <c r="I351">
        <v>6406</v>
      </c>
      <c r="J351" s="106" t="s">
        <v>4044</v>
      </c>
      <c r="K351" s="106" t="s">
        <v>4045</v>
      </c>
      <c r="L351">
        <v>1806</v>
      </c>
      <c r="M351">
        <v>1804</v>
      </c>
      <c r="N351">
        <v>400</v>
      </c>
      <c r="O351" s="106" t="s">
        <v>4032</v>
      </c>
      <c r="P351">
        <v>0.80930856343283597</v>
      </c>
      <c r="Q351">
        <v>0.83505634840243204</v>
      </c>
      <c r="R351">
        <v>0.166314955339909</v>
      </c>
      <c r="S351" s="15">
        <v>0.27745074151187399</v>
      </c>
      <c r="T351">
        <v>-1.4335778044296701</v>
      </c>
      <c r="U351">
        <v>1.4335778044296701</v>
      </c>
      <c r="V351">
        <v>1.30610952697257</v>
      </c>
      <c r="W351">
        <v>-5.18</v>
      </c>
      <c r="X351">
        <v>2.2200000000000002</v>
      </c>
      <c r="Y351">
        <v>168438</v>
      </c>
      <c r="Z351">
        <v>7656</v>
      </c>
      <c r="AA351">
        <v>0.54</v>
      </c>
      <c r="AB351">
        <v>22</v>
      </c>
      <c r="AC351">
        <v>14</v>
      </c>
      <c r="AD351">
        <v>8</v>
      </c>
      <c r="AE351">
        <v>63.64</v>
      </c>
      <c r="AF351">
        <v>8</v>
      </c>
      <c r="AG351">
        <v>13</v>
      </c>
      <c r="AH351">
        <v>7</v>
      </c>
      <c r="AI351">
        <v>2</v>
      </c>
    </row>
    <row r="352" spans="1:35" x14ac:dyDescent="0.2">
      <c r="A352" s="102">
        <v>143</v>
      </c>
      <c r="B352">
        <v>1803</v>
      </c>
      <c r="C352" s="106" t="s">
        <v>4043</v>
      </c>
      <c r="D352" s="106" t="s">
        <v>4042</v>
      </c>
      <c r="E352">
        <v>1145</v>
      </c>
      <c r="F352">
        <v>1133</v>
      </c>
      <c r="G352">
        <v>900</v>
      </c>
      <c r="H352" s="106" t="s">
        <v>4035</v>
      </c>
      <c r="I352">
        <v>8572</v>
      </c>
      <c r="J352" s="106" t="s">
        <v>3999</v>
      </c>
      <c r="K352" s="106" t="s">
        <v>4038</v>
      </c>
      <c r="L352">
        <v>522</v>
      </c>
      <c r="M352">
        <v>516</v>
      </c>
      <c r="N352">
        <v>2000</v>
      </c>
      <c r="O352" s="106" t="s">
        <v>4032</v>
      </c>
      <c r="P352">
        <v>0.90761024658121203</v>
      </c>
      <c r="Q352">
        <v>0.92978032431908497</v>
      </c>
      <c r="R352">
        <v>9.3976605700814994E-2</v>
      </c>
      <c r="S352" s="15">
        <v>4.0086735285590001E-2</v>
      </c>
      <c r="T352">
        <v>-1.38876014077321</v>
      </c>
      <c r="U352">
        <v>1.38876014077321</v>
      </c>
      <c r="V352">
        <v>1.8258549717403201</v>
      </c>
      <c r="W352">
        <v>-5.1100000000000003</v>
      </c>
      <c r="X352">
        <v>1.21</v>
      </c>
      <c r="Y352">
        <v>166963</v>
      </c>
      <c r="Z352">
        <v>8348</v>
      </c>
      <c r="AA352">
        <v>0.38</v>
      </c>
      <c r="AB352">
        <v>20</v>
      </c>
      <c r="AC352">
        <v>15</v>
      </c>
      <c r="AD352">
        <v>5</v>
      </c>
      <c r="AE352">
        <v>75</v>
      </c>
      <c r="AF352">
        <v>11</v>
      </c>
      <c r="AG352">
        <v>7</v>
      </c>
      <c r="AH352">
        <v>4</v>
      </c>
      <c r="AI352">
        <v>9</v>
      </c>
    </row>
    <row r="353" spans="1:35" x14ac:dyDescent="0.2">
      <c r="A353" s="102">
        <v>724</v>
      </c>
      <c r="B353">
        <v>2002</v>
      </c>
      <c r="C353" s="106" t="s">
        <v>4863</v>
      </c>
      <c r="D353" s="106" t="s">
        <v>4060</v>
      </c>
      <c r="E353">
        <v>1850</v>
      </c>
      <c r="F353">
        <v>1878</v>
      </c>
      <c r="G353">
        <v>500</v>
      </c>
      <c r="H353" s="106" t="s">
        <v>4032</v>
      </c>
      <c r="I353">
        <v>9143</v>
      </c>
      <c r="J353" s="106" t="s">
        <v>4810</v>
      </c>
      <c r="K353" s="106" t="s">
        <v>4415</v>
      </c>
      <c r="L353">
        <v>2353</v>
      </c>
      <c r="M353">
        <v>2325</v>
      </c>
      <c r="N353">
        <v>400</v>
      </c>
      <c r="O353" s="106" t="s">
        <v>4035</v>
      </c>
      <c r="P353">
        <v>0.95280961247724705</v>
      </c>
      <c r="Q353">
        <v>0.85460635090838499</v>
      </c>
      <c r="R353" s="15">
        <v>2.6416645614478901E-3</v>
      </c>
      <c r="S353">
        <v>0.33973057868569001</v>
      </c>
      <c r="T353">
        <v>1.73761735315209</v>
      </c>
      <c r="U353">
        <v>1.73761735315209</v>
      </c>
      <c r="V353">
        <v>0.55433850743163904</v>
      </c>
      <c r="W353">
        <v>3.65</v>
      </c>
      <c r="X353">
        <v>0.97</v>
      </c>
      <c r="Y353">
        <v>166208</v>
      </c>
      <c r="Z353">
        <v>20776</v>
      </c>
      <c r="AA353">
        <v>1.1299999999999999</v>
      </c>
      <c r="AB353">
        <v>8</v>
      </c>
      <c r="AC353">
        <v>7</v>
      </c>
      <c r="AD353">
        <v>1</v>
      </c>
      <c r="AE353">
        <v>87.5</v>
      </c>
      <c r="AF353">
        <v>12</v>
      </c>
      <c r="AG353">
        <v>4</v>
      </c>
      <c r="AH353">
        <v>2</v>
      </c>
      <c r="AI353">
        <v>2</v>
      </c>
    </row>
    <row r="354" spans="1:35" x14ac:dyDescent="0.2">
      <c r="A354" s="102">
        <v>791</v>
      </c>
      <c r="B354">
        <v>5471</v>
      </c>
      <c r="C354" s="106" t="s">
        <v>4828</v>
      </c>
      <c r="D354" s="106" t="s">
        <v>4152</v>
      </c>
      <c r="E354">
        <v>4255</v>
      </c>
      <c r="F354">
        <v>4245</v>
      </c>
      <c r="G354">
        <v>200</v>
      </c>
      <c r="H354" s="106" t="s">
        <v>4032</v>
      </c>
      <c r="I354">
        <v>6135</v>
      </c>
      <c r="J354" s="106" t="s">
        <v>4848</v>
      </c>
      <c r="K354" s="106" t="s">
        <v>4045</v>
      </c>
      <c r="L354">
        <v>4300</v>
      </c>
      <c r="M354">
        <v>4200</v>
      </c>
      <c r="N354">
        <v>200</v>
      </c>
      <c r="O354" s="106" t="s">
        <v>4035</v>
      </c>
      <c r="P354">
        <v>0.92786245608095597</v>
      </c>
      <c r="Q354">
        <v>0.84514090195226499</v>
      </c>
      <c r="R354">
        <v>0.130164133366408</v>
      </c>
      <c r="S354">
        <v>0.29015377417357902</v>
      </c>
      <c r="T354">
        <v>2.1100896457118901</v>
      </c>
      <c r="U354">
        <v>2.1100896457118901</v>
      </c>
      <c r="V354">
        <v>1.2454978695215799</v>
      </c>
      <c r="W354">
        <v>6.5</v>
      </c>
      <c r="X354">
        <v>1.06</v>
      </c>
      <c r="Y354">
        <v>166174</v>
      </c>
      <c r="Z354">
        <v>18464</v>
      </c>
      <c r="AA354">
        <v>0.86</v>
      </c>
      <c r="AB354">
        <v>9</v>
      </c>
      <c r="AC354">
        <v>7</v>
      </c>
      <c r="AD354">
        <v>2</v>
      </c>
      <c r="AE354">
        <v>77.78</v>
      </c>
      <c r="AF354">
        <v>11</v>
      </c>
      <c r="AG354">
        <v>5</v>
      </c>
      <c r="AH354">
        <v>2</v>
      </c>
      <c r="AI354">
        <v>2</v>
      </c>
    </row>
    <row r="355" spans="1:35" x14ac:dyDescent="0.2">
      <c r="A355" s="102">
        <v>949</v>
      </c>
      <c r="B355">
        <v>6371</v>
      </c>
      <c r="C355" s="106" t="s">
        <v>4714</v>
      </c>
      <c r="D355" s="106" t="s">
        <v>4045</v>
      </c>
      <c r="E355">
        <v>3420</v>
      </c>
      <c r="F355">
        <v>3420</v>
      </c>
      <c r="G355">
        <v>300</v>
      </c>
      <c r="H355" s="106" t="s">
        <v>4035</v>
      </c>
      <c r="I355">
        <v>7186</v>
      </c>
      <c r="J355" s="106" t="s">
        <v>775</v>
      </c>
      <c r="K355" s="106" t="s">
        <v>4154</v>
      </c>
      <c r="L355">
        <v>422</v>
      </c>
      <c r="M355">
        <v>419</v>
      </c>
      <c r="N355">
        <v>2400</v>
      </c>
      <c r="O355" s="106" t="s">
        <v>4032</v>
      </c>
      <c r="P355">
        <v>0.84303367742695801</v>
      </c>
      <c r="Q355">
        <v>0.82280356561231804</v>
      </c>
      <c r="R355" s="15">
        <v>1.0258855389581999E-2</v>
      </c>
      <c r="S355" s="106">
        <v>0.11045543718457899</v>
      </c>
      <c r="T355">
        <v>-2.4604244238919599</v>
      </c>
      <c r="U355">
        <v>2.4604244238919599</v>
      </c>
      <c r="V355">
        <v>2.90662691471656</v>
      </c>
      <c r="W355">
        <v>-4.68</v>
      </c>
      <c r="X355">
        <v>1.99</v>
      </c>
      <c r="Y355">
        <v>165954</v>
      </c>
      <c r="Z355">
        <v>10372</v>
      </c>
      <c r="AA355">
        <v>0.63</v>
      </c>
      <c r="AB355">
        <v>16</v>
      </c>
      <c r="AC355">
        <v>10</v>
      </c>
      <c r="AD355">
        <v>6</v>
      </c>
      <c r="AE355">
        <v>62.5</v>
      </c>
      <c r="AF355">
        <v>11</v>
      </c>
      <c r="AG355">
        <v>6</v>
      </c>
      <c r="AH355">
        <v>5</v>
      </c>
      <c r="AI355">
        <v>5</v>
      </c>
    </row>
    <row r="356" spans="1:35" x14ac:dyDescent="0.2">
      <c r="A356" s="102">
        <v>643</v>
      </c>
      <c r="B356">
        <v>5110</v>
      </c>
      <c r="C356" s="106" t="s">
        <v>1540</v>
      </c>
      <c r="D356" s="106" t="s">
        <v>4423</v>
      </c>
      <c r="E356">
        <v>1193</v>
      </c>
      <c r="F356">
        <v>1215</v>
      </c>
      <c r="G356">
        <v>900</v>
      </c>
      <c r="H356" s="106" t="s">
        <v>4032</v>
      </c>
      <c r="I356">
        <v>7240</v>
      </c>
      <c r="J356" s="106" t="s">
        <v>1082</v>
      </c>
      <c r="K356" s="106" t="s">
        <v>4050</v>
      </c>
      <c r="L356">
        <v>1475</v>
      </c>
      <c r="M356">
        <v>1484</v>
      </c>
      <c r="N356">
        <v>700</v>
      </c>
      <c r="O356" s="106" t="s">
        <v>4035</v>
      </c>
      <c r="P356">
        <v>0.96051228466198901</v>
      </c>
      <c r="Q356">
        <v>0.86666290087431697</v>
      </c>
      <c r="R356" s="15">
        <v>1.75263137211089E-2</v>
      </c>
      <c r="S356">
        <v>0.35679525251717997</v>
      </c>
      <c r="T356">
        <v>0.28720157313357297</v>
      </c>
      <c r="U356">
        <v>0.28720157313357297</v>
      </c>
      <c r="V356">
        <v>0.184634717473698</v>
      </c>
      <c r="W356">
        <v>0.56000000000000005</v>
      </c>
      <c r="X356">
        <v>5.27</v>
      </c>
      <c r="Y356">
        <v>165798</v>
      </c>
      <c r="Z356">
        <v>11053</v>
      </c>
      <c r="AA356">
        <v>0.56999999999999995</v>
      </c>
      <c r="AB356">
        <v>15</v>
      </c>
      <c r="AC356">
        <v>10</v>
      </c>
      <c r="AD356">
        <v>5</v>
      </c>
      <c r="AE356">
        <v>66.67</v>
      </c>
      <c r="AF356">
        <v>13</v>
      </c>
      <c r="AG356">
        <v>6</v>
      </c>
      <c r="AH356">
        <v>3</v>
      </c>
      <c r="AI356">
        <v>6</v>
      </c>
    </row>
    <row r="357" spans="1:35" x14ac:dyDescent="0.2">
      <c r="A357" s="102">
        <v>468</v>
      </c>
      <c r="B357">
        <v>6103</v>
      </c>
      <c r="C357" s="106" t="s">
        <v>4858</v>
      </c>
      <c r="D357" s="106" t="s">
        <v>4045</v>
      </c>
      <c r="E357">
        <v>5070</v>
      </c>
      <c r="F357">
        <v>5110</v>
      </c>
      <c r="G357">
        <v>200</v>
      </c>
      <c r="H357" s="106" t="s">
        <v>4035</v>
      </c>
      <c r="I357">
        <v>6473</v>
      </c>
      <c r="J357" s="106" t="s">
        <v>1538</v>
      </c>
      <c r="K357" s="106" t="s">
        <v>4045</v>
      </c>
      <c r="L357">
        <v>1185</v>
      </c>
      <c r="M357">
        <v>1184</v>
      </c>
      <c r="N357">
        <v>900</v>
      </c>
      <c r="O357" s="106" t="s">
        <v>4032</v>
      </c>
      <c r="P357">
        <v>0.974989992444523</v>
      </c>
      <c r="Q357">
        <v>0.88536572047376905</v>
      </c>
      <c r="R357">
        <v>4.01604195123745E-2</v>
      </c>
      <c r="S357">
        <v>0.180616925368944</v>
      </c>
      <c r="T357">
        <v>-1.0335858281060399</v>
      </c>
      <c r="U357">
        <v>1.0335858281060399</v>
      </c>
      <c r="V357">
        <v>1.21927099894539</v>
      </c>
      <c r="W357">
        <v>-4.08</v>
      </c>
      <c r="X357">
        <v>4.2699999999999996</v>
      </c>
      <c r="Y357">
        <v>165615</v>
      </c>
      <c r="Z357">
        <v>10351</v>
      </c>
      <c r="AA357">
        <v>0.63</v>
      </c>
      <c r="AB357">
        <v>16</v>
      </c>
      <c r="AC357">
        <v>11</v>
      </c>
      <c r="AD357">
        <v>5</v>
      </c>
      <c r="AE357">
        <v>68.75</v>
      </c>
      <c r="AF357">
        <v>15</v>
      </c>
      <c r="AG357">
        <v>4</v>
      </c>
      <c r="AH357">
        <v>2</v>
      </c>
      <c r="AI357">
        <v>10</v>
      </c>
    </row>
    <row r="358" spans="1:35" x14ac:dyDescent="0.2">
      <c r="A358" s="102">
        <v>823</v>
      </c>
      <c r="B358">
        <v>2607</v>
      </c>
      <c r="C358" s="106" t="s">
        <v>4061</v>
      </c>
      <c r="D358" s="106" t="s">
        <v>4060</v>
      </c>
      <c r="E358">
        <v>2810</v>
      </c>
      <c r="F358">
        <v>2848</v>
      </c>
      <c r="G358">
        <v>300</v>
      </c>
      <c r="H358" s="106" t="s">
        <v>4032</v>
      </c>
      <c r="I358">
        <v>4004</v>
      </c>
      <c r="J358" s="106" t="s">
        <v>4798</v>
      </c>
      <c r="K358" s="106" t="s">
        <v>4057</v>
      </c>
      <c r="L358">
        <v>2663</v>
      </c>
      <c r="M358">
        <v>2675</v>
      </c>
      <c r="N358">
        <v>300</v>
      </c>
      <c r="O358" s="106" t="s">
        <v>4035</v>
      </c>
      <c r="P358">
        <v>0.83134308372015597</v>
      </c>
      <c r="Q358">
        <v>0.84065282891960702</v>
      </c>
      <c r="R358" s="106">
        <v>0.23737929831653101</v>
      </c>
      <c r="S358">
        <v>2.97836838619241E-2</v>
      </c>
      <c r="T358">
        <v>0.48653765622314599</v>
      </c>
      <c r="U358">
        <v>0.48653765622314599</v>
      </c>
      <c r="V358">
        <v>9.1483897658827903E-2</v>
      </c>
      <c r="W358">
        <v>1.83</v>
      </c>
      <c r="X358">
        <v>6.07</v>
      </c>
      <c r="Y358">
        <v>165074</v>
      </c>
      <c r="Z358">
        <v>12698</v>
      </c>
      <c r="AA358">
        <v>0.54</v>
      </c>
      <c r="AB358">
        <v>13</v>
      </c>
      <c r="AC358">
        <v>7</v>
      </c>
      <c r="AD358">
        <v>6</v>
      </c>
      <c r="AE358">
        <v>53.85</v>
      </c>
      <c r="AF358">
        <v>10</v>
      </c>
      <c r="AG358">
        <v>6</v>
      </c>
      <c r="AH358">
        <v>5</v>
      </c>
      <c r="AI358">
        <v>2</v>
      </c>
    </row>
    <row r="359" spans="1:35" x14ac:dyDescent="0.2">
      <c r="A359" s="102">
        <v>312</v>
      </c>
      <c r="B359">
        <v>1973</v>
      </c>
      <c r="C359" s="106" t="s">
        <v>4040</v>
      </c>
      <c r="D359" s="106" t="s">
        <v>4034</v>
      </c>
      <c r="E359">
        <v>4110</v>
      </c>
      <c r="F359">
        <v>4115</v>
      </c>
      <c r="G359">
        <v>200</v>
      </c>
      <c r="H359" s="106" t="s">
        <v>4032</v>
      </c>
      <c r="I359">
        <v>3231</v>
      </c>
      <c r="J359" s="106" t="s">
        <v>601</v>
      </c>
      <c r="K359" s="106" t="s">
        <v>4054</v>
      </c>
      <c r="L359">
        <v>2679</v>
      </c>
      <c r="M359">
        <v>2705</v>
      </c>
      <c r="N359">
        <v>300</v>
      </c>
      <c r="O359" s="106" t="s">
        <v>4035</v>
      </c>
      <c r="P359">
        <v>0.80797224574607496</v>
      </c>
      <c r="Q359">
        <v>0.90478051531085801</v>
      </c>
      <c r="R359">
        <v>0.568681150757958</v>
      </c>
      <c r="S359">
        <v>3.0251052469731501E-2</v>
      </c>
      <c r="T359">
        <v>1.5687947222613601</v>
      </c>
      <c r="U359">
        <v>1.5687947222613601</v>
      </c>
      <c r="V359">
        <v>0.66794794268279101</v>
      </c>
      <c r="W359">
        <v>10.14</v>
      </c>
      <c r="X359">
        <v>1.4</v>
      </c>
      <c r="Y359">
        <v>164224</v>
      </c>
      <c r="Z359">
        <v>8643</v>
      </c>
      <c r="AA359">
        <v>0.38</v>
      </c>
      <c r="AB359">
        <v>19</v>
      </c>
      <c r="AC359">
        <v>9</v>
      </c>
      <c r="AD359">
        <v>10</v>
      </c>
      <c r="AE359">
        <v>47.37</v>
      </c>
      <c r="AF359">
        <v>13</v>
      </c>
      <c r="AG359">
        <v>7</v>
      </c>
      <c r="AH359">
        <v>3</v>
      </c>
      <c r="AI359">
        <v>9</v>
      </c>
    </row>
    <row r="360" spans="1:35" x14ac:dyDescent="0.2">
      <c r="A360" s="102">
        <v>244</v>
      </c>
      <c r="B360">
        <v>6472</v>
      </c>
      <c r="C360" s="106" t="s">
        <v>63</v>
      </c>
      <c r="D360" s="106" t="s">
        <v>4045</v>
      </c>
      <c r="E360">
        <v>297</v>
      </c>
      <c r="F360">
        <v>297</v>
      </c>
      <c r="G360">
        <v>3500</v>
      </c>
      <c r="H360" s="106" t="s">
        <v>4035</v>
      </c>
      <c r="I360">
        <v>7240</v>
      </c>
      <c r="J360" s="106" t="s">
        <v>1082</v>
      </c>
      <c r="K360" s="106" t="s">
        <v>4050</v>
      </c>
      <c r="L360">
        <v>1475</v>
      </c>
      <c r="M360">
        <v>1484</v>
      </c>
      <c r="N360">
        <v>700</v>
      </c>
      <c r="O360" s="106" t="s">
        <v>4032</v>
      </c>
      <c r="P360">
        <v>0.82208539331115804</v>
      </c>
      <c r="Q360">
        <v>0.914063740410757</v>
      </c>
      <c r="R360" s="106">
        <v>0.26340023124055501</v>
      </c>
      <c r="S360">
        <v>0.142577902262219</v>
      </c>
      <c r="T360">
        <v>-0.44231416864603601</v>
      </c>
      <c r="U360">
        <v>0.44231416864603601</v>
      </c>
      <c r="V360">
        <v>0.45888154547611698</v>
      </c>
      <c r="W360">
        <v>-1.34</v>
      </c>
      <c r="X360">
        <v>7.0000000000000007E-2</v>
      </c>
      <c r="Y360">
        <v>164042</v>
      </c>
      <c r="Z360">
        <v>10253</v>
      </c>
      <c r="AA360">
        <v>0.45</v>
      </c>
      <c r="AB360">
        <v>16</v>
      </c>
      <c r="AC360">
        <v>10</v>
      </c>
      <c r="AD360">
        <v>6</v>
      </c>
      <c r="AE360">
        <v>62.5</v>
      </c>
      <c r="AF360">
        <v>15</v>
      </c>
      <c r="AG360">
        <v>5</v>
      </c>
      <c r="AH360">
        <v>3</v>
      </c>
      <c r="AI360">
        <v>8</v>
      </c>
    </row>
    <row r="361" spans="1:35" x14ac:dyDescent="0.2">
      <c r="A361" s="102">
        <v>845</v>
      </c>
      <c r="B361">
        <v>3387</v>
      </c>
      <c r="C361" s="106" t="s">
        <v>885</v>
      </c>
      <c r="D361" s="106" t="s">
        <v>4058</v>
      </c>
      <c r="E361">
        <v>2246</v>
      </c>
      <c r="F361">
        <v>2285</v>
      </c>
      <c r="G361">
        <v>400</v>
      </c>
      <c r="H361" s="106" t="s">
        <v>4032</v>
      </c>
      <c r="I361">
        <v>9613</v>
      </c>
      <c r="J361" s="106" t="s">
        <v>4770</v>
      </c>
      <c r="K361" s="106" t="s">
        <v>4034</v>
      </c>
      <c r="L361">
        <v>1534</v>
      </c>
      <c r="M361">
        <v>1555</v>
      </c>
      <c r="N361">
        <v>600</v>
      </c>
      <c r="O361" s="106" t="s">
        <v>4035</v>
      </c>
      <c r="P361">
        <v>0.81555994315899005</v>
      </c>
      <c r="Q361">
        <v>0.83727239102106898</v>
      </c>
      <c r="R361">
        <v>7.9789951965569997E-2</v>
      </c>
      <c r="S361">
        <v>0.189471147628514</v>
      </c>
      <c r="T361">
        <v>1.74727050619664</v>
      </c>
      <c r="U361">
        <v>1.74727050619664</v>
      </c>
      <c r="V361">
        <v>1.9289694944767</v>
      </c>
      <c r="W361">
        <v>11.23</v>
      </c>
      <c r="X361">
        <v>2.08</v>
      </c>
      <c r="Y361">
        <v>162544</v>
      </c>
      <c r="Z361">
        <v>9561</v>
      </c>
      <c r="AA361">
        <v>0.52</v>
      </c>
      <c r="AB361">
        <v>17</v>
      </c>
      <c r="AC361">
        <v>8</v>
      </c>
      <c r="AD361">
        <v>9</v>
      </c>
      <c r="AE361">
        <v>47.06</v>
      </c>
      <c r="AF361">
        <v>12</v>
      </c>
      <c r="AG361">
        <v>5</v>
      </c>
      <c r="AH361">
        <v>3</v>
      </c>
      <c r="AI361">
        <v>9</v>
      </c>
    </row>
    <row r="362" spans="1:35" x14ac:dyDescent="0.2">
      <c r="A362" s="102">
        <v>9</v>
      </c>
      <c r="B362">
        <v>3105</v>
      </c>
      <c r="C362" s="106" t="s">
        <v>50</v>
      </c>
      <c r="D362" s="106" t="s">
        <v>4037</v>
      </c>
      <c r="E362">
        <v>950</v>
      </c>
      <c r="F362">
        <v>958</v>
      </c>
      <c r="G362">
        <v>1100</v>
      </c>
      <c r="H362" s="106" t="s">
        <v>4035</v>
      </c>
      <c r="I362">
        <v>7282</v>
      </c>
      <c r="J362" s="106" t="s">
        <v>4864</v>
      </c>
      <c r="K362" s="106" t="s">
        <v>4050</v>
      </c>
      <c r="L362">
        <v>2470</v>
      </c>
      <c r="M362">
        <v>2521</v>
      </c>
      <c r="N362">
        <v>400</v>
      </c>
      <c r="O362" s="106" t="s">
        <v>4032</v>
      </c>
      <c r="P362">
        <v>0.83564499902673395</v>
      </c>
      <c r="Q362">
        <v>0.96622787875567295</v>
      </c>
      <c r="R362" s="15">
        <v>0.21415545533863101</v>
      </c>
      <c r="S362" s="106">
        <v>1.34921740063987E-3</v>
      </c>
      <c r="T362">
        <v>-0.31868236385496701</v>
      </c>
      <c r="U362">
        <v>0.31868236385496701</v>
      </c>
      <c r="V362">
        <v>0.32959650668985102</v>
      </c>
      <c r="W362">
        <v>-0.79</v>
      </c>
      <c r="X362">
        <v>4.5</v>
      </c>
      <c r="Y362">
        <v>162262</v>
      </c>
      <c r="Z362">
        <v>7727</v>
      </c>
      <c r="AA362">
        <v>0.35</v>
      </c>
      <c r="AB362">
        <v>21</v>
      </c>
      <c r="AC362">
        <v>12</v>
      </c>
      <c r="AD362">
        <v>9</v>
      </c>
      <c r="AE362">
        <v>57.14</v>
      </c>
      <c r="AF362">
        <v>12</v>
      </c>
      <c r="AG362">
        <v>8</v>
      </c>
      <c r="AH362">
        <v>7</v>
      </c>
      <c r="AI362">
        <v>6</v>
      </c>
    </row>
    <row r="363" spans="1:35" x14ac:dyDescent="0.2">
      <c r="A363" s="102">
        <v>1063</v>
      </c>
      <c r="B363">
        <v>6465</v>
      </c>
      <c r="C363" s="106" t="s">
        <v>594</v>
      </c>
      <c r="D363" s="106" t="s">
        <v>4045</v>
      </c>
      <c r="E363">
        <v>10150</v>
      </c>
      <c r="F363">
        <v>10100</v>
      </c>
      <c r="G363">
        <v>100</v>
      </c>
      <c r="H363" s="106" t="s">
        <v>4035</v>
      </c>
      <c r="I363">
        <v>9682</v>
      </c>
      <c r="J363" s="106" t="s">
        <v>4818</v>
      </c>
      <c r="K363" s="106" t="s">
        <v>4034</v>
      </c>
      <c r="L363">
        <v>2529</v>
      </c>
      <c r="M363">
        <v>2554</v>
      </c>
      <c r="N363">
        <v>400</v>
      </c>
      <c r="O363" s="106" t="s">
        <v>4032</v>
      </c>
      <c r="P363">
        <v>0.829354099620907</v>
      </c>
      <c r="Q363">
        <v>0.80303047539342298</v>
      </c>
      <c r="R363">
        <v>1.8479111571089502E-2</v>
      </c>
      <c r="S363">
        <v>0.24321419335669001</v>
      </c>
      <c r="T363">
        <v>-0.205139609703621</v>
      </c>
      <c r="U363">
        <v>0.205139609703621</v>
      </c>
      <c r="V363">
        <v>0.26469954035079302</v>
      </c>
      <c r="W363">
        <v>-0.79</v>
      </c>
      <c r="X363">
        <v>1.1499999999999999</v>
      </c>
      <c r="Y363">
        <v>160802</v>
      </c>
      <c r="Z363">
        <v>10050</v>
      </c>
      <c r="AA363">
        <v>0.86</v>
      </c>
      <c r="AB363">
        <v>16</v>
      </c>
      <c r="AC363">
        <v>9</v>
      </c>
      <c r="AD363">
        <v>7</v>
      </c>
      <c r="AE363">
        <v>56.25</v>
      </c>
      <c r="AF363">
        <v>12</v>
      </c>
      <c r="AG363">
        <v>7</v>
      </c>
      <c r="AH363">
        <v>4</v>
      </c>
      <c r="AI363">
        <v>5</v>
      </c>
    </row>
    <row r="364" spans="1:35" x14ac:dyDescent="0.2">
      <c r="A364" s="102">
        <v>842</v>
      </c>
      <c r="B364">
        <v>5110</v>
      </c>
      <c r="C364" s="106" t="s">
        <v>1540</v>
      </c>
      <c r="D364" s="106" t="s">
        <v>4423</v>
      </c>
      <c r="E364">
        <v>1193</v>
      </c>
      <c r="F364">
        <v>1215</v>
      </c>
      <c r="G364">
        <v>800</v>
      </c>
      <c r="H364" s="106" t="s">
        <v>4032</v>
      </c>
      <c r="I364">
        <v>7453</v>
      </c>
      <c r="J364" s="106" t="s">
        <v>54</v>
      </c>
      <c r="K364" s="106" t="s">
        <v>4058</v>
      </c>
      <c r="L364">
        <v>1829</v>
      </c>
      <c r="M364">
        <v>1842</v>
      </c>
      <c r="N364">
        <v>500</v>
      </c>
      <c r="O364" s="106" t="s">
        <v>4035</v>
      </c>
      <c r="P364">
        <v>0.82621644402085703</v>
      </c>
      <c r="Q364">
        <v>0.83753506237931596</v>
      </c>
      <c r="R364">
        <v>0.53994698039903299</v>
      </c>
      <c r="S364">
        <v>0.114706588820615</v>
      </c>
      <c r="T364">
        <v>2.2798330546875398</v>
      </c>
      <c r="U364">
        <v>2.2798330546875398</v>
      </c>
      <c r="V364">
        <v>1.9300027541918701</v>
      </c>
      <c r="W364">
        <v>12.38</v>
      </c>
      <c r="X364">
        <v>5.54</v>
      </c>
      <c r="Y364">
        <v>160373</v>
      </c>
      <c r="Z364">
        <v>8910</v>
      </c>
      <c r="AA364">
        <v>0.4</v>
      </c>
      <c r="AB364">
        <v>18</v>
      </c>
      <c r="AC364">
        <v>9</v>
      </c>
      <c r="AD364">
        <v>9</v>
      </c>
      <c r="AE364">
        <v>50</v>
      </c>
      <c r="AF364">
        <v>10</v>
      </c>
      <c r="AG364">
        <v>6</v>
      </c>
      <c r="AH364">
        <v>6</v>
      </c>
      <c r="AI364">
        <v>6</v>
      </c>
    </row>
    <row r="365" spans="1:35" x14ac:dyDescent="0.2">
      <c r="A365" s="102">
        <v>567</v>
      </c>
      <c r="B365">
        <v>1973</v>
      </c>
      <c r="C365" s="106" t="s">
        <v>4040</v>
      </c>
      <c r="D365" s="106" t="s">
        <v>4034</v>
      </c>
      <c r="E365">
        <v>4110</v>
      </c>
      <c r="F365">
        <v>4115</v>
      </c>
      <c r="G365">
        <v>200</v>
      </c>
      <c r="H365" s="106" t="s">
        <v>4032</v>
      </c>
      <c r="I365">
        <v>4739</v>
      </c>
      <c r="J365" s="106" t="s">
        <v>4151</v>
      </c>
      <c r="K365" s="106" t="s">
        <v>4034</v>
      </c>
      <c r="L365">
        <v>3230</v>
      </c>
      <c r="M365">
        <v>3245</v>
      </c>
      <c r="N365">
        <v>300</v>
      </c>
      <c r="O365" s="106" t="s">
        <v>4035</v>
      </c>
      <c r="P365">
        <v>0.94389892573585199</v>
      </c>
      <c r="Q365">
        <v>0.87460519427005501</v>
      </c>
      <c r="R365">
        <v>8.5462794923788804E-2</v>
      </c>
      <c r="S365">
        <v>0.114146049071361</v>
      </c>
      <c r="T365">
        <v>1.3117892469850501</v>
      </c>
      <c r="U365">
        <v>1.3117892469850501</v>
      </c>
      <c r="V365">
        <v>0.99686314594613601</v>
      </c>
      <c r="W365">
        <v>7.11</v>
      </c>
      <c r="X365">
        <v>18.29</v>
      </c>
      <c r="Y365">
        <v>158616</v>
      </c>
      <c r="Z365">
        <v>10574</v>
      </c>
      <c r="AA365">
        <v>0.49</v>
      </c>
      <c r="AB365">
        <v>15</v>
      </c>
      <c r="AC365">
        <v>9</v>
      </c>
      <c r="AD365">
        <v>6</v>
      </c>
      <c r="AE365">
        <v>60</v>
      </c>
      <c r="AF365">
        <v>13</v>
      </c>
      <c r="AG365">
        <v>6</v>
      </c>
      <c r="AH365">
        <v>2</v>
      </c>
      <c r="AI365">
        <v>7</v>
      </c>
    </row>
    <row r="366" spans="1:35" x14ac:dyDescent="0.2">
      <c r="A366" s="102">
        <v>272</v>
      </c>
      <c r="B366">
        <v>2371</v>
      </c>
      <c r="C366" s="106" t="s">
        <v>828</v>
      </c>
      <c r="D366" s="106" t="s">
        <v>4047</v>
      </c>
      <c r="E366">
        <v>2898</v>
      </c>
      <c r="F366">
        <v>2876</v>
      </c>
      <c r="G366">
        <v>300</v>
      </c>
      <c r="H366" s="106" t="s">
        <v>4035</v>
      </c>
      <c r="I366">
        <v>6758</v>
      </c>
      <c r="J366" s="106" t="s">
        <v>4049</v>
      </c>
      <c r="K366" s="106" t="s">
        <v>4037</v>
      </c>
      <c r="L366">
        <v>7807</v>
      </c>
      <c r="M366">
        <v>7718</v>
      </c>
      <c r="N366">
        <v>100</v>
      </c>
      <c r="O366" s="106" t="s">
        <v>4032</v>
      </c>
      <c r="P366">
        <v>0.93128489768855105</v>
      </c>
      <c r="Q366">
        <v>0.91049833545179404</v>
      </c>
      <c r="R366">
        <v>9.1603973991426196E-2</v>
      </c>
      <c r="S366" s="106">
        <v>8.4045718906775493E-2</v>
      </c>
      <c r="T366">
        <v>-0.60607659419036597</v>
      </c>
      <c r="U366">
        <v>0.60607659419036597</v>
      </c>
      <c r="V366">
        <v>8.3317501608438302E-2</v>
      </c>
      <c r="W366">
        <v>-1.65</v>
      </c>
      <c r="X366">
        <v>11.79</v>
      </c>
      <c r="Y366">
        <v>158352</v>
      </c>
      <c r="Z366">
        <v>10557</v>
      </c>
      <c r="AA366">
        <v>0.67</v>
      </c>
      <c r="AB366">
        <v>15</v>
      </c>
      <c r="AC366">
        <v>10</v>
      </c>
      <c r="AD366">
        <v>5</v>
      </c>
      <c r="AE366">
        <v>66.67</v>
      </c>
      <c r="AF366">
        <v>11</v>
      </c>
      <c r="AG366">
        <v>7</v>
      </c>
      <c r="AH366">
        <v>4</v>
      </c>
      <c r="AI366">
        <v>4</v>
      </c>
    </row>
    <row r="367" spans="1:35" x14ac:dyDescent="0.2">
      <c r="A367" s="102">
        <v>112</v>
      </c>
      <c r="B367">
        <v>8572</v>
      </c>
      <c r="C367" s="106" t="s">
        <v>3999</v>
      </c>
      <c r="D367" s="106" t="s">
        <v>4038</v>
      </c>
      <c r="E367">
        <v>522</v>
      </c>
      <c r="F367">
        <v>516</v>
      </c>
      <c r="G367">
        <v>2100</v>
      </c>
      <c r="H367" s="106" t="s">
        <v>4032</v>
      </c>
      <c r="I367">
        <v>8804</v>
      </c>
      <c r="J367" s="106" t="s">
        <v>1222</v>
      </c>
      <c r="K367" s="106" t="s">
        <v>4054</v>
      </c>
      <c r="L367">
        <v>1778</v>
      </c>
      <c r="M367">
        <v>1780</v>
      </c>
      <c r="N367">
        <v>600</v>
      </c>
      <c r="O367" s="106" t="s">
        <v>4035</v>
      </c>
      <c r="P367">
        <v>0.90422213451301903</v>
      </c>
      <c r="Q367">
        <v>0.93457224656855697</v>
      </c>
      <c r="R367" s="106">
        <v>0.29695524290689101</v>
      </c>
      <c r="S367" s="106">
        <v>6.1318318235233399E-2</v>
      </c>
      <c r="T367">
        <v>0.39601096493205301</v>
      </c>
      <c r="U367">
        <v>0.39601096493205301</v>
      </c>
      <c r="V367">
        <v>1.4709649478421101</v>
      </c>
      <c r="W367">
        <v>1.1000000000000001</v>
      </c>
      <c r="X367">
        <v>1.46</v>
      </c>
      <c r="Y367">
        <v>158285</v>
      </c>
      <c r="Z367">
        <v>8331</v>
      </c>
      <c r="AA367">
        <v>0.43</v>
      </c>
      <c r="AB367">
        <v>19</v>
      </c>
      <c r="AC367">
        <v>12</v>
      </c>
      <c r="AD367">
        <v>7</v>
      </c>
      <c r="AE367">
        <v>63.16</v>
      </c>
      <c r="AF367">
        <v>12</v>
      </c>
      <c r="AG367">
        <v>7</v>
      </c>
      <c r="AH367">
        <v>5</v>
      </c>
      <c r="AI367">
        <v>7</v>
      </c>
    </row>
    <row r="368" spans="1:35" x14ac:dyDescent="0.2">
      <c r="A368" s="102">
        <v>325</v>
      </c>
      <c r="B368">
        <v>4183</v>
      </c>
      <c r="C368" s="106" t="s">
        <v>4799</v>
      </c>
      <c r="D368" s="106" t="s">
        <v>4057</v>
      </c>
      <c r="E368">
        <v>2445</v>
      </c>
      <c r="F368">
        <v>2455</v>
      </c>
      <c r="G368">
        <v>400</v>
      </c>
      <c r="H368" s="106" t="s">
        <v>4032</v>
      </c>
      <c r="I368">
        <v>6371</v>
      </c>
      <c r="J368" s="106" t="s">
        <v>4714</v>
      </c>
      <c r="K368" s="106" t="s">
        <v>4045</v>
      </c>
      <c r="L368">
        <v>3420</v>
      </c>
      <c r="M368">
        <v>3420</v>
      </c>
      <c r="N368">
        <v>300</v>
      </c>
      <c r="O368" s="106" t="s">
        <v>4035</v>
      </c>
      <c r="P368">
        <v>0.89479039075563604</v>
      </c>
      <c r="Q368">
        <v>0.90335591058368303</v>
      </c>
      <c r="R368">
        <v>1.9633864291440001E-2</v>
      </c>
      <c r="S368">
        <v>3.1466146759039498E-2</v>
      </c>
      <c r="T368">
        <v>1.60947214520307</v>
      </c>
      <c r="U368">
        <v>1.60947214520307</v>
      </c>
      <c r="V368">
        <v>1.51011993681108</v>
      </c>
      <c r="W368">
        <v>3.01</v>
      </c>
      <c r="X368">
        <v>4.29</v>
      </c>
      <c r="Y368">
        <v>157713</v>
      </c>
      <c r="Z368">
        <v>9277</v>
      </c>
      <c r="AA368">
        <v>0.56000000000000005</v>
      </c>
      <c r="AB368">
        <v>17</v>
      </c>
      <c r="AC368">
        <v>10</v>
      </c>
      <c r="AD368">
        <v>7</v>
      </c>
      <c r="AE368">
        <v>58.82</v>
      </c>
      <c r="AF368">
        <v>14</v>
      </c>
      <c r="AG368">
        <v>8</v>
      </c>
      <c r="AH368">
        <v>4</v>
      </c>
      <c r="AI368">
        <v>5</v>
      </c>
    </row>
    <row r="369" spans="1:35" x14ac:dyDescent="0.2">
      <c r="A369" s="102">
        <v>916</v>
      </c>
      <c r="B369">
        <v>7276</v>
      </c>
      <c r="C369" s="106" t="s">
        <v>4150</v>
      </c>
      <c r="D369" s="106" t="s">
        <v>4037</v>
      </c>
      <c r="E369">
        <v>4700</v>
      </c>
      <c r="F369">
        <v>4815</v>
      </c>
      <c r="G369">
        <v>200</v>
      </c>
      <c r="H369" s="106" t="s">
        <v>4032</v>
      </c>
      <c r="I369">
        <v>8273</v>
      </c>
      <c r="J369" s="106" t="s">
        <v>4417</v>
      </c>
      <c r="K369" s="106" t="s">
        <v>4058</v>
      </c>
      <c r="L369">
        <v>3460</v>
      </c>
      <c r="M369">
        <v>3470</v>
      </c>
      <c r="N369">
        <v>300</v>
      </c>
      <c r="O369" s="106" t="s">
        <v>4035</v>
      </c>
      <c r="P369">
        <v>0.92594230124975796</v>
      </c>
      <c r="Q369">
        <v>0.82654231783457399</v>
      </c>
      <c r="R369">
        <v>0.593628431202047</v>
      </c>
      <c r="S369">
        <v>1.75295554298187E-3</v>
      </c>
      <c r="T369">
        <v>1.35606398847202</v>
      </c>
      <c r="U369">
        <v>1.35606398847202</v>
      </c>
      <c r="V369">
        <v>0.24091639602628401</v>
      </c>
      <c r="W369">
        <v>3.71</v>
      </c>
      <c r="X369">
        <v>8.1</v>
      </c>
      <c r="Y369">
        <v>157143</v>
      </c>
      <c r="Z369">
        <v>22449</v>
      </c>
      <c r="AA369">
        <v>1.54</v>
      </c>
      <c r="AB369">
        <v>7</v>
      </c>
      <c r="AC369">
        <v>5</v>
      </c>
      <c r="AD369">
        <v>2</v>
      </c>
      <c r="AE369">
        <v>71.430000000000007</v>
      </c>
      <c r="AF369">
        <v>8</v>
      </c>
      <c r="AG369">
        <v>4</v>
      </c>
      <c r="AH369">
        <v>2</v>
      </c>
      <c r="AI369">
        <v>1</v>
      </c>
    </row>
    <row r="370" spans="1:35" x14ac:dyDescent="0.2">
      <c r="A370" s="102">
        <v>1010</v>
      </c>
      <c r="B370">
        <v>1963</v>
      </c>
      <c r="C370" s="106" t="s">
        <v>4861</v>
      </c>
      <c r="D370" s="106" t="s">
        <v>4042</v>
      </c>
      <c r="E370">
        <v>1606</v>
      </c>
      <c r="F370">
        <v>1597</v>
      </c>
      <c r="G370">
        <v>600</v>
      </c>
      <c r="H370" s="106" t="s">
        <v>4035</v>
      </c>
      <c r="I370">
        <v>8020</v>
      </c>
      <c r="J370" s="106" t="s">
        <v>4411</v>
      </c>
      <c r="K370" s="106" t="s">
        <v>4039</v>
      </c>
      <c r="L370">
        <v>1418</v>
      </c>
      <c r="M370">
        <v>1422</v>
      </c>
      <c r="N370">
        <v>700</v>
      </c>
      <c r="O370" s="106" t="s">
        <v>4032</v>
      </c>
      <c r="P370">
        <v>0.81331530854074396</v>
      </c>
      <c r="Q370">
        <v>0.81154227493488595</v>
      </c>
      <c r="R370">
        <v>1.6827803133468801E-2</v>
      </c>
      <c r="S370">
        <v>0.13092381918673601</v>
      </c>
      <c r="T370">
        <v>-1.54459673482471</v>
      </c>
      <c r="U370">
        <v>1.54459673482471</v>
      </c>
      <c r="V370">
        <v>1.12263543585851</v>
      </c>
      <c r="W370">
        <v>-4.3099999999999996</v>
      </c>
      <c r="X370">
        <v>3.88</v>
      </c>
      <c r="Y370">
        <v>156731</v>
      </c>
      <c r="Z370">
        <v>8249</v>
      </c>
      <c r="AA370">
        <v>0.43</v>
      </c>
      <c r="AB370">
        <v>19</v>
      </c>
      <c r="AC370">
        <v>11</v>
      </c>
      <c r="AD370">
        <v>8</v>
      </c>
      <c r="AE370">
        <v>57.89</v>
      </c>
      <c r="AF370">
        <v>11</v>
      </c>
      <c r="AG370">
        <v>10</v>
      </c>
      <c r="AH370">
        <v>6</v>
      </c>
      <c r="AI370">
        <v>3</v>
      </c>
    </row>
    <row r="371" spans="1:35" x14ac:dyDescent="0.2">
      <c r="A371" s="102">
        <v>1013</v>
      </c>
      <c r="B371">
        <v>6103</v>
      </c>
      <c r="C371" s="106" t="s">
        <v>4858</v>
      </c>
      <c r="D371" s="106" t="s">
        <v>4045</v>
      </c>
      <c r="E371">
        <v>5070</v>
      </c>
      <c r="F371">
        <v>5110</v>
      </c>
      <c r="G371">
        <v>200</v>
      </c>
      <c r="H371" s="106" t="s">
        <v>4035</v>
      </c>
      <c r="I371">
        <v>6136</v>
      </c>
      <c r="J371" s="106" t="s">
        <v>4853</v>
      </c>
      <c r="K371" s="106" t="s">
        <v>4045</v>
      </c>
      <c r="L371">
        <v>1879</v>
      </c>
      <c r="M371">
        <v>1871</v>
      </c>
      <c r="N371">
        <v>500</v>
      </c>
      <c r="O371" s="106" t="s">
        <v>4032</v>
      </c>
      <c r="P371">
        <v>0.97332566291035505</v>
      </c>
      <c r="Q371">
        <v>0.81121830557324903</v>
      </c>
      <c r="R371">
        <v>6.1975959878030097E-2</v>
      </c>
      <c r="S371">
        <v>0.32640260433107399</v>
      </c>
      <c r="T371">
        <v>-0.40212645149973503</v>
      </c>
      <c r="U371">
        <v>0.40212645149973503</v>
      </c>
      <c r="V371">
        <v>0.49894743019552701</v>
      </c>
      <c r="W371">
        <v>-0.8</v>
      </c>
      <c r="X371">
        <v>8.4600000000000009</v>
      </c>
      <c r="Y371">
        <v>156666</v>
      </c>
      <c r="Z371">
        <v>15667</v>
      </c>
      <c r="AA371">
        <v>0.82</v>
      </c>
      <c r="AB371">
        <v>10</v>
      </c>
      <c r="AC371">
        <v>7</v>
      </c>
      <c r="AD371">
        <v>3</v>
      </c>
      <c r="AE371">
        <v>70</v>
      </c>
      <c r="AF371">
        <v>12</v>
      </c>
      <c r="AG371">
        <v>6</v>
      </c>
      <c r="AH371">
        <v>3</v>
      </c>
      <c r="AI371">
        <v>1</v>
      </c>
    </row>
    <row r="372" spans="1:35" x14ac:dyDescent="0.2">
      <c r="A372" s="102">
        <v>434</v>
      </c>
      <c r="B372">
        <v>6473</v>
      </c>
      <c r="C372" s="106" t="s">
        <v>1538</v>
      </c>
      <c r="D372" s="106" t="s">
        <v>4045</v>
      </c>
      <c r="E372">
        <v>1185</v>
      </c>
      <c r="F372">
        <v>1184</v>
      </c>
      <c r="G372">
        <v>600</v>
      </c>
      <c r="H372" s="106" t="s">
        <v>4035</v>
      </c>
      <c r="I372">
        <v>7259</v>
      </c>
      <c r="J372" s="106" t="s">
        <v>27</v>
      </c>
      <c r="K372" s="106" t="s">
        <v>4050</v>
      </c>
      <c r="L372">
        <v>3545</v>
      </c>
      <c r="M372">
        <v>3695</v>
      </c>
      <c r="N372">
        <v>200</v>
      </c>
      <c r="O372" s="106" t="s">
        <v>4032</v>
      </c>
      <c r="P372">
        <v>0.91822765455086197</v>
      </c>
      <c r="Q372">
        <v>0.89001207336539201</v>
      </c>
      <c r="R372">
        <v>0.49111990131281202</v>
      </c>
      <c r="S372">
        <v>5.9658632793460099E-2</v>
      </c>
      <c r="T372">
        <v>-0.93653159782317796</v>
      </c>
      <c r="U372">
        <v>0.93653159782317796</v>
      </c>
      <c r="V372">
        <v>2.52236167612459E-2</v>
      </c>
      <c r="W372">
        <v>-3.6</v>
      </c>
      <c r="X372">
        <v>3.87</v>
      </c>
      <c r="Y372">
        <v>156484</v>
      </c>
      <c r="Z372">
        <v>9780</v>
      </c>
      <c r="AA372">
        <v>0.44</v>
      </c>
      <c r="AB372">
        <v>16</v>
      </c>
      <c r="AC372">
        <v>8</v>
      </c>
      <c r="AD372">
        <v>8</v>
      </c>
      <c r="AE372">
        <v>50</v>
      </c>
      <c r="AF372">
        <v>11</v>
      </c>
      <c r="AG372">
        <v>7</v>
      </c>
      <c r="AH372">
        <v>3</v>
      </c>
      <c r="AI372">
        <v>6</v>
      </c>
    </row>
    <row r="373" spans="1:35" x14ac:dyDescent="0.2">
      <c r="A373" s="102">
        <v>740</v>
      </c>
      <c r="B373">
        <v>3105</v>
      </c>
      <c r="C373" s="106" t="s">
        <v>50</v>
      </c>
      <c r="D373" s="106" t="s">
        <v>4037</v>
      </c>
      <c r="E373">
        <v>950</v>
      </c>
      <c r="F373">
        <v>958</v>
      </c>
      <c r="G373">
        <v>1000</v>
      </c>
      <c r="H373" s="106" t="s">
        <v>4035</v>
      </c>
      <c r="I373">
        <v>7984</v>
      </c>
      <c r="J373" s="106" t="s">
        <v>1126</v>
      </c>
      <c r="K373" s="106" t="s">
        <v>4056</v>
      </c>
      <c r="L373">
        <v>1619</v>
      </c>
      <c r="M373">
        <v>1629</v>
      </c>
      <c r="N373">
        <v>600</v>
      </c>
      <c r="O373" s="106" t="s">
        <v>4032</v>
      </c>
      <c r="P373">
        <v>0.80455003936758396</v>
      </c>
      <c r="Q373">
        <v>0.85224836187716202</v>
      </c>
      <c r="R373">
        <v>0.100355624137881</v>
      </c>
      <c r="S373" s="106">
        <v>0.10805184777000799</v>
      </c>
      <c r="T373">
        <v>-0.59945395466488804</v>
      </c>
      <c r="U373">
        <v>0.59945395466488804</v>
      </c>
      <c r="V373">
        <v>0.29328930888397398</v>
      </c>
      <c r="W373">
        <v>-2.65</v>
      </c>
      <c r="X373">
        <v>1.98</v>
      </c>
      <c r="Y373">
        <v>154609</v>
      </c>
      <c r="Z373">
        <v>9095</v>
      </c>
      <c r="AA373">
        <v>0.55000000000000004</v>
      </c>
      <c r="AB373">
        <v>17</v>
      </c>
      <c r="AC373">
        <v>7</v>
      </c>
      <c r="AD373">
        <v>10</v>
      </c>
      <c r="AE373">
        <v>41.18</v>
      </c>
      <c r="AF373">
        <v>13</v>
      </c>
      <c r="AG373">
        <v>7</v>
      </c>
      <c r="AH373">
        <v>4</v>
      </c>
      <c r="AI373">
        <v>6</v>
      </c>
    </row>
    <row r="374" spans="1:35" x14ac:dyDescent="0.2">
      <c r="A374" s="102">
        <v>84</v>
      </c>
      <c r="B374">
        <v>6755</v>
      </c>
      <c r="C374" s="106" t="s">
        <v>760</v>
      </c>
      <c r="D374" s="106" t="s">
        <v>4037</v>
      </c>
      <c r="E374">
        <v>2432</v>
      </c>
      <c r="F374">
        <v>2471</v>
      </c>
      <c r="G374">
        <v>300</v>
      </c>
      <c r="H374" s="106" t="s">
        <v>4032</v>
      </c>
      <c r="I374">
        <v>8036</v>
      </c>
      <c r="J374" s="106" t="s">
        <v>4046</v>
      </c>
      <c r="K374" s="106" t="s">
        <v>4039</v>
      </c>
      <c r="L374">
        <v>7790</v>
      </c>
      <c r="M374">
        <v>7920</v>
      </c>
      <c r="N374">
        <v>100</v>
      </c>
      <c r="O374" s="106" t="s">
        <v>4035</v>
      </c>
      <c r="P374">
        <v>0.96784794922675799</v>
      </c>
      <c r="Q374">
        <v>0.94170752306196703</v>
      </c>
      <c r="R374">
        <v>2.70321404188116E-2</v>
      </c>
      <c r="S374">
        <v>0.26942253614666001</v>
      </c>
      <c r="T374">
        <v>0.47235079727669199</v>
      </c>
      <c r="U374">
        <v>0.47235079727669199</v>
      </c>
      <c r="V374">
        <v>0.70121771747906303</v>
      </c>
      <c r="W374">
        <v>2.5099999999999998</v>
      </c>
      <c r="X374">
        <v>6.4</v>
      </c>
      <c r="Y374">
        <v>153759</v>
      </c>
      <c r="Z374">
        <v>8542</v>
      </c>
      <c r="AA374">
        <v>0.39</v>
      </c>
      <c r="AB374">
        <v>18</v>
      </c>
      <c r="AC374">
        <v>10</v>
      </c>
      <c r="AD374">
        <v>8</v>
      </c>
      <c r="AE374">
        <v>55.56</v>
      </c>
      <c r="AF374">
        <v>11</v>
      </c>
      <c r="AG374">
        <v>7</v>
      </c>
      <c r="AH374">
        <v>4</v>
      </c>
      <c r="AI374">
        <v>7</v>
      </c>
    </row>
    <row r="375" spans="1:35" x14ac:dyDescent="0.2">
      <c r="A375" s="102">
        <v>298</v>
      </c>
      <c r="B375">
        <v>6995</v>
      </c>
      <c r="C375" s="106" t="s">
        <v>51</v>
      </c>
      <c r="D375" s="106" t="s">
        <v>4050</v>
      </c>
      <c r="E375">
        <v>1935</v>
      </c>
      <c r="F375">
        <v>1895</v>
      </c>
      <c r="G375">
        <v>500</v>
      </c>
      <c r="H375" s="106" t="s">
        <v>4032</v>
      </c>
      <c r="I375">
        <v>7313</v>
      </c>
      <c r="J375" s="106" t="s">
        <v>3943</v>
      </c>
      <c r="K375" s="106" t="s">
        <v>4050</v>
      </c>
      <c r="L375">
        <v>2995</v>
      </c>
      <c r="M375">
        <v>3070</v>
      </c>
      <c r="N375">
        <v>300</v>
      </c>
      <c r="O375" s="106" t="s">
        <v>4035</v>
      </c>
      <c r="P375">
        <v>0.84238663474655195</v>
      </c>
      <c r="Q375">
        <v>0.90613477452717295</v>
      </c>
      <c r="R375" s="15">
        <v>0.266387487913884</v>
      </c>
      <c r="S375">
        <v>0.22244029836847201</v>
      </c>
      <c r="T375">
        <v>0.14503150992379399</v>
      </c>
      <c r="U375">
        <v>0.14503150992379399</v>
      </c>
      <c r="V375">
        <v>0.59482533185325803</v>
      </c>
      <c r="W375">
        <v>0.64</v>
      </c>
      <c r="X375">
        <v>2.88</v>
      </c>
      <c r="Y375">
        <v>151237</v>
      </c>
      <c r="Z375">
        <v>8896</v>
      </c>
      <c r="AA375">
        <v>0.37</v>
      </c>
      <c r="AB375">
        <v>17</v>
      </c>
      <c r="AC375">
        <v>7</v>
      </c>
      <c r="AD375">
        <v>10</v>
      </c>
      <c r="AE375">
        <v>41.18</v>
      </c>
      <c r="AF375">
        <v>14</v>
      </c>
      <c r="AG375">
        <v>4</v>
      </c>
      <c r="AH375">
        <v>3</v>
      </c>
      <c r="AI375">
        <v>10</v>
      </c>
    </row>
    <row r="376" spans="1:35" x14ac:dyDescent="0.2">
      <c r="A376" s="102">
        <v>527</v>
      </c>
      <c r="B376">
        <v>3563</v>
      </c>
      <c r="C376" s="106" t="s">
        <v>4808</v>
      </c>
      <c r="D376" s="106" t="s">
        <v>4058</v>
      </c>
      <c r="E376">
        <v>9240</v>
      </c>
      <c r="F376">
        <v>9170</v>
      </c>
      <c r="G376">
        <v>100</v>
      </c>
      <c r="H376" s="106" t="s">
        <v>4035</v>
      </c>
      <c r="I376">
        <v>4812</v>
      </c>
      <c r="J376" s="106" t="s">
        <v>948</v>
      </c>
      <c r="K376" s="106" t="s">
        <v>4034</v>
      </c>
      <c r="L376">
        <v>4500</v>
      </c>
      <c r="M376">
        <v>4615</v>
      </c>
      <c r="N376">
        <v>200</v>
      </c>
      <c r="O376" s="106" t="s">
        <v>4032</v>
      </c>
      <c r="P376">
        <v>0.90304390516062105</v>
      </c>
      <c r="Q376">
        <v>0.87992871336998502</v>
      </c>
      <c r="R376">
        <v>0.20251074208150499</v>
      </c>
      <c r="S376">
        <v>4.0965694148831701E-2</v>
      </c>
      <c r="T376">
        <v>-1.81562507396027</v>
      </c>
      <c r="U376">
        <v>1.81562507396027</v>
      </c>
      <c r="V376">
        <v>0.86069011879203705</v>
      </c>
      <c r="W376">
        <v>-6.83</v>
      </c>
      <c r="X376">
        <v>0.65</v>
      </c>
      <c r="Y376">
        <v>147699</v>
      </c>
      <c r="Z376">
        <v>10550</v>
      </c>
      <c r="AA376">
        <v>0.66</v>
      </c>
      <c r="AB376">
        <v>14</v>
      </c>
      <c r="AC376">
        <v>8</v>
      </c>
      <c r="AD376">
        <v>6</v>
      </c>
      <c r="AE376">
        <v>57.14</v>
      </c>
      <c r="AF376">
        <v>9</v>
      </c>
      <c r="AG376">
        <v>8</v>
      </c>
      <c r="AH376">
        <v>4</v>
      </c>
      <c r="AI376">
        <v>2</v>
      </c>
    </row>
    <row r="377" spans="1:35" x14ac:dyDescent="0.2">
      <c r="A377" s="102">
        <v>268</v>
      </c>
      <c r="B377">
        <v>8316</v>
      </c>
      <c r="C377" s="106" t="s">
        <v>4827</v>
      </c>
      <c r="D377" s="106" t="s">
        <v>4154</v>
      </c>
      <c r="E377">
        <v>3895</v>
      </c>
      <c r="F377">
        <v>3884</v>
      </c>
      <c r="G377">
        <v>200</v>
      </c>
      <c r="H377" s="106" t="s">
        <v>4032</v>
      </c>
      <c r="I377">
        <v>8385</v>
      </c>
      <c r="J377" s="106" t="s">
        <v>1198</v>
      </c>
      <c r="K377" s="106" t="s">
        <v>4154</v>
      </c>
      <c r="L377">
        <v>570</v>
      </c>
      <c r="M377">
        <v>571</v>
      </c>
      <c r="N377">
        <v>1400</v>
      </c>
      <c r="O377" s="106" t="s">
        <v>4035</v>
      </c>
      <c r="P377">
        <v>0.87459344150794305</v>
      </c>
      <c r="Q377">
        <v>0.91083411867698605</v>
      </c>
      <c r="R377">
        <v>5.1199251472965897E-2</v>
      </c>
      <c r="S377" s="106">
        <v>1.3914450666182E-2</v>
      </c>
      <c r="T377">
        <v>1.5520292139486001</v>
      </c>
      <c r="U377">
        <v>1.5520292139486001</v>
      </c>
      <c r="V377">
        <v>1.9467420593935201</v>
      </c>
      <c r="W377">
        <v>2.33</v>
      </c>
      <c r="X377">
        <v>2.91</v>
      </c>
      <c r="Y377">
        <v>147569</v>
      </c>
      <c r="Z377">
        <v>9838</v>
      </c>
      <c r="AA377">
        <v>0.49</v>
      </c>
      <c r="AB377">
        <v>15</v>
      </c>
      <c r="AC377">
        <v>9</v>
      </c>
      <c r="AD377">
        <v>6</v>
      </c>
      <c r="AE377">
        <v>60</v>
      </c>
      <c r="AF377">
        <v>16</v>
      </c>
      <c r="AG377">
        <v>5</v>
      </c>
      <c r="AH377">
        <v>2</v>
      </c>
      <c r="AI377">
        <v>8</v>
      </c>
    </row>
    <row r="378" spans="1:35" x14ac:dyDescent="0.2">
      <c r="A378" s="102">
        <v>401</v>
      </c>
      <c r="B378">
        <v>4208</v>
      </c>
      <c r="C378" s="106" t="s">
        <v>4797</v>
      </c>
      <c r="D378" s="106" t="s">
        <v>4057</v>
      </c>
      <c r="E378">
        <v>2240</v>
      </c>
      <c r="F378">
        <v>2234</v>
      </c>
      <c r="G378">
        <v>400</v>
      </c>
      <c r="H378" s="106" t="s">
        <v>4032</v>
      </c>
      <c r="I378">
        <v>7267</v>
      </c>
      <c r="J378" s="106" t="s">
        <v>61</v>
      </c>
      <c r="K378" s="106" t="s">
        <v>4050</v>
      </c>
      <c r="L378">
        <v>2845.5</v>
      </c>
      <c r="M378">
        <v>2831</v>
      </c>
      <c r="N378">
        <v>300</v>
      </c>
      <c r="O378" s="106" t="s">
        <v>4035</v>
      </c>
      <c r="P378">
        <v>0.83292435135492304</v>
      </c>
      <c r="Q378">
        <v>0.89418944192166205</v>
      </c>
      <c r="R378">
        <v>0.41271770483543002</v>
      </c>
      <c r="S378">
        <v>1.53507192380178E-2</v>
      </c>
      <c r="T378">
        <v>1.4770208154031801</v>
      </c>
      <c r="U378">
        <v>1.4770208154031801</v>
      </c>
      <c r="V378">
        <v>0.560734913124737</v>
      </c>
      <c r="W378">
        <v>2.69</v>
      </c>
      <c r="X378">
        <v>5.22</v>
      </c>
      <c r="Y378">
        <v>147488</v>
      </c>
      <c r="Z378">
        <v>10535</v>
      </c>
      <c r="AA378">
        <v>0.53</v>
      </c>
      <c r="AB378">
        <v>14</v>
      </c>
      <c r="AC378">
        <v>8</v>
      </c>
      <c r="AD378">
        <v>6</v>
      </c>
      <c r="AE378">
        <v>57.14</v>
      </c>
      <c r="AF378">
        <v>14</v>
      </c>
      <c r="AG378">
        <v>4</v>
      </c>
      <c r="AH378">
        <v>2</v>
      </c>
      <c r="AI378">
        <v>8</v>
      </c>
    </row>
    <row r="379" spans="1:35" x14ac:dyDescent="0.2">
      <c r="A379" s="102">
        <v>646</v>
      </c>
      <c r="B379">
        <v>5110</v>
      </c>
      <c r="C379" s="106" t="s">
        <v>1540</v>
      </c>
      <c r="D379" s="106" t="s">
        <v>4423</v>
      </c>
      <c r="E379">
        <v>1193</v>
      </c>
      <c r="F379">
        <v>1215</v>
      </c>
      <c r="G379">
        <v>800</v>
      </c>
      <c r="H379" s="106" t="s">
        <v>4035</v>
      </c>
      <c r="I379">
        <v>5334</v>
      </c>
      <c r="J379" s="106" t="s">
        <v>4856</v>
      </c>
      <c r="K379" s="106" t="s">
        <v>4031</v>
      </c>
      <c r="L379">
        <v>1934</v>
      </c>
      <c r="M379">
        <v>1947</v>
      </c>
      <c r="N379">
        <v>500</v>
      </c>
      <c r="O379" s="106" t="s">
        <v>4032</v>
      </c>
      <c r="P379">
        <v>0.90391628260040602</v>
      </c>
      <c r="Q379">
        <v>0.86598224356713904</v>
      </c>
      <c r="R379" s="106">
        <v>0.56911917118076505</v>
      </c>
      <c r="S379">
        <v>6.9962766393698694E-2</v>
      </c>
      <c r="T379">
        <v>-0.64691799776885195</v>
      </c>
      <c r="U379">
        <v>0.64691799776885195</v>
      </c>
      <c r="V379">
        <v>1.09838542233725</v>
      </c>
      <c r="W379">
        <v>-1.74</v>
      </c>
      <c r="X379">
        <v>0.15</v>
      </c>
      <c r="Y379">
        <v>147043</v>
      </c>
      <c r="Z379">
        <v>8650</v>
      </c>
      <c r="AA379">
        <v>0.35</v>
      </c>
      <c r="AB379">
        <v>17</v>
      </c>
      <c r="AC379">
        <v>10</v>
      </c>
      <c r="AD379">
        <v>7</v>
      </c>
      <c r="AE379">
        <v>58.82</v>
      </c>
      <c r="AF379">
        <v>11</v>
      </c>
      <c r="AG379">
        <v>6</v>
      </c>
      <c r="AH379">
        <v>4</v>
      </c>
      <c r="AI379">
        <v>7</v>
      </c>
    </row>
    <row r="380" spans="1:35" x14ac:dyDescent="0.2">
      <c r="A380" s="102">
        <v>838</v>
      </c>
      <c r="B380">
        <v>7267</v>
      </c>
      <c r="C380" s="106" t="s">
        <v>61</v>
      </c>
      <c r="D380" s="106" t="s">
        <v>4050</v>
      </c>
      <c r="E380">
        <v>2845.5</v>
      </c>
      <c r="F380">
        <v>2831</v>
      </c>
      <c r="G380">
        <v>300</v>
      </c>
      <c r="H380" s="106" t="s">
        <v>4032</v>
      </c>
      <c r="I380">
        <v>7313</v>
      </c>
      <c r="J380" s="106" t="s">
        <v>3943</v>
      </c>
      <c r="K380" s="106" t="s">
        <v>4050</v>
      </c>
      <c r="L380">
        <v>2995</v>
      </c>
      <c r="M380">
        <v>3070</v>
      </c>
      <c r="N380">
        <v>300</v>
      </c>
      <c r="O380" s="106" t="s">
        <v>4035</v>
      </c>
      <c r="P380">
        <v>0.91583686362834305</v>
      </c>
      <c r="Q380">
        <v>0.83840194982304805</v>
      </c>
      <c r="R380">
        <v>8.5295084923519508E-3</v>
      </c>
      <c r="S380">
        <v>0.31766553191847602</v>
      </c>
      <c r="T380">
        <v>0.86734248037027695</v>
      </c>
      <c r="U380">
        <v>0.86734248037027695</v>
      </c>
      <c r="V380">
        <v>1.21648099603669</v>
      </c>
      <c r="W380">
        <v>2.5499999999999998</v>
      </c>
      <c r="X380">
        <v>7.79</v>
      </c>
      <c r="Y380">
        <v>146110</v>
      </c>
      <c r="Z380">
        <v>20873</v>
      </c>
      <c r="AA380">
        <v>1.22</v>
      </c>
      <c r="AB380">
        <v>7</v>
      </c>
      <c r="AC380">
        <v>4</v>
      </c>
      <c r="AD380">
        <v>3</v>
      </c>
      <c r="AE380">
        <v>57.14</v>
      </c>
      <c r="AF380">
        <v>16</v>
      </c>
      <c r="AG380">
        <v>2</v>
      </c>
      <c r="AH380">
        <v>1</v>
      </c>
      <c r="AI380">
        <v>4</v>
      </c>
    </row>
    <row r="381" spans="1:35" x14ac:dyDescent="0.2">
      <c r="A381" s="102">
        <v>506</v>
      </c>
      <c r="B381">
        <v>7202</v>
      </c>
      <c r="C381" s="106" t="s">
        <v>1076</v>
      </c>
      <c r="D381" s="106" t="s">
        <v>4050</v>
      </c>
      <c r="E381">
        <v>1092</v>
      </c>
      <c r="F381">
        <v>1093</v>
      </c>
      <c r="G381">
        <v>1000</v>
      </c>
      <c r="H381" s="106" t="s">
        <v>4032</v>
      </c>
      <c r="I381">
        <v>9474</v>
      </c>
      <c r="J381" s="106" t="s">
        <v>4821</v>
      </c>
      <c r="K381" s="106" t="s">
        <v>4034</v>
      </c>
      <c r="L381">
        <v>1400</v>
      </c>
      <c r="M381">
        <v>1488</v>
      </c>
      <c r="N381">
        <v>700</v>
      </c>
      <c r="O381" s="106" t="s">
        <v>4035</v>
      </c>
      <c r="P381">
        <v>0.85501127208627103</v>
      </c>
      <c r="Q381">
        <v>0.88136995905613402</v>
      </c>
      <c r="R381">
        <v>0.21636067051865199</v>
      </c>
      <c r="S381">
        <v>0.17101043891256301</v>
      </c>
      <c r="T381">
        <v>1.9102728578899799</v>
      </c>
      <c r="U381">
        <v>1.9102728578899799</v>
      </c>
      <c r="V381">
        <v>3.5721668359470802</v>
      </c>
      <c r="W381">
        <v>6.64</v>
      </c>
      <c r="X381">
        <v>4.93</v>
      </c>
      <c r="Y381">
        <v>145661</v>
      </c>
      <c r="Z381">
        <v>7283</v>
      </c>
      <c r="AA381">
        <v>0.34</v>
      </c>
      <c r="AB381">
        <v>20</v>
      </c>
      <c r="AC381">
        <v>13</v>
      </c>
      <c r="AD381">
        <v>7</v>
      </c>
      <c r="AE381">
        <v>65</v>
      </c>
      <c r="AF381">
        <v>11</v>
      </c>
      <c r="AG381">
        <v>9</v>
      </c>
      <c r="AH381">
        <v>6</v>
      </c>
      <c r="AI381">
        <v>5</v>
      </c>
    </row>
    <row r="382" spans="1:35" x14ac:dyDescent="0.2">
      <c r="A382" s="102">
        <v>62</v>
      </c>
      <c r="B382">
        <v>4634</v>
      </c>
      <c r="C382" s="106" t="s">
        <v>66</v>
      </c>
      <c r="D382" s="106" t="s">
        <v>4057</v>
      </c>
      <c r="E382">
        <v>2495</v>
      </c>
      <c r="F382">
        <v>2478</v>
      </c>
      <c r="G382">
        <v>300</v>
      </c>
      <c r="H382" s="106" t="s">
        <v>4032</v>
      </c>
      <c r="I382">
        <v>5471</v>
      </c>
      <c r="J382" s="106" t="s">
        <v>4828</v>
      </c>
      <c r="K382" s="106" t="s">
        <v>4152</v>
      </c>
      <c r="L382">
        <v>4255</v>
      </c>
      <c r="M382">
        <v>4245</v>
      </c>
      <c r="N382">
        <v>200</v>
      </c>
      <c r="O382" s="106" t="s">
        <v>4035</v>
      </c>
      <c r="P382">
        <v>0.89604501875056997</v>
      </c>
      <c r="Q382">
        <v>0.94818744656230103</v>
      </c>
      <c r="R382">
        <v>7.9736047306865704E-2</v>
      </c>
      <c r="S382">
        <v>1.4782697415533601E-3</v>
      </c>
      <c r="T382">
        <v>2.1920359080831</v>
      </c>
      <c r="U382">
        <v>2.1920359080831</v>
      </c>
      <c r="V382">
        <v>2.1146474482406799</v>
      </c>
      <c r="W382">
        <v>5.56</v>
      </c>
      <c r="X382">
        <v>12.44</v>
      </c>
      <c r="Y382">
        <v>145376</v>
      </c>
      <c r="Z382">
        <v>20768</v>
      </c>
      <c r="AA382">
        <v>1.24</v>
      </c>
      <c r="AB382">
        <v>7</v>
      </c>
      <c r="AC382">
        <v>6</v>
      </c>
      <c r="AD382">
        <v>1</v>
      </c>
      <c r="AE382">
        <v>85.71</v>
      </c>
      <c r="AF382">
        <v>15</v>
      </c>
      <c r="AG382">
        <v>2</v>
      </c>
      <c r="AH382">
        <v>1</v>
      </c>
      <c r="AI382">
        <v>4</v>
      </c>
    </row>
    <row r="383" spans="1:35" x14ac:dyDescent="0.2">
      <c r="A383" s="102">
        <v>1083</v>
      </c>
      <c r="B383">
        <v>8218</v>
      </c>
      <c r="C383" s="106" t="s">
        <v>4755</v>
      </c>
      <c r="D383" s="106" t="s">
        <v>4058</v>
      </c>
      <c r="E383">
        <v>2299</v>
      </c>
      <c r="F383">
        <v>2368</v>
      </c>
      <c r="G383">
        <v>400</v>
      </c>
      <c r="H383" s="106" t="s">
        <v>4032</v>
      </c>
      <c r="I383">
        <v>9502</v>
      </c>
      <c r="J383" s="106" t="s">
        <v>4865</v>
      </c>
      <c r="K383" s="106" t="s">
        <v>4156</v>
      </c>
      <c r="L383">
        <v>1495</v>
      </c>
      <c r="M383">
        <v>1488</v>
      </c>
      <c r="N383">
        <v>600</v>
      </c>
      <c r="O383" s="106" t="s">
        <v>4035</v>
      </c>
      <c r="P383">
        <v>0.83735357444103198</v>
      </c>
      <c r="Q383">
        <v>0.80006296579596403</v>
      </c>
      <c r="R383">
        <v>1.7699597253534899E-2</v>
      </c>
      <c r="S383">
        <v>0.113835952245569</v>
      </c>
      <c r="T383">
        <v>1.6051542657778699</v>
      </c>
      <c r="U383">
        <v>1.6051542657778699</v>
      </c>
      <c r="V383">
        <v>1.1581291680864401</v>
      </c>
      <c r="W383">
        <v>5.63</v>
      </c>
      <c r="X383">
        <v>5.74</v>
      </c>
      <c r="Y383">
        <v>145228</v>
      </c>
      <c r="Z383">
        <v>10373</v>
      </c>
      <c r="AA383">
        <v>0.42</v>
      </c>
      <c r="AB383">
        <v>14</v>
      </c>
      <c r="AC383">
        <v>5</v>
      </c>
      <c r="AD383">
        <v>9</v>
      </c>
      <c r="AE383">
        <v>35.71</v>
      </c>
      <c r="AF383">
        <v>13</v>
      </c>
      <c r="AG383">
        <v>4</v>
      </c>
      <c r="AH383">
        <v>4</v>
      </c>
      <c r="AI383">
        <v>6</v>
      </c>
    </row>
    <row r="384" spans="1:35" x14ac:dyDescent="0.2">
      <c r="A384" s="102">
        <v>765</v>
      </c>
      <c r="B384">
        <v>3046</v>
      </c>
      <c r="C384" s="106" t="s">
        <v>860</v>
      </c>
      <c r="D384" s="106" t="s">
        <v>4058</v>
      </c>
      <c r="E384">
        <v>7630</v>
      </c>
      <c r="F384">
        <v>7720</v>
      </c>
      <c r="G384">
        <v>100</v>
      </c>
      <c r="H384" s="106" t="s">
        <v>4032</v>
      </c>
      <c r="I384">
        <v>6971</v>
      </c>
      <c r="J384" s="106" t="s">
        <v>1067</v>
      </c>
      <c r="K384" s="106" t="s">
        <v>4037</v>
      </c>
      <c r="L384">
        <v>7470</v>
      </c>
      <c r="M384">
        <v>7274</v>
      </c>
      <c r="N384">
        <v>100</v>
      </c>
      <c r="O384" s="106" t="s">
        <v>4035</v>
      </c>
      <c r="P384">
        <v>0.81597073128772102</v>
      </c>
      <c r="Q384">
        <v>0.84836084731728101</v>
      </c>
      <c r="R384">
        <v>0.50475980342687499</v>
      </c>
      <c r="S384">
        <v>3.0251047759697398E-2</v>
      </c>
      <c r="T384">
        <v>2.6149905167121399</v>
      </c>
      <c r="U384">
        <v>2.6149905167121399</v>
      </c>
      <c r="V384">
        <v>1.3648343489258801</v>
      </c>
      <c r="W384">
        <v>9.81</v>
      </c>
      <c r="X384">
        <v>5.78</v>
      </c>
      <c r="Y384">
        <v>144786</v>
      </c>
      <c r="Z384">
        <v>12066</v>
      </c>
      <c r="AA384">
        <v>0.99</v>
      </c>
      <c r="AB384">
        <v>12</v>
      </c>
      <c r="AC384">
        <v>8</v>
      </c>
      <c r="AD384">
        <v>4</v>
      </c>
      <c r="AE384">
        <v>66.67</v>
      </c>
      <c r="AF384">
        <v>10</v>
      </c>
      <c r="AG384">
        <v>6</v>
      </c>
      <c r="AH384">
        <v>3</v>
      </c>
      <c r="AI384">
        <v>3</v>
      </c>
    </row>
    <row r="385" spans="1:35" x14ac:dyDescent="0.2">
      <c r="A385" s="102">
        <v>229</v>
      </c>
      <c r="B385">
        <v>3003</v>
      </c>
      <c r="C385" s="106" t="s">
        <v>781</v>
      </c>
      <c r="D385" s="106" t="s">
        <v>4054</v>
      </c>
      <c r="E385">
        <v>1322</v>
      </c>
      <c r="F385">
        <v>1334</v>
      </c>
      <c r="G385">
        <v>600</v>
      </c>
      <c r="H385" s="106" t="s">
        <v>4032</v>
      </c>
      <c r="I385">
        <v>6028</v>
      </c>
      <c r="J385" s="106" t="s">
        <v>784</v>
      </c>
      <c r="K385" s="106" t="s">
        <v>4047</v>
      </c>
      <c r="L385">
        <v>7340</v>
      </c>
      <c r="M385">
        <v>7380</v>
      </c>
      <c r="N385">
        <v>100</v>
      </c>
      <c r="O385" s="106" t="s">
        <v>4035</v>
      </c>
      <c r="P385">
        <v>0.87776584860580498</v>
      </c>
      <c r="Q385">
        <v>0.91712719449067004</v>
      </c>
      <c r="R385">
        <v>0.120613439605061</v>
      </c>
      <c r="S385">
        <v>7.0276226162961003E-2</v>
      </c>
      <c r="T385">
        <v>2.3528382949781999</v>
      </c>
      <c r="U385">
        <v>2.3528382949781999</v>
      </c>
      <c r="V385">
        <v>2.2331366745320098</v>
      </c>
      <c r="W385">
        <v>4.8600000000000003</v>
      </c>
      <c r="X385">
        <v>8.4600000000000009</v>
      </c>
      <c r="Y385">
        <v>142961</v>
      </c>
      <c r="Z385">
        <v>6498</v>
      </c>
      <c r="AA385">
        <v>0.27</v>
      </c>
      <c r="AB385">
        <v>22</v>
      </c>
      <c r="AC385">
        <v>13</v>
      </c>
      <c r="AD385">
        <v>9</v>
      </c>
      <c r="AE385">
        <v>59.09</v>
      </c>
      <c r="AF385">
        <v>9</v>
      </c>
      <c r="AG385">
        <v>11</v>
      </c>
      <c r="AH385">
        <v>8</v>
      </c>
      <c r="AI385">
        <v>3</v>
      </c>
    </row>
    <row r="386" spans="1:35" x14ac:dyDescent="0.2">
      <c r="A386" s="102">
        <v>975</v>
      </c>
      <c r="B386">
        <v>7321</v>
      </c>
      <c r="C386" s="106" t="s">
        <v>4812</v>
      </c>
      <c r="D386" s="106" t="s">
        <v>4154</v>
      </c>
      <c r="E386">
        <v>644</v>
      </c>
      <c r="F386">
        <v>641</v>
      </c>
      <c r="G386">
        <v>1500</v>
      </c>
      <c r="H386" s="106" t="s">
        <v>4035</v>
      </c>
      <c r="I386">
        <v>8276</v>
      </c>
      <c r="J386" s="106" t="s">
        <v>1170</v>
      </c>
      <c r="K386" s="106" t="s">
        <v>4058</v>
      </c>
      <c r="L386">
        <v>1934</v>
      </c>
      <c r="M386">
        <v>1921</v>
      </c>
      <c r="N386">
        <v>500</v>
      </c>
      <c r="O386" s="106" t="s">
        <v>4032</v>
      </c>
      <c r="P386">
        <v>0.94074141188007498</v>
      </c>
      <c r="Q386">
        <v>0.81869780892904898</v>
      </c>
      <c r="R386">
        <v>4.4820580807309697E-2</v>
      </c>
      <c r="S386">
        <v>4.6974459419847903E-2</v>
      </c>
      <c r="T386">
        <v>-0.65925949925623994</v>
      </c>
      <c r="U386">
        <v>0.65925949925623994</v>
      </c>
      <c r="V386">
        <v>0.99191031168792199</v>
      </c>
      <c r="W386">
        <v>-1.61</v>
      </c>
      <c r="X386">
        <v>0.1</v>
      </c>
      <c r="Y386">
        <v>142645</v>
      </c>
      <c r="Z386">
        <v>17831</v>
      </c>
      <c r="AA386">
        <v>1.08</v>
      </c>
      <c r="AB386">
        <v>8</v>
      </c>
      <c r="AC386">
        <v>6</v>
      </c>
      <c r="AD386">
        <v>2</v>
      </c>
      <c r="AE386">
        <v>75</v>
      </c>
      <c r="AF386">
        <v>13</v>
      </c>
      <c r="AG386">
        <v>4</v>
      </c>
      <c r="AH386">
        <v>1</v>
      </c>
      <c r="AI386">
        <v>3</v>
      </c>
    </row>
    <row r="387" spans="1:35" x14ac:dyDescent="0.2">
      <c r="A387" s="102">
        <v>53</v>
      </c>
      <c r="B387">
        <v>1802</v>
      </c>
      <c r="C387" s="106" t="s">
        <v>4816</v>
      </c>
      <c r="D387" s="106" t="s">
        <v>4042</v>
      </c>
      <c r="E387">
        <v>1220</v>
      </c>
      <c r="F387">
        <v>1213</v>
      </c>
      <c r="G387">
        <v>900</v>
      </c>
      <c r="H387" s="106" t="s">
        <v>4035</v>
      </c>
      <c r="I387">
        <v>5393</v>
      </c>
      <c r="J387" s="106" t="s">
        <v>237</v>
      </c>
      <c r="K387" s="106" t="s">
        <v>4031</v>
      </c>
      <c r="L387">
        <v>2656</v>
      </c>
      <c r="M387">
        <v>2653</v>
      </c>
      <c r="N387">
        <v>400</v>
      </c>
      <c r="O387" s="106" t="s">
        <v>4032</v>
      </c>
      <c r="P387">
        <v>0.84698805028136603</v>
      </c>
      <c r="Q387">
        <v>0.95096484788463698</v>
      </c>
      <c r="R387">
        <v>3.72105052591701E-2</v>
      </c>
      <c r="S387">
        <v>2.68500183918872E-3</v>
      </c>
      <c r="T387">
        <v>-0.35322809869323002</v>
      </c>
      <c r="U387">
        <v>0.35322809869323002</v>
      </c>
      <c r="V387">
        <v>0.269025550246627</v>
      </c>
      <c r="W387">
        <v>-2.2000000000000002</v>
      </c>
      <c r="X387">
        <v>2.87</v>
      </c>
      <c r="Y387">
        <v>142565</v>
      </c>
      <c r="Z387">
        <v>7920</v>
      </c>
      <c r="AA387">
        <v>0.36</v>
      </c>
      <c r="AB387">
        <v>18</v>
      </c>
      <c r="AC387">
        <v>11</v>
      </c>
      <c r="AD387">
        <v>7</v>
      </c>
      <c r="AE387">
        <v>61.11</v>
      </c>
      <c r="AF387">
        <v>12</v>
      </c>
      <c r="AG387">
        <v>8</v>
      </c>
      <c r="AH387">
        <v>5</v>
      </c>
      <c r="AI387">
        <v>5</v>
      </c>
    </row>
    <row r="388" spans="1:35" x14ac:dyDescent="0.2">
      <c r="A388" s="102">
        <v>730</v>
      </c>
      <c r="B388">
        <v>4004</v>
      </c>
      <c r="C388" s="106" t="s">
        <v>4798</v>
      </c>
      <c r="D388" s="106" t="s">
        <v>4057</v>
      </c>
      <c r="E388">
        <v>2663</v>
      </c>
      <c r="F388">
        <v>2675</v>
      </c>
      <c r="G388">
        <v>400</v>
      </c>
      <c r="H388" s="106" t="s">
        <v>4035</v>
      </c>
      <c r="I388">
        <v>7321</v>
      </c>
      <c r="J388" s="106" t="s">
        <v>4812</v>
      </c>
      <c r="K388" s="106" t="s">
        <v>4154</v>
      </c>
      <c r="L388">
        <v>644</v>
      </c>
      <c r="M388">
        <v>641</v>
      </c>
      <c r="N388">
        <v>1700</v>
      </c>
      <c r="O388" s="106" t="s">
        <v>4032</v>
      </c>
      <c r="P388">
        <v>0.88187795101510702</v>
      </c>
      <c r="Q388">
        <v>0.85327099901299996</v>
      </c>
      <c r="R388" s="15">
        <v>0.24474465910911</v>
      </c>
      <c r="S388">
        <v>6.9121292624435698E-2</v>
      </c>
      <c r="T388">
        <v>-0.33858858201800301</v>
      </c>
      <c r="U388">
        <v>0.33858858201800301</v>
      </c>
      <c r="V388">
        <v>0.36140425357536499</v>
      </c>
      <c r="W388">
        <v>-0.83</v>
      </c>
      <c r="X388">
        <v>1.84</v>
      </c>
      <c r="Y388">
        <v>142463</v>
      </c>
      <c r="Z388">
        <v>20352</v>
      </c>
      <c r="AA388">
        <v>1.23</v>
      </c>
      <c r="AB388">
        <v>7</v>
      </c>
      <c r="AC388">
        <v>5</v>
      </c>
      <c r="AD388">
        <v>2</v>
      </c>
      <c r="AE388">
        <v>71.430000000000007</v>
      </c>
      <c r="AF388">
        <v>6</v>
      </c>
      <c r="AG388">
        <v>5</v>
      </c>
      <c r="AH388">
        <v>2</v>
      </c>
      <c r="AI388">
        <v>0</v>
      </c>
    </row>
    <row r="389" spans="1:35" x14ac:dyDescent="0.2">
      <c r="A389" s="102">
        <v>737</v>
      </c>
      <c r="B389">
        <v>4205</v>
      </c>
      <c r="C389" s="106" t="s">
        <v>4687</v>
      </c>
      <c r="D389" s="106" t="s">
        <v>4057</v>
      </c>
      <c r="E389">
        <v>1175</v>
      </c>
      <c r="F389">
        <v>1184</v>
      </c>
      <c r="G389">
        <v>800</v>
      </c>
      <c r="H389" s="106" t="s">
        <v>4035</v>
      </c>
      <c r="I389">
        <v>6703</v>
      </c>
      <c r="J389" s="106" t="s">
        <v>4866</v>
      </c>
      <c r="K389" s="106" t="s">
        <v>4037</v>
      </c>
      <c r="L389">
        <v>1364</v>
      </c>
      <c r="M389">
        <v>1376</v>
      </c>
      <c r="N389">
        <v>700</v>
      </c>
      <c r="O389" s="106" t="s">
        <v>4032</v>
      </c>
      <c r="P389">
        <v>0.83285691865568001</v>
      </c>
      <c r="Q389">
        <v>0.85261882794126997</v>
      </c>
      <c r="R389">
        <v>1.2592698572336399E-3</v>
      </c>
      <c r="S389">
        <v>2.8015046632540602E-2</v>
      </c>
      <c r="T389">
        <v>-2.0034661826062599</v>
      </c>
      <c r="U389">
        <v>2.0034661826062599</v>
      </c>
      <c r="V389">
        <v>2.12185791785519</v>
      </c>
      <c r="W389">
        <v>-5.59</v>
      </c>
      <c r="X389">
        <v>1.66</v>
      </c>
      <c r="Y389">
        <v>141401</v>
      </c>
      <c r="Z389">
        <v>11783</v>
      </c>
      <c r="AA389">
        <v>0.64</v>
      </c>
      <c r="AB389">
        <v>12</v>
      </c>
      <c r="AC389">
        <v>7</v>
      </c>
      <c r="AD389">
        <v>5</v>
      </c>
      <c r="AE389">
        <v>58.33</v>
      </c>
      <c r="AF389">
        <v>13</v>
      </c>
      <c r="AG389">
        <v>5</v>
      </c>
      <c r="AH389">
        <v>2</v>
      </c>
      <c r="AI389">
        <v>5</v>
      </c>
    </row>
    <row r="390" spans="1:35" x14ac:dyDescent="0.2">
      <c r="A390" s="102">
        <v>266</v>
      </c>
      <c r="B390">
        <v>3116</v>
      </c>
      <c r="C390" s="106" t="s">
        <v>4793</v>
      </c>
      <c r="D390" s="106" t="s">
        <v>4050</v>
      </c>
      <c r="E390">
        <v>1580</v>
      </c>
      <c r="F390">
        <v>1602</v>
      </c>
      <c r="G390">
        <v>600</v>
      </c>
      <c r="H390" s="106" t="s">
        <v>4035</v>
      </c>
      <c r="I390">
        <v>4208</v>
      </c>
      <c r="J390" s="106" t="s">
        <v>4797</v>
      </c>
      <c r="K390" s="106" t="s">
        <v>4057</v>
      </c>
      <c r="L390">
        <v>2240</v>
      </c>
      <c r="M390">
        <v>2234</v>
      </c>
      <c r="N390">
        <v>400</v>
      </c>
      <c r="O390" s="106" t="s">
        <v>4032</v>
      </c>
      <c r="P390">
        <v>0.85221458855024901</v>
      </c>
      <c r="Q390">
        <v>0.91109174147347105</v>
      </c>
      <c r="R390" s="106">
        <v>0.12425051748305201</v>
      </c>
      <c r="S390">
        <v>5.1429055083793501E-2</v>
      </c>
      <c r="T390">
        <v>-0.150175646395239</v>
      </c>
      <c r="U390">
        <v>0.150175646395239</v>
      </c>
      <c r="V390">
        <v>3.0650205441445501E-2</v>
      </c>
      <c r="W390">
        <v>-0.55000000000000004</v>
      </c>
      <c r="X390">
        <v>7.56</v>
      </c>
      <c r="Y390">
        <v>140295</v>
      </c>
      <c r="Z390">
        <v>11691</v>
      </c>
      <c r="AA390">
        <v>0.57999999999999996</v>
      </c>
      <c r="AB390">
        <v>12</v>
      </c>
      <c r="AC390">
        <v>7</v>
      </c>
      <c r="AD390">
        <v>5</v>
      </c>
      <c r="AE390">
        <v>58.33</v>
      </c>
      <c r="AF390">
        <v>12</v>
      </c>
      <c r="AG390">
        <v>4</v>
      </c>
      <c r="AH390">
        <v>2</v>
      </c>
      <c r="AI390">
        <v>6</v>
      </c>
    </row>
    <row r="391" spans="1:35" x14ac:dyDescent="0.2">
      <c r="A391" s="102">
        <v>664</v>
      </c>
      <c r="B391">
        <v>7276</v>
      </c>
      <c r="C391" s="106" t="s">
        <v>4150</v>
      </c>
      <c r="D391" s="106" t="s">
        <v>4037</v>
      </c>
      <c r="E391">
        <v>4700</v>
      </c>
      <c r="F391">
        <v>4815</v>
      </c>
      <c r="G391">
        <v>200</v>
      </c>
      <c r="H391" s="106" t="s">
        <v>4035</v>
      </c>
      <c r="I391">
        <v>9506</v>
      </c>
      <c r="J391" s="106" t="s">
        <v>4155</v>
      </c>
      <c r="K391" s="106" t="s">
        <v>4156</v>
      </c>
      <c r="L391">
        <v>1023</v>
      </c>
      <c r="M391">
        <v>1028</v>
      </c>
      <c r="N391">
        <v>900</v>
      </c>
      <c r="O391" s="106" t="s">
        <v>4032</v>
      </c>
      <c r="P391">
        <v>0.84926276300648595</v>
      </c>
      <c r="Q391">
        <v>0.86266930260014996</v>
      </c>
      <c r="R391">
        <v>0.36793920778119199</v>
      </c>
      <c r="S391">
        <v>6.7410853975685595E-2</v>
      </c>
      <c r="T391">
        <v>-1.8932491312659701</v>
      </c>
      <c r="U391">
        <v>1.8932491312659701</v>
      </c>
      <c r="V391">
        <v>2.5489087356126499</v>
      </c>
      <c r="W391">
        <v>-7.1</v>
      </c>
      <c r="X391">
        <v>3.93</v>
      </c>
      <c r="Y391">
        <v>140044</v>
      </c>
      <c r="Z391">
        <v>7002</v>
      </c>
      <c r="AA391">
        <v>0.32</v>
      </c>
      <c r="AB391">
        <v>20</v>
      </c>
      <c r="AC391">
        <v>14</v>
      </c>
      <c r="AD391">
        <v>6</v>
      </c>
      <c r="AE391">
        <v>70</v>
      </c>
      <c r="AF391">
        <v>11</v>
      </c>
      <c r="AG391">
        <v>10</v>
      </c>
      <c r="AH391">
        <v>6</v>
      </c>
      <c r="AI391">
        <v>4</v>
      </c>
    </row>
    <row r="392" spans="1:35" x14ac:dyDescent="0.2">
      <c r="A392" s="102">
        <v>943</v>
      </c>
      <c r="B392">
        <v>7167</v>
      </c>
      <c r="C392" s="106" t="s">
        <v>4258</v>
      </c>
      <c r="D392" s="106" t="s">
        <v>4154</v>
      </c>
      <c r="E392">
        <v>243</v>
      </c>
      <c r="F392">
        <v>245</v>
      </c>
      <c r="G392">
        <v>4200</v>
      </c>
      <c r="H392" s="106" t="s">
        <v>4035</v>
      </c>
      <c r="I392">
        <v>9072</v>
      </c>
      <c r="J392" s="106" t="s">
        <v>4414</v>
      </c>
      <c r="K392" s="106" t="s">
        <v>4415</v>
      </c>
      <c r="L392">
        <v>2596</v>
      </c>
      <c r="M392">
        <v>2563</v>
      </c>
      <c r="N392">
        <v>400</v>
      </c>
      <c r="O392" s="106" t="s">
        <v>4032</v>
      </c>
      <c r="P392">
        <v>0.85353864803728297</v>
      </c>
      <c r="Q392">
        <v>0.82386445204340297</v>
      </c>
      <c r="R392">
        <v>0.55647001875634505</v>
      </c>
      <c r="S392" s="106">
        <v>5.4957601275778097E-2</v>
      </c>
      <c r="T392">
        <v>-1.8195218688603101</v>
      </c>
      <c r="U392">
        <v>1.8195218688603101</v>
      </c>
      <c r="V392">
        <v>2.4729200680678498</v>
      </c>
      <c r="W392">
        <v>-7.09</v>
      </c>
      <c r="X392">
        <v>0.37</v>
      </c>
      <c r="Y392">
        <v>139796</v>
      </c>
      <c r="Z392">
        <v>8223</v>
      </c>
      <c r="AA392">
        <v>0.5</v>
      </c>
      <c r="AB392">
        <v>17</v>
      </c>
      <c r="AC392">
        <v>10</v>
      </c>
      <c r="AD392">
        <v>7</v>
      </c>
      <c r="AE392">
        <v>58.82</v>
      </c>
      <c r="AF392">
        <v>15</v>
      </c>
      <c r="AG392">
        <v>6</v>
      </c>
      <c r="AH392">
        <v>3</v>
      </c>
      <c r="AI392">
        <v>8</v>
      </c>
    </row>
    <row r="393" spans="1:35" x14ac:dyDescent="0.2">
      <c r="A393" s="102">
        <v>51</v>
      </c>
      <c r="B393">
        <v>3110</v>
      </c>
      <c r="C393" s="106" t="s">
        <v>772</v>
      </c>
      <c r="D393" s="106" t="s">
        <v>4031</v>
      </c>
      <c r="E393">
        <v>4520</v>
      </c>
      <c r="F393">
        <v>4610</v>
      </c>
      <c r="G393">
        <v>100</v>
      </c>
      <c r="H393" s="106" t="s">
        <v>4032</v>
      </c>
      <c r="I393">
        <v>6857</v>
      </c>
      <c r="J393" s="106" t="s">
        <v>4796</v>
      </c>
      <c r="K393" s="106" t="s">
        <v>4037</v>
      </c>
      <c r="L393">
        <v>5770</v>
      </c>
      <c r="M393">
        <v>5870</v>
      </c>
      <c r="N393">
        <v>100</v>
      </c>
      <c r="O393" s="106" t="s">
        <v>4035</v>
      </c>
      <c r="P393">
        <v>0.86655802612877797</v>
      </c>
      <c r="Q393">
        <v>0.95139200815242098</v>
      </c>
      <c r="R393">
        <v>0.35857994481370398</v>
      </c>
      <c r="S393">
        <v>0.20822864047019099</v>
      </c>
      <c r="T393">
        <v>0.94595288344066297</v>
      </c>
      <c r="U393">
        <v>0.94595288344066297</v>
      </c>
      <c r="V393">
        <v>1.0009553599221901</v>
      </c>
      <c r="W393">
        <v>8.7200000000000006</v>
      </c>
      <c r="X393">
        <v>21.47</v>
      </c>
      <c r="Y393">
        <v>139690</v>
      </c>
      <c r="Z393">
        <v>10745</v>
      </c>
      <c r="AA393">
        <v>0.54</v>
      </c>
      <c r="AB393">
        <v>13</v>
      </c>
      <c r="AC393">
        <v>7</v>
      </c>
      <c r="AD393">
        <v>6</v>
      </c>
      <c r="AE393">
        <v>53.85</v>
      </c>
      <c r="AF393">
        <v>11</v>
      </c>
      <c r="AG393">
        <v>6</v>
      </c>
      <c r="AH393">
        <v>4</v>
      </c>
      <c r="AI393">
        <v>3</v>
      </c>
    </row>
    <row r="394" spans="1:35" x14ac:dyDescent="0.2">
      <c r="A394" s="102">
        <v>800</v>
      </c>
      <c r="B394">
        <v>5108</v>
      </c>
      <c r="C394" s="106" t="s">
        <v>4867</v>
      </c>
      <c r="D394" s="106" t="s">
        <v>4423</v>
      </c>
      <c r="E394">
        <v>3898</v>
      </c>
      <c r="F394">
        <v>3901</v>
      </c>
      <c r="G394">
        <v>200</v>
      </c>
      <c r="H394" s="106" t="s">
        <v>4032</v>
      </c>
      <c r="I394">
        <v>6136</v>
      </c>
      <c r="J394" s="106" t="s">
        <v>4853</v>
      </c>
      <c r="K394" s="106" t="s">
        <v>4045</v>
      </c>
      <c r="L394">
        <v>1879</v>
      </c>
      <c r="M394">
        <v>1871</v>
      </c>
      <c r="N394">
        <v>400</v>
      </c>
      <c r="O394" s="106" t="s">
        <v>4035</v>
      </c>
      <c r="P394">
        <v>0.95198060256009598</v>
      </c>
      <c r="Q394">
        <v>0.84399166832688499</v>
      </c>
      <c r="R394">
        <v>0.15785200543227801</v>
      </c>
      <c r="S394">
        <v>7.9780914778786408E-3</v>
      </c>
      <c r="T394">
        <v>2.7751347584300401</v>
      </c>
      <c r="U394">
        <v>2.7751347584300401</v>
      </c>
      <c r="V394">
        <v>3.2822087436537202</v>
      </c>
      <c r="W394">
        <v>5.62</v>
      </c>
      <c r="X394">
        <v>4.08</v>
      </c>
      <c r="Y394">
        <v>138853</v>
      </c>
      <c r="Z394">
        <v>9918</v>
      </c>
      <c r="AA394">
        <v>0.55000000000000004</v>
      </c>
      <c r="AB394">
        <v>14</v>
      </c>
      <c r="AC394">
        <v>9</v>
      </c>
      <c r="AD394">
        <v>5</v>
      </c>
      <c r="AE394">
        <v>64.290000000000006</v>
      </c>
      <c r="AF394">
        <v>14</v>
      </c>
      <c r="AG394">
        <v>5</v>
      </c>
      <c r="AH394">
        <v>2</v>
      </c>
      <c r="AI394">
        <v>7</v>
      </c>
    </row>
    <row r="395" spans="1:35" x14ac:dyDescent="0.2">
      <c r="A395" s="102">
        <v>74</v>
      </c>
      <c r="B395">
        <v>5703</v>
      </c>
      <c r="C395" s="106" t="s">
        <v>222</v>
      </c>
      <c r="D395" s="106" t="s">
        <v>4048</v>
      </c>
      <c r="E395">
        <v>210</v>
      </c>
      <c r="F395">
        <v>212</v>
      </c>
      <c r="G395">
        <v>5000</v>
      </c>
      <c r="H395" s="106" t="s">
        <v>4035</v>
      </c>
      <c r="I395">
        <v>8377</v>
      </c>
      <c r="J395" s="106" t="s">
        <v>4416</v>
      </c>
      <c r="K395" s="106" t="s">
        <v>4154</v>
      </c>
      <c r="L395">
        <v>1073</v>
      </c>
      <c r="M395">
        <v>1062</v>
      </c>
      <c r="N395">
        <v>1000</v>
      </c>
      <c r="O395" s="106" t="s">
        <v>4032</v>
      </c>
      <c r="P395">
        <v>0.92406629927300699</v>
      </c>
      <c r="Q395">
        <v>0.945144972968057</v>
      </c>
      <c r="R395">
        <v>4.5554886475064E-3</v>
      </c>
      <c r="S395">
        <v>2.7725467576026298E-3</v>
      </c>
      <c r="T395">
        <v>-0.24210814862767299</v>
      </c>
      <c r="U395">
        <v>0.24210814862767299</v>
      </c>
      <c r="V395">
        <v>0.73446706272276596</v>
      </c>
      <c r="W395">
        <v>-0.52</v>
      </c>
      <c r="X395">
        <v>0.19</v>
      </c>
      <c r="Y395">
        <v>137696</v>
      </c>
      <c r="Z395">
        <v>7247</v>
      </c>
      <c r="AA395">
        <v>0.35</v>
      </c>
      <c r="AB395">
        <v>19</v>
      </c>
      <c r="AC395">
        <v>11</v>
      </c>
      <c r="AD395">
        <v>8</v>
      </c>
      <c r="AE395">
        <v>57.89</v>
      </c>
      <c r="AF395">
        <v>13</v>
      </c>
      <c r="AG395">
        <v>6</v>
      </c>
      <c r="AH395">
        <v>4</v>
      </c>
      <c r="AI395">
        <v>9</v>
      </c>
    </row>
    <row r="396" spans="1:35" x14ac:dyDescent="0.2">
      <c r="A396" s="102">
        <v>498</v>
      </c>
      <c r="B396">
        <v>7282</v>
      </c>
      <c r="C396" s="106" t="s">
        <v>4864</v>
      </c>
      <c r="D396" s="106" t="s">
        <v>4050</v>
      </c>
      <c r="E396">
        <v>2470</v>
      </c>
      <c r="F396">
        <v>2521</v>
      </c>
      <c r="G396">
        <v>400</v>
      </c>
      <c r="H396" s="106" t="s">
        <v>4035</v>
      </c>
      <c r="I396">
        <v>8020</v>
      </c>
      <c r="J396" s="106" t="s">
        <v>4411</v>
      </c>
      <c r="K396" s="106" t="s">
        <v>4039</v>
      </c>
      <c r="L396">
        <v>1418</v>
      </c>
      <c r="M396">
        <v>1422</v>
      </c>
      <c r="N396">
        <v>700</v>
      </c>
      <c r="O396" s="106" t="s">
        <v>4032</v>
      </c>
      <c r="P396">
        <v>0.82942051138617701</v>
      </c>
      <c r="Q396">
        <v>0.88230403780880196</v>
      </c>
      <c r="R396">
        <v>2.9159090638955901E-2</v>
      </c>
      <c r="S396">
        <v>1.97360633815464E-2</v>
      </c>
      <c r="T396">
        <v>-1.2739112939428601</v>
      </c>
      <c r="U396">
        <v>1.2739112939428601</v>
      </c>
      <c r="V396">
        <v>1.3710402289580199</v>
      </c>
      <c r="W396">
        <v>-3.27</v>
      </c>
      <c r="X396">
        <v>1.29</v>
      </c>
      <c r="Y396">
        <v>137256</v>
      </c>
      <c r="Z396">
        <v>7224</v>
      </c>
      <c r="AA396">
        <v>0.38</v>
      </c>
      <c r="AB396">
        <v>19</v>
      </c>
      <c r="AC396">
        <v>11</v>
      </c>
      <c r="AD396">
        <v>8</v>
      </c>
      <c r="AE396">
        <v>57.89</v>
      </c>
      <c r="AF396">
        <v>12</v>
      </c>
      <c r="AG396">
        <v>8</v>
      </c>
      <c r="AH396">
        <v>5</v>
      </c>
      <c r="AI396">
        <v>6</v>
      </c>
    </row>
    <row r="397" spans="1:35" x14ac:dyDescent="0.2">
      <c r="A397" s="102">
        <v>197</v>
      </c>
      <c r="B397">
        <v>7182</v>
      </c>
      <c r="C397" s="106" t="s">
        <v>4410</v>
      </c>
      <c r="D397" s="106" t="s">
        <v>4154</v>
      </c>
      <c r="E397">
        <v>1022</v>
      </c>
      <c r="F397">
        <v>1016</v>
      </c>
      <c r="G397">
        <v>1000</v>
      </c>
      <c r="H397" s="106" t="s">
        <v>4032</v>
      </c>
      <c r="I397">
        <v>9506</v>
      </c>
      <c r="J397" s="106" t="s">
        <v>4155</v>
      </c>
      <c r="K397" s="106" t="s">
        <v>4156</v>
      </c>
      <c r="L397">
        <v>1023</v>
      </c>
      <c r="M397">
        <v>1028</v>
      </c>
      <c r="N397">
        <v>1000</v>
      </c>
      <c r="O397" s="106" t="s">
        <v>4035</v>
      </c>
      <c r="P397">
        <v>0.89795327544315695</v>
      </c>
      <c r="Q397">
        <v>0.92229165707975902</v>
      </c>
      <c r="R397">
        <v>2.6816985481284802E-2</v>
      </c>
      <c r="S397">
        <v>0.17758008696456701</v>
      </c>
      <c r="T397">
        <v>0.57716279711478302</v>
      </c>
      <c r="U397">
        <v>0.57716279711478302</v>
      </c>
      <c r="V397">
        <v>1.27665463962609</v>
      </c>
      <c r="W397">
        <v>1.25</v>
      </c>
      <c r="X397">
        <v>1.17</v>
      </c>
      <c r="Y397">
        <v>137015</v>
      </c>
      <c r="Z397">
        <v>7211</v>
      </c>
      <c r="AA397">
        <v>0.36</v>
      </c>
      <c r="AB397">
        <v>19</v>
      </c>
      <c r="AC397">
        <v>12</v>
      </c>
      <c r="AD397">
        <v>7</v>
      </c>
      <c r="AE397">
        <v>63.16</v>
      </c>
      <c r="AF397">
        <v>16</v>
      </c>
      <c r="AG397">
        <v>3</v>
      </c>
      <c r="AH397">
        <v>1</v>
      </c>
      <c r="AI397">
        <v>15</v>
      </c>
    </row>
    <row r="398" spans="1:35" x14ac:dyDescent="0.2">
      <c r="A398" s="102">
        <v>911</v>
      </c>
      <c r="B398">
        <v>8309</v>
      </c>
      <c r="C398" s="106" t="s">
        <v>1176</v>
      </c>
      <c r="D398" s="106" t="s">
        <v>4154</v>
      </c>
      <c r="E398">
        <v>4144</v>
      </c>
      <c r="F398">
        <v>4083</v>
      </c>
      <c r="G398">
        <v>200</v>
      </c>
      <c r="H398" s="106" t="s">
        <v>4032</v>
      </c>
      <c r="I398">
        <v>8410</v>
      </c>
      <c r="J398" s="106" t="s">
        <v>4822</v>
      </c>
      <c r="K398" s="106" t="s">
        <v>4154</v>
      </c>
      <c r="L398">
        <v>325</v>
      </c>
      <c r="M398">
        <v>328</v>
      </c>
      <c r="N398">
        <v>2500</v>
      </c>
      <c r="O398" s="106" t="s">
        <v>4035</v>
      </c>
      <c r="P398">
        <v>0.81298797701882697</v>
      </c>
      <c r="Q398">
        <v>0.82711010118193495</v>
      </c>
      <c r="R398" s="15">
        <v>3.0953193493075798E-3</v>
      </c>
      <c r="S398" s="15">
        <v>0.236820289811907</v>
      </c>
      <c r="T398">
        <v>0.19804243703268701</v>
      </c>
      <c r="U398">
        <v>0.19804243703268701</v>
      </c>
      <c r="V398">
        <v>0.27453466718807801</v>
      </c>
      <c r="W398">
        <v>0.42</v>
      </c>
      <c r="X398">
        <v>0.42</v>
      </c>
      <c r="Y398">
        <v>136428</v>
      </c>
      <c r="Z398">
        <v>9095</v>
      </c>
      <c r="AA398">
        <v>0.47</v>
      </c>
      <c r="AB398">
        <v>15</v>
      </c>
      <c r="AC398">
        <v>9</v>
      </c>
      <c r="AD398">
        <v>6</v>
      </c>
      <c r="AE398">
        <v>60</v>
      </c>
      <c r="AF398">
        <v>15</v>
      </c>
      <c r="AG398">
        <v>5</v>
      </c>
      <c r="AH398">
        <v>2</v>
      </c>
      <c r="AI398">
        <v>8</v>
      </c>
    </row>
    <row r="399" spans="1:35" x14ac:dyDescent="0.2">
      <c r="A399" s="102">
        <v>110</v>
      </c>
      <c r="B399">
        <v>4004</v>
      </c>
      <c r="C399" s="106" t="s">
        <v>4798</v>
      </c>
      <c r="D399" s="106" t="s">
        <v>4057</v>
      </c>
      <c r="E399">
        <v>2663</v>
      </c>
      <c r="F399">
        <v>2675</v>
      </c>
      <c r="G399">
        <v>400</v>
      </c>
      <c r="H399" s="106" t="s">
        <v>4032</v>
      </c>
      <c r="I399">
        <v>7201</v>
      </c>
      <c r="J399" s="106" t="s">
        <v>4135</v>
      </c>
      <c r="K399" s="106" t="s">
        <v>4050</v>
      </c>
      <c r="L399">
        <v>598.20000000000005</v>
      </c>
      <c r="M399">
        <v>599.5</v>
      </c>
      <c r="N399">
        <v>1800</v>
      </c>
      <c r="O399" s="106" t="s">
        <v>4035</v>
      </c>
      <c r="P399">
        <v>0.87786000516388396</v>
      </c>
      <c r="Q399">
        <v>0.93521323412441804</v>
      </c>
      <c r="R399" s="15">
        <v>0.337597730073944</v>
      </c>
      <c r="S399">
        <v>0.16749684511988</v>
      </c>
      <c r="T399">
        <v>0.168770336011941</v>
      </c>
      <c r="U399">
        <v>0.168770336011941</v>
      </c>
      <c r="V399">
        <v>9.0534499462753895E-2</v>
      </c>
      <c r="W399">
        <v>0.46</v>
      </c>
      <c r="X399">
        <v>0.85</v>
      </c>
      <c r="Y399">
        <v>136293</v>
      </c>
      <c r="Z399">
        <v>5926</v>
      </c>
      <c r="AA399">
        <v>0.33</v>
      </c>
      <c r="AB399">
        <v>23</v>
      </c>
      <c r="AC399">
        <v>12</v>
      </c>
      <c r="AD399">
        <v>11</v>
      </c>
      <c r="AE399">
        <v>52.17</v>
      </c>
      <c r="AF399">
        <v>11</v>
      </c>
      <c r="AG399">
        <v>11</v>
      </c>
      <c r="AH399">
        <v>6</v>
      </c>
      <c r="AI399">
        <v>6</v>
      </c>
    </row>
    <row r="400" spans="1:35" x14ac:dyDescent="0.2">
      <c r="A400" s="102">
        <v>372</v>
      </c>
      <c r="B400">
        <v>4005</v>
      </c>
      <c r="C400" s="106" t="s">
        <v>4852</v>
      </c>
      <c r="D400" s="106" t="s">
        <v>4057</v>
      </c>
      <c r="E400">
        <v>472</v>
      </c>
      <c r="F400">
        <v>472</v>
      </c>
      <c r="G400">
        <v>2300</v>
      </c>
      <c r="H400" s="106" t="s">
        <v>4032</v>
      </c>
      <c r="I400">
        <v>7211</v>
      </c>
      <c r="J400" s="106" t="s">
        <v>28</v>
      </c>
      <c r="K400" s="106" t="s">
        <v>4050</v>
      </c>
      <c r="L400">
        <v>411</v>
      </c>
      <c r="M400">
        <v>413</v>
      </c>
      <c r="N400">
        <v>2600</v>
      </c>
      <c r="O400" s="106" t="s">
        <v>4035</v>
      </c>
      <c r="P400">
        <v>0.88884337198920305</v>
      </c>
      <c r="Q400">
        <v>0.89691582503987399</v>
      </c>
      <c r="R400">
        <v>0.28249501816394101</v>
      </c>
      <c r="S400">
        <v>3.27480446596423E-3</v>
      </c>
      <c r="T400">
        <v>2.2511817720314999</v>
      </c>
      <c r="U400">
        <v>2.2511817720314999</v>
      </c>
      <c r="V400">
        <v>2.6705845119803202</v>
      </c>
      <c r="W400">
        <v>7.94</v>
      </c>
      <c r="X400">
        <v>1.0900000000000001</v>
      </c>
      <c r="Y400">
        <v>134988</v>
      </c>
      <c r="Z400">
        <v>7499</v>
      </c>
      <c r="AA400">
        <v>0.38</v>
      </c>
      <c r="AB400">
        <v>18</v>
      </c>
      <c r="AC400">
        <v>8</v>
      </c>
      <c r="AD400">
        <v>10</v>
      </c>
      <c r="AE400">
        <v>44.44</v>
      </c>
      <c r="AF400">
        <v>13</v>
      </c>
      <c r="AG400">
        <v>6</v>
      </c>
      <c r="AH400">
        <v>3</v>
      </c>
      <c r="AI400">
        <v>9</v>
      </c>
    </row>
    <row r="401" spans="1:35" x14ac:dyDescent="0.2">
      <c r="A401" s="102">
        <v>504</v>
      </c>
      <c r="B401">
        <v>6588</v>
      </c>
      <c r="C401" s="106" t="s">
        <v>596</v>
      </c>
      <c r="D401" s="106" t="s">
        <v>4037</v>
      </c>
      <c r="E401">
        <v>4335</v>
      </c>
      <c r="F401">
        <v>4325</v>
      </c>
      <c r="G401">
        <v>200</v>
      </c>
      <c r="H401" s="106" t="s">
        <v>4035</v>
      </c>
      <c r="I401">
        <v>8031</v>
      </c>
      <c r="J401" s="106" t="s">
        <v>1133</v>
      </c>
      <c r="K401" s="106" t="s">
        <v>4039</v>
      </c>
      <c r="L401">
        <v>1936</v>
      </c>
      <c r="M401">
        <v>1960.5</v>
      </c>
      <c r="N401">
        <v>400</v>
      </c>
      <c r="O401" s="106" t="s">
        <v>4032</v>
      </c>
      <c r="P401">
        <v>0.84090387553428803</v>
      </c>
      <c r="Q401">
        <v>0.88185358995956897</v>
      </c>
      <c r="R401">
        <v>9.1122869497411996E-2</v>
      </c>
      <c r="S401">
        <v>0.18272014436466399</v>
      </c>
      <c r="T401">
        <v>-0.18368613359375999</v>
      </c>
      <c r="U401">
        <v>0.18368613359375999</v>
      </c>
      <c r="V401">
        <v>7.9139976159995906E-2</v>
      </c>
      <c r="W401">
        <v>-0.88</v>
      </c>
      <c r="X401">
        <v>9.34</v>
      </c>
      <c r="Y401">
        <v>134666</v>
      </c>
      <c r="Z401">
        <v>5855</v>
      </c>
      <c r="AA401">
        <v>0.3</v>
      </c>
      <c r="AB401">
        <v>23</v>
      </c>
      <c r="AC401">
        <v>12</v>
      </c>
      <c r="AD401">
        <v>11</v>
      </c>
      <c r="AE401">
        <v>52.17</v>
      </c>
      <c r="AF401">
        <v>14</v>
      </c>
      <c r="AG401">
        <v>7</v>
      </c>
      <c r="AH401">
        <v>4</v>
      </c>
      <c r="AI401">
        <v>12</v>
      </c>
    </row>
    <row r="402" spans="1:35" x14ac:dyDescent="0.2">
      <c r="A402" s="102">
        <v>117</v>
      </c>
      <c r="B402">
        <v>5393</v>
      </c>
      <c r="C402" s="106" t="s">
        <v>237</v>
      </c>
      <c r="D402" s="106" t="s">
        <v>4031</v>
      </c>
      <c r="E402">
        <v>2656</v>
      </c>
      <c r="F402">
        <v>2653</v>
      </c>
      <c r="G402">
        <v>400</v>
      </c>
      <c r="H402" s="106" t="s">
        <v>4035</v>
      </c>
      <c r="I402">
        <v>5486</v>
      </c>
      <c r="J402" s="106" t="s">
        <v>979</v>
      </c>
      <c r="K402" s="106" t="s">
        <v>4152</v>
      </c>
      <c r="L402">
        <v>1699</v>
      </c>
      <c r="M402">
        <v>1702</v>
      </c>
      <c r="N402">
        <v>600</v>
      </c>
      <c r="O402" s="106" t="s">
        <v>4032</v>
      </c>
      <c r="P402">
        <v>0.85009045504459602</v>
      </c>
      <c r="Q402">
        <v>0.93363858967260105</v>
      </c>
      <c r="R402">
        <v>0.394875226248669</v>
      </c>
      <c r="S402">
        <v>0.15239380768724101</v>
      </c>
      <c r="T402">
        <v>-2.25219473065181</v>
      </c>
      <c r="U402">
        <v>2.25219473065181</v>
      </c>
      <c r="V402">
        <v>1.2677578868161901</v>
      </c>
      <c r="W402">
        <v>-9.11</v>
      </c>
      <c r="X402">
        <v>3.77</v>
      </c>
      <c r="Y402">
        <v>134268</v>
      </c>
      <c r="Z402">
        <v>7459</v>
      </c>
      <c r="AA402">
        <v>0.31</v>
      </c>
      <c r="AB402">
        <v>18</v>
      </c>
      <c r="AC402">
        <v>9</v>
      </c>
      <c r="AD402">
        <v>9</v>
      </c>
      <c r="AE402">
        <v>50</v>
      </c>
      <c r="AF402">
        <v>12</v>
      </c>
      <c r="AG402">
        <v>6</v>
      </c>
      <c r="AH402">
        <v>6</v>
      </c>
      <c r="AI402">
        <v>6</v>
      </c>
    </row>
    <row r="403" spans="1:35" x14ac:dyDescent="0.2">
      <c r="A403" s="102">
        <v>280</v>
      </c>
      <c r="B403">
        <v>5233</v>
      </c>
      <c r="C403" s="106" t="s">
        <v>4806</v>
      </c>
      <c r="D403" s="106" t="s">
        <v>4031</v>
      </c>
      <c r="E403">
        <v>2943</v>
      </c>
      <c r="F403">
        <v>2984</v>
      </c>
      <c r="G403">
        <v>300</v>
      </c>
      <c r="H403" s="106" t="s">
        <v>4032</v>
      </c>
      <c r="I403">
        <v>7202</v>
      </c>
      <c r="J403" s="106" t="s">
        <v>1076</v>
      </c>
      <c r="K403" s="106" t="s">
        <v>4050</v>
      </c>
      <c r="L403">
        <v>1092</v>
      </c>
      <c r="M403">
        <v>1093</v>
      </c>
      <c r="N403">
        <v>800</v>
      </c>
      <c r="O403" s="106" t="s">
        <v>4035</v>
      </c>
      <c r="P403">
        <v>0.81001169508997695</v>
      </c>
      <c r="Q403">
        <v>0.90873631600126803</v>
      </c>
      <c r="R403">
        <v>0.29447337448534999</v>
      </c>
      <c r="S403" s="15">
        <v>2.2156556011068501E-2</v>
      </c>
      <c r="T403">
        <v>2.72311008514626</v>
      </c>
      <c r="U403">
        <v>2.72311008514626</v>
      </c>
      <c r="V403">
        <v>2.3247662669276998</v>
      </c>
      <c r="W403">
        <v>7.92</v>
      </c>
      <c r="X403">
        <v>2.3199999999999998</v>
      </c>
      <c r="Y403">
        <v>133532</v>
      </c>
      <c r="Z403">
        <v>7418</v>
      </c>
      <c r="AA403">
        <v>0.55000000000000004</v>
      </c>
      <c r="AB403">
        <v>18</v>
      </c>
      <c r="AC403">
        <v>11</v>
      </c>
      <c r="AD403">
        <v>7</v>
      </c>
      <c r="AE403">
        <v>61.11</v>
      </c>
      <c r="AF403">
        <v>13</v>
      </c>
      <c r="AG403">
        <v>7</v>
      </c>
      <c r="AH403">
        <v>4</v>
      </c>
      <c r="AI403">
        <v>7</v>
      </c>
    </row>
    <row r="404" spans="1:35" x14ac:dyDescent="0.2">
      <c r="A404" s="102">
        <v>915</v>
      </c>
      <c r="B404">
        <v>7321</v>
      </c>
      <c r="C404" s="106" t="s">
        <v>4812</v>
      </c>
      <c r="D404" s="106" t="s">
        <v>4154</v>
      </c>
      <c r="E404">
        <v>644</v>
      </c>
      <c r="F404">
        <v>641</v>
      </c>
      <c r="G404">
        <v>1600</v>
      </c>
      <c r="H404" s="106" t="s">
        <v>4032</v>
      </c>
      <c r="I404">
        <v>8273</v>
      </c>
      <c r="J404" s="106" t="s">
        <v>4417</v>
      </c>
      <c r="K404" s="106" t="s">
        <v>4058</v>
      </c>
      <c r="L404">
        <v>3460</v>
      </c>
      <c r="M404">
        <v>3470</v>
      </c>
      <c r="N404">
        <v>300</v>
      </c>
      <c r="O404" s="106" t="s">
        <v>4035</v>
      </c>
      <c r="P404">
        <v>0.911364020050213</v>
      </c>
      <c r="Q404">
        <v>0.82668010497864997</v>
      </c>
      <c r="R404">
        <v>0.18898474617814701</v>
      </c>
      <c r="S404">
        <v>1.96149168971241E-2</v>
      </c>
      <c r="T404">
        <v>2.0136389898345999</v>
      </c>
      <c r="U404">
        <v>2.0136389898345999</v>
      </c>
      <c r="V404">
        <v>1.9343101534566001</v>
      </c>
      <c r="W404">
        <v>6.56</v>
      </c>
      <c r="X404">
        <v>1.48</v>
      </c>
      <c r="Y404">
        <v>132940</v>
      </c>
      <c r="Z404">
        <v>14771</v>
      </c>
      <c r="AA404">
        <v>0.65</v>
      </c>
      <c r="AB404">
        <v>9</v>
      </c>
      <c r="AC404">
        <v>6</v>
      </c>
      <c r="AD404">
        <v>3</v>
      </c>
      <c r="AE404">
        <v>66.67</v>
      </c>
      <c r="AF404">
        <v>11</v>
      </c>
      <c r="AG404">
        <v>3</v>
      </c>
      <c r="AH404">
        <v>2</v>
      </c>
      <c r="AI404">
        <v>4</v>
      </c>
    </row>
    <row r="405" spans="1:35" x14ac:dyDescent="0.2">
      <c r="A405" s="102">
        <v>422</v>
      </c>
      <c r="B405">
        <v>1803</v>
      </c>
      <c r="C405" s="106" t="s">
        <v>4043</v>
      </c>
      <c r="D405" s="106" t="s">
        <v>4042</v>
      </c>
      <c r="E405">
        <v>1145</v>
      </c>
      <c r="F405">
        <v>1133</v>
      </c>
      <c r="G405">
        <v>900</v>
      </c>
      <c r="H405" s="106" t="s">
        <v>4035</v>
      </c>
      <c r="I405">
        <v>5486</v>
      </c>
      <c r="J405" s="106" t="s">
        <v>979</v>
      </c>
      <c r="K405" s="106" t="s">
        <v>4152</v>
      </c>
      <c r="L405">
        <v>1699</v>
      </c>
      <c r="M405">
        <v>1702</v>
      </c>
      <c r="N405">
        <v>600</v>
      </c>
      <c r="O405" s="106" t="s">
        <v>4032</v>
      </c>
      <c r="P405">
        <v>0.86075741624477897</v>
      </c>
      <c r="Q405">
        <v>0.89147203512481399</v>
      </c>
      <c r="R405">
        <v>6.3060026042061304E-2</v>
      </c>
      <c r="S405">
        <v>0.11598346560888401</v>
      </c>
      <c r="T405">
        <v>-1.2297907226789599</v>
      </c>
      <c r="U405">
        <v>1.2297907226789599</v>
      </c>
      <c r="V405">
        <v>0.48753887847217903</v>
      </c>
      <c r="W405">
        <v>-9.1199999999999992</v>
      </c>
      <c r="X405">
        <v>0.15</v>
      </c>
      <c r="Y405">
        <v>132727</v>
      </c>
      <c r="Z405">
        <v>7374</v>
      </c>
      <c r="AA405">
        <v>0.35</v>
      </c>
      <c r="AB405">
        <v>18</v>
      </c>
      <c r="AC405">
        <v>8</v>
      </c>
      <c r="AD405">
        <v>10</v>
      </c>
      <c r="AE405">
        <v>44.44</v>
      </c>
      <c r="AF405">
        <v>14</v>
      </c>
      <c r="AG405">
        <v>8</v>
      </c>
      <c r="AH405">
        <v>4</v>
      </c>
      <c r="AI405">
        <v>6</v>
      </c>
    </row>
    <row r="406" spans="1:35" x14ac:dyDescent="0.2">
      <c r="A406" s="102">
        <v>994</v>
      </c>
      <c r="B406">
        <v>2678</v>
      </c>
      <c r="C406" s="106" t="s">
        <v>841</v>
      </c>
      <c r="D406" s="106" t="s">
        <v>4058</v>
      </c>
      <c r="E406">
        <v>3545</v>
      </c>
      <c r="F406">
        <v>3590</v>
      </c>
      <c r="G406">
        <v>200</v>
      </c>
      <c r="H406" s="106" t="s">
        <v>4035</v>
      </c>
      <c r="I406">
        <v>6920</v>
      </c>
      <c r="J406" s="106" t="s">
        <v>4036</v>
      </c>
      <c r="K406" s="106" t="s">
        <v>4037</v>
      </c>
      <c r="L406">
        <v>5500</v>
      </c>
      <c r="M406">
        <v>5510</v>
      </c>
      <c r="N406">
        <v>100</v>
      </c>
      <c r="O406" s="106" t="s">
        <v>4032</v>
      </c>
      <c r="P406">
        <v>0.91486365708441197</v>
      </c>
      <c r="Q406">
        <v>0.81502918596874896</v>
      </c>
      <c r="R406" s="15">
        <v>2.49929372593602E-2</v>
      </c>
      <c r="S406" s="15">
        <v>0.27739757187002301</v>
      </c>
      <c r="T406">
        <v>-3.7535046677303702E-2</v>
      </c>
      <c r="U406">
        <v>3.7535046677303702E-2</v>
      </c>
      <c r="V406">
        <v>0.140613511822998</v>
      </c>
      <c r="W406">
        <v>-0.36</v>
      </c>
      <c r="X406">
        <v>30.31</v>
      </c>
      <c r="Y406">
        <v>132575</v>
      </c>
      <c r="Z406">
        <v>7365</v>
      </c>
      <c r="AA406">
        <v>0.47</v>
      </c>
      <c r="AB406">
        <v>18</v>
      </c>
      <c r="AC406">
        <v>11</v>
      </c>
      <c r="AD406">
        <v>7</v>
      </c>
      <c r="AE406">
        <v>61.11</v>
      </c>
      <c r="AF406">
        <v>9</v>
      </c>
      <c r="AG406">
        <v>11</v>
      </c>
      <c r="AH406">
        <v>6</v>
      </c>
      <c r="AI406">
        <v>1</v>
      </c>
    </row>
    <row r="407" spans="1:35" x14ac:dyDescent="0.2">
      <c r="A407" s="102">
        <v>146</v>
      </c>
      <c r="B407">
        <v>6755</v>
      </c>
      <c r="C407" s="106" t="s">
        <v>760</v>
      </c>
      <c r="D407" s="106" t="s">
        <v>4037</v>
      </c>
      <c r="E407">
        <v>2432</v>
      </c>
      <c r="F407">
        <v>2471</v>
      </c>
      <c r="G407">
        <v>400</v>
      </c>
      <c r="H407" s="106" t="s">
        <v>4032</v>
      </c>
      <c r="I407">
        <v>8425</v>
      </c>
      <c r="J407" s="106" t="s">
        <v>4783</v>
      </c>
      <c r="K407" s="106" t="s">
        <v>4038</v>
      </c>
      <c r="L407">
        <v>3310</v>
      </c>
      <c r="M407">
        <v>3295</v>
      </c>
      <c r="N407">
        <v>300</v>
      </c>
      <c r="O407" s="106" t="s">
        <v>4035</v>
      </c>
      <c r="P407">
        <v>0.867119930668523</v>
      </c>
      <c r="Q407">
        <v>0.92934457817151395</v>
      </c>
      <c r="R407" s="106">
        <v>5.2565919085179297E-2</v>
      </c>
      <c r="S407">
        <v>5.7096903676963198E-2</v>
      </c>
      <c r="T407">
        <v>1.32231303049662</v>
      </c>
      <c r="U407">
        <v>1.32231303049662</v>
      </c>
      <c r="V407">
        <v>1.14022061788012</v>
      </c>
      <c r="W407">
        <v>9.82</v>
      </c>
      <c r="X407">
        <v>0.01</v>
      </c>
      <c r="Y407">
        <v>132547</v>
      </c>
      <c r="Z407">
        <v>7797</v>
      </c>
      <c r="AA407">
        <v>0.43</v>
      </c>
      <c r="AB407">
        <v>17</v>
      </c>
      <c r="AC407">
        <v>9</v>
      </c>
      <c r="AD407">
        <v>8</v>
      </c>
      <c r="AE407">
        <v>52.94</v>
      </c>
      <c r="AF407">
        <v>13</v>
      </c>
      <c r="AG407">
        <v>6</v>
      </c>
      <c r="AH407">
        <v>3</v>
      </c>
      <c r="AI407">
        <v>8</v>
      </c>
    </row>
    <row r="408" spans="1:35" x14ac:dyDescent="0.2">
      <c r="A408" s="102">
        <v>760</v>
      </c>
      <c r="B408">
        <v>6371</v>
      </c>
      <c r="C408" s="106" t="s">
        <v>4714</v>
      </c>
      <c r="D408" s="106" t="s">
        <v>4045</v>
      </c>
      <c r="E408">
        <v>3420</v>
      </c>
      <c r="F408">
        <v>3420</v>
      </c>
      <c r="G408">
        <v>300</v>
      </c>
      <c r="H408" s="106" t="s">
        <v>4032</v>
      </c>
      <c r="I408">
        <v>7202</v>
      </c>
      <c r="J408" s="106" t="s">
        <v>1076</v>
      </c>
      <c r="K408" s="106" t="s">
        <v>4050</v>
      </c>
      <c r="L408">
        <v>1092</v>
      </c>
      <c r="M408">
        <v>1093</v>
      </c>
      <c r="N408">
        <v>900</v>
      </c>
      <c r="O408" s="106" t="s">
        <v>4035</v>
      </c>
      <c r="P408">
        <v>0.87291115081223603</v>
      </c>
      <c r="Q408">
        <v>0.84919208991120099</v>
      </c>
      <c r="R408">
        <v>2.7423310433659101E-2</v>
      </c>
      <c r="S408">
        <v>0.388134532499044</v>
      </c>
      <c r="T408">
        <v>1.5391144892588899</v>
      </c>
      <c r="U408">
        <v>1.5391144892588899</v>
      </c>
      <c r="V408">
        <v>1.4320513159955199</v>
      </c>
      <c r="W408">
        <v>4.66</v>
      </c>
      <c r="X408">
        <v>4.12</v>
      </c>
      <c r="Y408">
        <v>131779</v>
      </c>
      <c r="Z408">
        <v>6589</v>
      </c>
      <c r="AA408">
        <v>0.26</v>
      </c>
      <c r="AB408">
        <v>20</v>
      </c>
      <c r="AC408">
        <v>9</v>
      </c>
      <c r="AD408">
        <v>11</v>
      </c>
      <c r="AE408">
        <v>45</v>
      </c>
      <c r="AF408">
        <v>12</v>
      </c>
      <c r="AG408">
        <v>6</v>
      </c>
      <c r="AH408">
        <v>3</v>
      </c>
      <c r="AI408">
        <v>11</v>
      </c>
    </row>
    <row r="409" spans="1:35" x14ac:dyDescent="0.2">
      <c r="A409" s="102">
        <v>383</v>
      </c>
      <c r="B409">
        <v>6028</v>
      </c>
      <c r="C409" s="106" t="s">
        <v>784</v>
      </c>
      <c r="D409" s="106" t="s">
        <v>4047</v>
      </c>
      <c r="E409">
        <v>7340</v>
      </c>
      <c r="F409">
        <v>7380</v>
      </c>
      <c r="G409">
        <v>100</v>
      </c>
      <c r="H409" s="106" t="s">
        <v>4032</v>
      </c>
      <c r="I409">
        <v>8425</v>
      </c>
      <c r="J409" s="106" t="s">
        <v>4783</v>
      </c>
      <c r="K409" s="106" t="s">
        <v>4038</v>
      </c>
      <c r="L409">
        <v>3310</v>
      </c>
      <c r="M409">
        <v>3295</v>
      </c>
      <c r="N409">
        <v>200</v>
      </c>
      <c r="O409" s="106" t="s">
        <v>4035</v>
      </c>
      <c r="P409">
        <v>0.86033352042596101</v>
      </c>
      <c r="Q409">
        <v>0.89583254142940905</v>
      </c>
      <c r="R409" s="106">
        <v>9.3337238741711695E-2</v>
      </c>
      <c r="S409" s="106">
        <v>0.135350747347009</v>
      </c>
      <c r="T409">
        <v>0.18591397393120501</v>
      </c>
      <c r="U409">
        <v>0.18591397393120501</v>
      </c>
      <c r="V409">
        <v>0.23255661510219</v>
      </c>
      <c r="W409">
        <v>0.38</v>
      </c>
      <c r="X409">
        <v>10.7</v>
      </c>
      <c r="Y409">
        <v>131387</v>
      </c>
      <c r="Z409">
        <v>11944</v>
      </c>
      <c r="AA409">
        <v>0.38</v>
      </c>
      <c r="AB409">
        <v>11</v>
      </c>
      <c r="AC409">
        <v>7</v>
      </c>
      <c r="AD409">
        <v>4</v>
      </c>
      <c r="AE409">
        <v>63.64</v>
      </c>
      <c r="AF409">
        <v>11</v>
      </c>
      <c r="AG409">
        <v>7</v>
      </c>
      <c r="AH409">
        <v>3</v>
      </c>
      <c r="AI409">
        <v>1</v>
      </c>
    </row>
    <row r="410" spans="1:35" x14ac:dyDescent="0.2">
      <c r="A410" s="102">
        <v>847</v>
      </c>
      <c r="B410">
        <v>4452</v>
      </c>
      <c r="C410" s="106" t="s">
        <v>4842</v>
      </c>
      <c r="D410" s="106" t="s">
        <v>4057</v>
      </c>
      <c r="E410">
        <v>8700</v>
      </c>
      <c r="F410">
        <v>8782</v>
      </c>
      <c r="G410">
        <v>100</v>
      </c>
      <c r="H410" s="106" t="s">
        <v>4035</v>
      </c>
      <c r="I410">
        <v>8586</v>
      </c>
      <c r="J410" s="106" t="s">
        <v>4409</v>
      </c>
      <c r="K410" s="106" t="s">
        <v>4038</v>
      </c>
      <c r="L410">
        <v>2978</v>
      </c>
      <c r="M410">
        <v>3000</v>
      </c>
      <c r="N410">
        <v>300</v>
      </c>
      <c r="O410" s="106" t="s">
        <v>4032</v>
      </c>
      <c r="P410">
        <v>0.88177102038135502</v>
      </c>
      <c r="Q410">
        <v>0.83711789386368396</v>
      </c>
      <c r="R410" s="106">
        <v>3.1539961863417197E-2</v>
      </c>
      <c r="S410">
        <v>0.23904307314887199</v>
      </c>
      <c r="T410">
        <v>-1.7710500313761499</v>
      </c>
      <c r="U410">
        <v>1.7710500313761499</v>
      </c>
      <c r="V410">
        <v>1.7082621450651301</v>
      </c>
      <c r="W410">
        <v>-10.74</v>
      </c>
      <c r="X410">
        <v>2.48</v>
      </c>
      <c r="Y410">
        <v>131240</v>
      </c>
      <c r="Z410">
        <v>10095</v>
      </c>
      <c r="AA410">
        <v>0.56000000000000005</v>
      </c>
      <c r="AB410">
        <v>13</v>
      </c>
      <c r="AC410">
        <v>7</v>
      </c>
      <c r="AD410">
        <v>6</v>
      </c>
      <c r="AE410">
        <v>53.85</v>
      </c>
      <c r="AF410">
        <v>9</v>
      </c>
      <c r="AG410">
        <v>6</v>
      </c>
      <c r="AH410">
        <v>3</v>
      </c>
      <c r="AI410">
        <v>4</v>
      </c>
    </row>
    <row r="411" spans="1:35" x14ac:dyDescent="0.2">
      <c r="A411" s="102">
        <v>72</v>
      </c>
      <c r="B411">
        <v>3116</v>
      </c>
      <c r="C411" s="106" t="s">
        <v>4793</v>
      </c>
      <c r="D411" s="106" t="s">
        <v>4050</v>
      </c>
      <c r="E411">
        <v>1580</v>
      </c>
      <c r="F411">
        <v>1602</v>
      </c>
      <c r="G411">
        <v>600</v>
      </c>
      <c r="H411" s="106" t="s">
        <v>4032</v>
      </c>
      <c r="I411">
        <v>5991</v>
      </c>
      <c r="J411" s="106" t="s">
        <v>1485</v>
      </c>
      <c r="K411" s="106" t="s">
        <v>4805</v>
      </c>
      <c r="L411">
        <v>893</v>
      </c>
      <c r="M411">
        <v>890</v>
      </c>
      <c r="N411">
        <v>1100</v>
      </c>
      <c r="O411" s="106" t="s">
        <v>4035</v>
      </c>
      <c r="P411">
        <v>0.89101977974616697</v>
      </c>
      <c r="Q411">
        <v>0.94603750397119801</v>
      </c>
      <c r="R411">
        <v>1.17981110582855E-2</v>
      </c>
      <c r="S411" s="106">
        <v>0.16551589360927799</v>
      </c>
      <c r="T411">
        <v>1.0111106713136599</v>
      </c>
      <c r="U411">
        <v>1.0111106713136599</v>
      </c>
      <c r="V411">
        <v>0.87846232519150202</v>
      </c>
      <c r="W411">
        <v>1.52</v>
      </c>
      <c r="X411">
        <v>1.85</v>
      </c>
      <c r="Y411">
        <v>130988</v>
      </c>
      <c r="Z411">
        <v>8187</v>
      </c>
      <c r="AA411">
        <v>0.46</v>
      </c>
      <c r="AB411">
        <v>16</v>
      </c>
      <c r="AC411">
        <v>10</v>
      </c>
      <c r="AD411">
        <v>6</v>
      </c>
      <c r="AE411">
        <v>62.5</v>
      </c>
      <c r="AF411">
        <v>10</v>
      </c>
      <c r="AG411">
        <v>7</v>
      </c>
      <c r="AH411">
        <v>4</v>
      </c>
      <c r="AI411">
        <v>5</v>
      </c>
    </row>
    <row r="412" spans="1:35" x14ac:dyDescent="0.2">
      <c r="A412" s="102">
        <v>939</v>
      </c>
      <c r="B412">
        <v>7012</v>
      </c>
      <c r="C412" s="106" t="s">
        <v>4830</v>
      </c>
      <c r="D412" s="106" t="s">
        <v>4050</v>
      </c>
      <c r="E412">
        <v>2199</v>
      </c>
      <c r="F412">
        <v>2197</v>
      </c>
      <c r="G412">
        <v>400</v>
      </c>
      <c r="H412" s="106" t="s">
        <v>4035</v>
      </c>
      <c r="I412">
        <v>7278</v>
      </c>
      <c r="J412" s="106" t="s">
        <v>46</v>
      </c>
      <c r="K412" s="106" t="s">
        <v>4050</v>
      </c>
      <c r="L412">
        <v>2374</v>
      </c>
      <c r="M412">
        <v>2301</v>
      </c>
      <c r="N412">
        <v>400</v>
      </c>
      <c r="O412" s="106" t="s">
        <v>4032</v>
      </c>
      <c r="P412">
        <v>0.82075613755097898</v>
      </c>
      <c r="Q412">
        <v>0.82430000994687602</v>
      </c>
      <c r="R412">
        <v>0.23072547822241099</v>
      </c>
      <c r="S412">
        <v>0.15381324515663899</v>
      </c>
      <c r="T412">
        <v>-1.19042484261625</v>
      </c>
      <c r="U412">
        <v>1.19042484261625</v>
      </c>
      <c r="V412">
        <v>0.399290556360611</v>
      </c>
      <c r="W412">
        <v>-7.71</v>
      </c>
      <c r="X412">
        <v>4.5199999999999996</v>
      </c>
      <c r="Y412">
        <v>130700</v>
      </c>
      <c r="Z412">
        <v>14522</v>
      </c>
      <c r="AA412">
        <v>0.64</v>
      </c>
      <c r="AB412">
        <v>9</v>
      </c>
      <c r="AC412">
        <v>6</v>
      </c>
      <c r="AD412">
        <v>3</v>
      </c>
      <c r="AE412">
        <v>66.67</v>
      </c>
      <c r="AF412">
        <v>13</v>
      </c>
      <c r="AG412">
        <v>2</v>
      </c>
      <c r="AH412">
        <v>1</v>
      </c>
      <c r="AI412">
        <v>6</v>
      </c>
    </row>
    <row r="413" spans="1:35" x14ac:dyDescent="0.2">
      <c r="A413" s="102">
        <v>263</v>
      </c>
      <c r="B413">
        <v>2379</v>
      </c>
      <c r="C413" s="106" t="s">
        <v>645</v>
      </c>
      <c r="D413" s="106" t="s">
        <v>4047</v>
      </c>
      <c r="E413">
        <v>3530</v>
      </c>
      <c r="F413">
        <v>3515</v>
      </c>
      <c r="G413">
        <v>300</v>
      </c>
      <c r="H413" s="106" t="s">
        <v>4032</v>
      </c>
      <c r="I413">
        <v>4186</v>
      </c>
      <c r="J413" s="106" t="s">
        <v>921</v>
      </c>
      <c r="K413" s="106" t="s">
        <v>4057</v>
      </c>
      <c r="L413">
        <v>4615</v>
      </c>
      <c r="M413">
        <v>4635</v>
      </c>
      <c r="N413">
        <v>200</v>
      </c>
      <c r="O413" s="106" t="s">
        <v>4035</v>
      </c>
      <c r="P413">
        <v>0.81472442111643795</v>
      </c>
      <c r="Q413">
        <v>0.91133987061423205</v>
      </c>
      <c r="R413">
        <v>0.38492871139326201</v>
      </c>
      <c r="S413">
        <v>0.17304621352736599</v>
      </c>
      <c r="T413">
        <v>0.45282330518742703</v>
      </c>
      <c r="U413">
        <v>0.45282330518742703</v>
      </c>
      <c r="V413">
        <v>0.68265921968646204</v>
      </c>
      <c r="W413">
        <v>2.94</v>
      </c>
      <c r="X413">
        <v>13.75</v>
      </c>
      <c r="Y413">
        <v>130135</v>
      </c>
      <c r="Z413">
        <v>7655</v>
      </c>
      <c r="AA413">
        <v>0.41</v>
      </c>
      <c r="AB413">
        <v>17</v>
      </c>
      <c r="AC413">
        <v>12</v>
      </c>
      <c r="AD413">
        <v>5</v>
      </c>
      <c r="AE413">
        <v>70.59</v>
      </c>
      <c r="AF413">
        <v>8</v>
      </c>
      <c r="AG413">
        <v>9</v>
      </c>
      <c r="AH413">
        <v>5</v>
      </c>
      <c r="AI413">
        <v>3</v>
      </c>
    </row>
    <row r="414" spans="1:35" x14ac:dyDescent="0.2">
      <c r="A414" s="102">
        <v>276</v>
      </c>
      <c r="B414">
        <v>6472</v>
      </c>
      <c r="C414" s="106" t="s">
        <v>63</v>
      </c>
      <c r="D414" s="106" t="s">
        <v>4045</v>
      </c>
      <c r="E414">
        <v>297</v>
      </c>
      <c r="F414">
        <v>297</v>
      </c>
      <c r="G414">
        <v>3600</v>
      </c>
      <c r="H414" s="106" t="s">
        <v>4035</v>
      </c>
      <c r="I414">
        <v>7762</v>
      </c>
      <c r="J414" s="106" t="s">
        <v>4815</v>
      </c>
      <c r="K414" s="106" t="s">
        <v>4041</v>
      </c>
      <c r="L414">
        <v>528</v>
      </c>
      <c r="M414">
        <v>536</v>
      </c>
      <c r="N414">
        <v>2000</v>
      </c>
      <c r="O414" s="106" t="s">
        <v>4032</v>
      </c>
      <c r="P414">
        <v>0.82534225079571599</v>
      </c>
      <c r="Q414">
        <v>0.91010365862290099</v>
      </c>
      <c r="R414">
        <v>0.18599167434369901</v>
      </c>
      <c r="S414">
        <v>1.37713267191364E-2</v>
      </c>
      <c r="T414">
        <v>-1.73538931364927</v>
      </c>
      <c r="U414">
        <v>1.73538931364927</v>
      </c>
      <c r="V414">
        <v>0.38734784260847199</v>
      </c>
      <c r="W414">
        <v>-4.49</v>
      </c>
      <c r="X414">
        <v>0.26</v>
      </c>
      <c r="Y414">
        <v>129416</v>
      </c>
      <c r="Z414">
        <v>9955</v>
      </c>
      <c r="AA414">
        <v>0.46</v>
      </c>
      <c r="AB414">
        <v>13</v>
      </c>
      <c r="AC414">
        <v>7</v>
      </c>
      <c r="AD414">
        <v>6</v>
      </c>
      <c r="AE414">
        <v>53.85</v>
      </c>
      <c r="AF414">
        <v>13</v>
      </c>
      <c r="AG414">
        <v>3</v>
      </c>
      <c r="AH414">
        <v>3</v>
      </c>
      <c r="AI414">
        <v>7</v>
      </c>
    </row>
    <row r="415" spans="1:35" x14ac:dyDescent="0.2">
      <c r="A415" s="102">
        <v>293</v>
      </c>
      <c r="B415">
        <v>2001</v>
      </c>
      <c r="C415" s="106" t="s">
        <v>3796</v>
      </c>
      <c r="D415" s="106" t="s">
        <v>4060</v>
      </c>
      <c r="E415">
        <v>1655</v>
      </c>
      <c r="F415">
        <v>1659</v>
      </c>
      <c r="G415">
        <v>600</v>
      </c>
      <c r="H415" s="106" t="s">
        <v>4032</v>
      </c>
      <c r="I415">
        <v>2206</v>
      </c>
      <c r="J415" s="106" t="s">
        <v>817</v>
      </c>
      <c r="K415" s="106" t="s">
        <v>4060</v>
      </c>
      <c r="L415">
        <v>4645</v>
      </c>
      <c r="M415">
        <v>4685</v>
      </c>
      <c r="N415">
        <v>200</v>
      </c>
      <c r="O415" s="106" t="s">
        <v>4035</v>
      </c>
      <c r="P415">
        <v>0.83127235263959198</v>
      </c>
      <c r="Q415">
        <v>0.90670059781110102</v>
      </c>
      <c r="R415" s="106">
        <v>0.45047563244344602</v>
      </c>
      <c r="S415">
        <v>5.1192723664550001E-2</v>
      </c>
      <c r="T415">
        <v>0.70117680874218402</v>
      </c>
      <c r="U415">
        <v>0.70117680874218402</v>
      </c>
      <c r="V415">
        <v>0.81487228854254101</v>
      </c>
      <c r="W415">
        <v>1.8</v>
      </c>
      <c r="X415">
        <v>6.23</v>
      </c>
      <c r="Y415">
        <v>129340</v>
      </c>
      <c r="Z415">
        <v>9239</v>
      </c>
      <c r="AA415">
        <v>0.53</v>
      </c>
      <c r="AB415">
        <v>14</v>
      </c>
      <c r="AC415">
        <v>9</v>
      </c>
      <c r="AD415">
        <v>5</v>
      </c>
      <c r="AE415">
        <v>64.290000000000006</v>
      </c>
      <c r="AF415">
        <v>15</v>
      </c>
      <c r="AG415">
        <v>5</v>
      </c>
      <c r="AH415">
        <v>1</v>
      </c>
      <c r="AI415">
        <v>8</v>
      </c>
    </row>
    <row r="416" spans="1:35" x14ac:dyDescent="0.2">
      <c r="A416" s="102">
        <v>755</v>
      </c>
      <c r="B416">
        <v>3088</v>
      </c>
      <c r="C416" s="106" t="s">
        <v>864</v>
      </c>
      <c r="D416" s="106" t="s">
        <v>4058</v>
      </c>
      <c r="E416">
        <v>4385</v>
      </c>
      <c r="F416">
        <v>4405</v>
      </c>
      <c r="G416">
        <v>200</v>
      </c>
      <c r="H416" s="106" t="s">
        <v>4035</v>
      </c>
      <c r="I416">
        <v>3110</v>
      </c>
      <c r="J416" s="106" t="s">
        <v>772</v>
      </c>
      <c r="K416" s="106" t="s">
        <v>4031</v>
      </c>
      <c r="L416">
        <v>4520</v>
      </c>
      <c r="M416">
        <v>4610</v>
      </c>
      <c r="N416">
        <v>200</v>
      </c>
      <c r="O416" s="106" t="s">
        <v>4032</v>
      </c>
      <c r="P416">
        <v>0.82609268059474805</v>
      </c>
      <c r="Q416">
        <v>0.850143852841454</v>
      </c>
      <c r="R416">
        <v>4.2306816355217103E-2</v>
      </c>
      <c r="S416" s="106">
        <v>0.285821631430138</v>
      </c>
      <c r="T416">
        <v>-0.730569781177138</v>
      </c>
      <c r="U416">
        <v>0.730569781177138</v>
      </c>
      <c r="V416">
        <v>0.60809795150186197</v>
      </c>
      <c r="W416">
        <v>-9.2799999999999994</v>
      </c>
      <c r="X416">
        <v>4.45</v>
      </c>
      <c r="Y416">
        <v>128920</v>
      </c>
      <c r="Z416">
        <v>7584</v>
      </c>
      <c r="AA416">
        <v>0.3</v>
      </c>
      <c r="AB416">
        <v>17</v>
      </c>
      <c r="AC416">
        <v>9</v>
      </c>
      <c r="AD416">
        <v>8</v>
      </c>
      <c r="AE416">
        <v>52.94</v>
      </c>
      <c r="AF416">
        <v>14</v>
      </c>
      <c r="AG416">
        <v>8</v>
      </c>
      <c r="AH416">
        <v>6</v>
      </c>
      <c r="AI416">
        <v>3</v>
      </c>
    </row>
    <row r="417" spans="1:35" x14ac:dyDescent="0.2">
      <c r="A417" s="102">
        <v>715</v>
      </c>
      <c r="B417">
        <v>4521</v>
      </c>
      <c r="C417" s="106" t="s">
        <v>932</v>
      </c>
      <c r="D417" s="106" t="s">
        <v>4055</v>
      </c>
      <c r="E417">
        <v>5810</v>
      </c>
      <c r="F417">
        <v>5820</v>
      </c>
      <c r="G417">
        <v>100</v>
      </c>
      <c r="H417" s="106" t="s">
        <v>4035</v>
      </c>
      <c r="I417">
        <v>8031</v>
      </c>
      <c r="J417" s="106" t="s">
        <v>1133</v>
      </c>
      <c r="K417" s="106" t="s">
        <v>4039</v>
      </c>
      <c r="L417">
        <v>1936</v>
      </c>
      <c r="M417">
        <v>1960.5</v>
      </c>
      <c r="N417">
        <v>300</v>
      </c>
      <c r="O417" s="106" t="s">
        <v>4032</v>
      </c>
      <c r="P417">
        <v>0.83674056800433905</v>
      </c>
      <c r="Q417">
        <v>0.85586243903699399</v>
      </c>
      <c r="R417" s="106">
        <v>4.8321284873666701E-2</v>
      </c>
      <c r="S417">
        <v>5.6208110952183102E-2</v>
      </c>
      <c r="T417">
        <v>-0.39875962613308402</v>
      </c>
      <c r="U417">
        <v>0.39875962613308402</v>
      </c>
      <c r="V417">
        <v>0.45236127737562498</v>
      </c>
      <c r="W417">
        <v>-1.07</v>
      </c>
      <c r="X417">
        <v>1.06</v>
      </c>
      <c r="Y417">
        <v>128189</v>
      </c>
      <c r="Z417">
        <v>9861</v>
      </c>
      <c r="AA417">
        <v>0.72</v>
      </c>
      <c r="AB417">
        <v>13</v>
      </c>
      <c r="AC417">
        <v>9</v>
      </c>
      <c r="AD417">
        <v>4</v>
      </c>
      <c r="AE417">
        <v>69.23</v>
      </c>
      <c r="AF417">
        <v>14</v>
      </c>
      <c r="AG417">
        <v>5</v>
      </c>
      <c r="AH417">
        <v>3</v>
      </c>
      <c r="AI417">
        <v>5</v>
      </c>
    </row>
    <row r="418" spans="1:35" x14ac:dyDescent="0.2">
      <c r="A418" s="102">
        <v>742</v>
      </c>
      <c r="B418">
        <v>7211</v>
      </c>
      <c r="C418" s="106" t="s">
        <v>28</v>
      </c>
      <c r="D418" s="106" t="s">
        <v>4050</v>
      </c>
      <c r="E418">
        <v>411</v>
      </c>
      <c r="F418">
        <v>413</v>
      </c>
      <c r="G418">
        <v>2600</v>
      </c>
      <c r="H418" s="106" t="s">
        <v>4035</v>
      </c>
      <c r="I418">
        <v>9508</v>
      </c>
      <c r="J418" s="106" t="s">
        <v>4420</v>
      </c>
      <c r="K418" s="106" t="s">
        <v>4156</v>
      </c>
      <c r="L418">
        <v>904</v>
      </c>
      <c r="M418">
        <v>900</v>
      </c>
      <c r="N418">
        <v>1200</v>
      </c>
      <c r="O418" s="106" t="s">
        <v>4032</v>
      </c>
      <c r="P418">
        <v>0.87761208707803695</v>
      </c>
      <c r="Q418">
        <v>0.85204082898603295</v>
      </c>
      <c r="R418">
        <v>8.3185761038749306E-2</v>
      </c>
      <c r="S418">
        <v>0.31308922855247601</v>
      </c>
      <c r="T418">
        <v>-1.2603027453825799</v>
      </c>
      <c r="U418">
        <v>1.2603027453825799</v>
      </c>
      <c r="V418">
        <v>1.4398289303880201</v>
      </c>
      <c r="W418">
        <v>-6.92</v>
      </c>
      <c r="X418">
        <v>0.56999999999999995</v>
      </c>
      <c r="Y418">
        <v>128140</v>
      </c>
      <c r="Z418">
        <v>9153</v>
      </c>
      <c r="AA418">
        <v>0.36</v>
      </c>
      <c r="AB418">
        <v>14</v>
      </c>
      <c r="AC418">
        <v>8</v>
      </c>
      <c r="AD418">
        <v>6</v>
      </c>
      <c r="AE418">
        <v>57.14</v>
      </c>
      <c r="AF418">
        <v>12</v>
      </c>
      <c r="AG418">
        <v>5</v>
      </c>
      <c r="AH418">
        <v>5</v>
      </c>
      <c r="AI418">
        <v>4</v>
      </c>
    </row>
    <row r="419" spans="1:35" x14ac:dyDescent="0.2">
      <c r="A419" s="102">
        <v>942</v>
      </c>
      <c r="B419">
        <v>5471</v>
      </c>
      <c r="C419" s="106" t="s">
        <v>4828</v>
      </c>
      <c r="D419" s="106" t="s">
        <v>4152</v>
      </c>
      <c r="E419">
        <v>4255</v>
      </c>
      <c r="F419">
        <v>4245</v>
      </c>
      <c r="G419">
        <v>200</v>
      </c>
      <c r="H419" s="106" t="s">
        <v>4035</v>
      </c>
      <c r="I419">
        <v>9142</v>
      </c>
      <c r="J419" s="106" t="s">
        <v>1249</v>
      </c>
      <c r="K419" s="106" t="s">
        <v>4415</v>
      </c>
      <c r="L419">
        <v>3570</v>
      </c>
      <c r="M419">
        <v>3585</v>
      </c>
      <c r="N419">
        <v>200</v>
      </c>
      <c r="O419" s="106" t="s">
        <v>4032</v>
      </c>
      <c r="P419">
        <v>0.86366072642345204</v>
      </c>
      <c r="Q419">
        <v>0.82395114953955695</v>
      </c>
      <c r="R419" s="106">
        <v>0.34585133679875701</v>
      </c>
      <c r="S419">
        <v>0.10537767342433201</v>
      </c>
      <c r="T419">
        <v>-3.0301777348051102</v>
      </c>
      <c r="U419">
        <v>3.0301777348051102</v>
      </c>
      <c r="V419">
        <v>2.85766389373426</v>
      </c>
      <c r="W419">
        <v>-10.81</v>
      </c>
      <c r="X419">
        <v>15.55</v>
      </c>
      <c r="Y419">
        <v>126522</v>
      </c>
      <c r="Z419">
        <v>10544</v>
      </c>
      <c r="AA419">
        <v>0.56000000000000005</v>
      </c>
      <c r="AB419">
        <v>12</v>
      </c>
      <c r="AC419">
        <v>6</v>
      </c>
      <c r="AD419">
        <v>6</v>
      </c>
      <c r="AE419">
        <v>50</v>
      </c>
      <c r="AF419">
        <v>10</v>
      </c>
      <c r="AG419">
        <v>6</v>
      </c>
      <c r="AH419">
        <v>2</v>
      </c>
      <c r="AI419">
        <v>4</v>
      </c>
    </row>
    <row r="420" spans="1:35" x14ac:dyDescent="0.2">
      <c r="A420" s="102">
        <v>908</v>
      </c>
      <c r="B420">
        <v>5703</v>
      </c>
      <c r="C420" s="106" t="s">
        <v>222</v>
      </c>
      <c r="D420" s="106" t="s">
        <v>4048</v>
      </c>
      <c r="E420">
        <v>210</v>
      </c>
      <c r="F420">
        <v>212</v>
      </c>
      <c r="G420">
        <v>5200</v>
      </c>
      <c r="H420" s="106" t="s">
        <v>4032</v>
      </c>
      <c r="I420">
        <v>7327</v>
      </c>
      <c r="J420" s="106" t="s">
        <v>4862</v>
      </c>
      <c r="K420" s="106" t="s">
        <v>4154</v>
      </c>
      <c r="L420">
        <v>2758</v>
      </c>
      <c r="M420">
        <v>2738</v>
      </c>
      <c r="N420">
        <v>400</v>
      </c>
      <c r="O420" s="106" t="s">
        <v>4035</v>
      </c>
      <c r="P420">
        <v>0.891690691014147</v>
      </c>
      <c r="Q420">
        <v>0.82746184372720999</v>
      </c>
      <c r="R420">
        <v>0.237714924416871</v>
      </c>
      <c r="S420" s="106">
        <v>0.221145686910971</v>
      </c>
      <c r="T420">
        <v>0.39943110806089499</v>
      </c>
      <c r="U420">
        <v>0.39943110806089499</v>
      </c>
      <c r="V420">
        <v>3.1816536561898798E-2</v>
      </c>
      <c r="W420">
        <v>0.74</v>
      </c>
      <c r="X420">
        <v>0.66</v>
      </c>
      <c r="Y420">
        <v>125918</v>
      </c>
      <c r="Z420">
        <v>20986</v>
      </c>
      <c r="AA420">
        <v>1.06</v>
      </c>
      <c r="AB420">
        <v>6</v>
      </c>
      <c r="AC420">
        <v>5</v>
      </c>
      <c r="AD420">
        <v>1</v>
      </c>
      <c r="AE420">
        <v>83.33</v>
      </c>
      <c r="AF420">
        <v>11</v>
      </c>
      <c r="AG420">
        <v>2</v>
      </c>
      <c r="AH420">
        <v>1</v>
      </c>
      <c r="AI420">
        <v>3</v>
      </c>
    </row>
    <row r="421" spans="1:35" x14ac:dyDescent="0.2">
      <c r="A421" s="102">
        <v>449</v>
      </c>
      <c r="B421">
        <v>2175</v>
      </c>
      <c r="C421" s="106" t="s">
        <v>4835</v>
      </c>
      <c r="D421" s="106" t="s">
        <v>4047</v>
      </c>
      <c r="E421">
        <v>2759</v>
      </c>
      <c r="F421">
        <v>2742</v>
      </c>
      <c r="G421">
        <v>400</v>
      </c>
      <c r="H421" s="106" t="s">
        <v>4035</v>
      </c>
      <c r="I421">
        <v>2492</v>
      </c>
      <c r="J421" s="106" t="s">
        <v>833</v>
      </c>
      <c r="K421" s="106" t="s">
        <v>4047</v>
      </c>
      <c r="L421">
        <v>884</v>
      </c>
      <c r="M421">
        <v>876</v>
      </c>
      <c r="N421">
        <v>1300</v>
      </c>
      <c r="O421" s="106" t="s">
        <v>4032</v>
      </c>
      <c r="P421">
        <v>0.82911570235454701</v>
      </c>
      <c r="Q421">
        <v>0.88835607376405501</v>
      </c>
      <c r="R421">
        <v>0.26026944908185101</v>
      </c>
      <c r="S421">
        <v>0.198443731678832</v>
      </c>
      <c r="T421">
        <v>-0.139392076473594</v>
      </c>
      <c r="U421">
        <v>0.139392076473594</v>
      </c>
      <c r="V421">
        <v>0.15893200616042599</v>
      </c>
      <c r="W421">
        <v>-0.87</v>
      </c>
      <c r="X421">
        <v>3.83</v>
      </c>
      <c r="Y421">
        <v>125802</v>
      </c>
      <c r="Z421">
        <v>6621</v>
      </c>
      <c r="AA421">
        <v>0.37</v>
      </c>
      <c r="AB421">
        <v>19</v>
      </c>
      <c r="AC421">
        <v>9</v>
      </c>
      <c r="AD421">
        <v>10</v>
      </c>
      <c r="AE421">
        <v>47.37</v>
      </c>
      <c r="AF421">
        <v>9</v>
      </c>
      <c r="AG421">
        <v>7</v>
      </c>
      <c r="AH421">
        <v>9</v>
      </c>
      <c r="AI421">
        <v>3</v>
      </c>
    </row>
    <row r="422" spans="1:35" x14ac:dyDescent="0.2">
      <c r="A422" s="102">
        <v>878</v>
      </c>
      <c r="B422">
        <v>2531</v>
      </c>
      <c r="C422" s="106" t="s">
        <v>4059</v>
      </c>
      <c r="D422" s="106" t="s">
        <v>4060</v>
      </c>
      <c r="E422">
        <v>966</v>
      </c>
      <c r="F422">
        <v>974</v>
      </c>
      <c r="G422">
        <v>1000</v>
      </c>
      <c r="H422" s="106" t="s">
        <v>4032</v>
      </c>
      <c r="I422">
        <v>9143</v>
      </c>
      <c r="J422" s="106" t="s">
        <v>4810</v>
      </c>
      <c r="K422" s="106" t="s">
        <v>4415</v>
      </c>
      <c r="L422">
        <v>2353</v>
      </c>
      <c r="M422">
        <v>2325</v>
      </c>
      <c r="N422">
        <v>400</v>
      </c>
      <c r="O422" s="106" t="s">
        <v>4035</v>
      </c>
      <c r="P422">
        <v>0.93374163743238803</v>
      </c>
      <c r="Q422">
        <v>0.83311165391703401</v>
      </c>
      <c r="R422">
        <v>1.5238502613298E-3</v>
      </c>
      <c r="S422" s="106">
        <v>0.32680532311245297</v>
      </c>
      <c r="T422">
        <v>1.706060731063</v>
      </c>
      <c r="U422">
        <v>1.706060731063</v>
      </c>
      <c r="V422">
        <v>0.280005139514382</v>
      </c>
      <c r="W422">
        <v>3.26</v>
      </c>
      <c r="X422">
        <v>4.7300000000000004</v>
      </c>
      <c r="Y422">
        <v>125618</v>
      </c>
      <c r="Z422">
        <v>15702</v>
      </c>
      <c r="AA422">
        <v>0.84</v>
      </c>
      <c r="AB422">
        <v>8</v>
      </c>
      <c r="AC422">
        <v>5</v>
      </c>
      <c r="AD422">
        <v>3</v>
      </c>
      <c r="AE422">
        <v>62.5</v>
      </c>
      <c r="AF422">
        <v>11</v>
      </c>
      <c r="AG422">
        <v>4</v>
      </c>
      <c r="AH422">
        <v>2</v>
      </c>
      <c r="AI422">
        <v>2</v>
      </c>
    </row>
    <row r="423" spans="1:35" x14ac:dyDescent="0.2">
      <c r="A423" s="102">
        <v>566</v>
      </c>
      <c r="B423">
        <v>3046</v>
      </c>
      <c r="C423" s="106" t="s">
        <v>860</v>
      </c>
      <c r="D423" s="106" t="s">
        <v>4058</v>
      </c>
      <c r="E423">
        <v>7630</v>
      </c>
      <c r="F423">
        <v>7720</v>
      </c>
      <c r="G423">
        <v>100</v>
      </c>
      <c r="H423" s="106" t="s">
        <v>4032</v>
      </c>
      <c r="I423">
        <v>8572</v>
      </c>
      <c r="J423" s="106" t="s">
        <v>3999</v>
      </c>
      <c r="K423" s="106" t="s">
        <v>4038</v>
      </c>
      <c r="L423">
        <v>522</v>
      </c>
      <c r="M423">
        <v>516</v>
      </c>
      <c r="N423">
        <v>1500</v>
      </c>
      <c r="O423" s="106" t="s">
        <v>4035</v>
      </c>
      <c r="P423">
        <v>0.91302127116069598</v>
      </c>
      <c r="Q423">
        <v>0.87471362987095602</v>
      </c>
      <c r="R423">
        <v>0.31351920542230699</v>
      </c>
      <c r="S423">
        <v>0.21636182801871501</v>
      </c>
      <c r="T423">
        <v>7.0063972568230104E-2</v>
      </c>
      <c r="U423">
        <v>7.0063972568230104E-2</v>
      </c>
      <c r="V423">
        <v>1.32472866248868</v>
      </c>
      <c r="W423">
        <v>0.2</v>
      </c>
      <c r="X423">
        <v>0.26</v>
      </c>
      <c r="Y423">
        <v>125381</v>
      </c>
      <c r="Z423">
        <v>8359</v>
      </c>
      <c r="AA423">
        <v>0.56999999999999995</v>
      </c>
      <c r="AB423">
        <v>15</v>
      </c>
      <c r="AC423">
        <v>9</v>
      </c>
      <c r="AD423">
        <v>6</v>
      </c>
      <c r="AE423">
        <v>60</v>
      </c>
      <c r="AF423">
        <v>12</v>
      </c>
      <c r="AG423">
        <v>6</v>
      </c>
      <c r="AH423">
        <v>2</v>
      </c>
      <c r="AI423">
        <v>7</v>
      </c>
    </row>
    <row r="424" spans="1:35" x14ac:dyDescent="0.2">
      <c r="A424" s="102">
        <v>874</v>
      </c>
      <c r="B424">
        <v>1414</v>
      </c>
      <c r="C424" s="106" t="s">
        <v>4784</v>
      </c>
      <c r="D424" s="106" t="s">
        <v>4042</v>
      </c>
      <c r="E424">
        <v>4540</v>
      </c>
      <c r="F424">
        <v>4510</v>
      </c>
      <c r="G424">
        <v>200</v>
      </c>
      <c r="H424" s="106" t="s">
        <v>4035</v>
      </c>
      <c r="I424">
        <v>4812</v>
      </c>
      <c r="J424" s="106" t="s">
        <v>948</v>
      </c>
      <c r="K424" s="106" t="s">
        <v>4034</v>
      </c>
      <c r="L424">
        <v>4500</v>
      </c>
      <c r="M424">
        <v>4615</v>
      </c>
      <c r="N424">
        <v>200</v>
      </c>
      <c r="O424" s="106" t="s">
        <v>4032</v>
      </c>
      <c r="P424">
        <v>0.80898516287974298</v>
      </c>
      <c r="Q424">
        <v>0.83364497214861</v>
      </c>
      <c r="R424">
        <v>0.204724736568868</v>
      </c>
      <c r="S424">
        <v>0.26702237498193798</v>
      </c>
      <c r="T424">
        <v>-1.72575554208019</v>
      </c>
      <c r="U424">
        <v>1.72575554208019</v>
      </c>
      <c r="V424">
        <v>1.4299812571764201</v>
      </c>
      <c r="W424">
        <v>-10.29</v>
      </c>
      <c r="X424">
        <v>2.2799999999999998</v>
      </c>
      <c r="Y424">
        <v>124273</v>
      </c>
      <c r="Z424">
        <v>10356</v>
      </c>
      <c r="AA424">
        <v>0.66</v>
      </c>
      <c r="AB424">
        <v>12</v>
      </c>
      <c r="AC424">
        <v>7</v>
      </c>
      <c r="AD424">
        <v>5</v>
      </c>
      <c r="AE424">
        <v>58.33</v>
      </c>
      <c r="AF424">
        <v>12</v>
      </c>
      <c r="AG424">
        <v>5</v>
      </c>
      <c r="AH424">
        <v>3</v>
      </c>
      <c r="AI424">
        <v>4</v>
      </c>
    </row>
    <row r="425" spans="1:35" x14ac:dyDescent="0.2">
      <c r="A425" s="102">
        <v>674</v>
      </c>
      <c r="B425">
        <v>5110</v>
      </c>
      <c r="C425" s="106" t="s">
        <v>1540</v>
      </c>
      <c r="D425" s="106" t="s">
        <v>4423</v>
      </c>
      <c r="E425">
        <v>1193</v>
      </c>
      <c r="F425">
        <v>1215</v>
      </c>
      <c r="G425">
        <v>600</v>
      </c>
      <c r="H425" s="106" t="s">
        <v>4035</v>
      </c>
      <c r="I425">
        <v>7259</v>
      </c>
      <c r="J425" s="106" t="s">
        <v>27</v>
      </c>
      <c r="K425" s="106" t="s">
        <v>4050</v>
      </c>
      <c r="L425">
        <v>3545</v>
      </c>
      <c r="M425">
        <v>3695</v>
      </c>
      <c r="N425">
        <v>200</v>
      </c>
      <c r="O425" s="106" t="s">
        <v>4032</v>
      </c>
      <c r="P425">
        <v>0.94532695314964299</v>
      </c>
      <c r="Q425">
        <v>0.86139622093157797</v>
      </c>
      <c r="R425">
        <v>4.2233193297390101E-2</v>
      </c>
      <c r="S425">
        <v>0.19625966281558599</v>
      </c>
      <c r="T425">
        <v>-0.67960964063609297</v>
      </c>
      <c r="U425">
        <v>0.67960964063609297</v>
      </c>
      <c r="V425">
        <v>0.20672177875223599</v>
      </c>
      <c r="W425">
        <v>-3.38</v>
      </c>
      <c r="X425">
        <v>1.35</v>
      </c>
      <c r="Y425">
        <v>123527</v>
      </c>
      <c r="Z425">
        <v>10294</v>
      </c>
      <c r="AA425">
        <v>0.72</v>
      </c>
      <c r="AB425">
        <v>12</v>
      </c>
      <c r="AC425">
        <v>8</v>
      </c>
      <c r="AD425">
        <v>4</v>
      </c>
      <c r="AE425">
        <v>66.67</v>
      </c>
      <c r="AF425">
        <v>13</v>
      </c>
      <c r="AG425">
        <v>5</v>
      </c>
      <c r="AH425">
        <v>2</v>
      </c>
      <c r="AI425">
        <v>5</v>
      </c>
    </row>
    <row r="426" spans="1:35" x14ac:dyDescent="0.2">
      <c r="A426" s="102">
        <v>472</v>
      </c>
      <c r="B426">
        <v>1333</v>
      </c>
      <c r="C426" s="106" t="s">
        <v>4412</v>
      </c>
      <c r="D426" s="106" t="s">
        <v>4413</v>
      </c>
      <c r="E426">
        <v>2619</v>
      </c>
      <c r="F426">
        <v>2629</v>
      </c>
      <c r="G426">
        <v>300</v>
      </c>
      <c r="H426" s="106" t="s">
        <v>4035</v>
      </c>
      <c r="I426">
        <v>9003</v>
      </c>
      <c r="J426" s="106" t="s">
        <v>4843</v>
      </c>
      <c r="K426" s="106" t="s">
        <v>4415</v>
      </c>
      <c r="L426">
        <v>2950</v>
      </c>
      <c r="M426">
        <v>2939</v>
      </c>
      <c r="N426">
        <v>300</v>
      </c>
      <c r="O426" s="106" t="s">
        <v>4032</v>
      </c>
      <c r="P426">
        <v>0.82031026112135497</v>
      </c>
      <c r="Q426">
        <v>0.88503655668366099</v>
      </c>
      <c r="R426" s="106">
        <v>8.2336369780664304E-2</v>
      </c>
      <c r="S426" s="106">
        <v>0.16474916100495701</v>
      </c>
      <c r="T426">
        <v>-2.1341612577295201</v>
      </c>
      <c r="U426">
        <v>2.1341612577295201</v>
      </c>
      <c r="V426">
        <v>2.77846997935867</v>
      </c>
      <c r="W426">
        <v>-5.6</v>
      </c>
      <c r="X426">
        <v>10.55</v>
      </c>
      <c r="Y426">
        <v>122570</v>
      </c>
      <c r="Z426">
        <v>13619</v>
      </c>
      <c r="AA426">
        <v>0.67</v>
      </c>
      <c r="AB426">
        <v>9</v>
      </c>
      <c r="AC426">
        <v>5</v>
      </c>
      <c r="AD426">
        <v>4</v>
      </c>
      <c r="AE426">
        <v>55.56</v>
      </c>
      <c r="AF426">
        <v>15</v>
      </c>
      <c r="AG426">
        <v>2</v>
      </c>
      <c r="AH426">
        <v>0</v>
      </c>
      <c r="AI426">
        <v>7</v>
      </c>
    </row>
    <row r="427" spans="1:35" x14ac:dyDescent="0.2">
      <c r="A427" s="102">
        <v>658</v>
      </c>
      <c r="B427">
        <v>1605</v>
      </c>
      <c r="C427" s="106" t="s">
        <v>4839</v>
      </c>
      <c r="D427" s="106" t="s">
        <v>4820</v>
      </c>
      <c r="E427">
        <v>1045</v>
      </c>
      <c r="F427">
        <v>1030.5</v>
      </c>
      <c r="G427">
        <v>1000</v>
      </c>
      <c r="H427" s="106" t="s">
        <v>4032</v>
      </c>
      <c r="I427">
        <v>7205</v>
      </c>
      <c r="J427" s="106" t="s">
        <v>60</v>
      </c>
      <c r="K427" s="106" t="s">
        <v>4050</v>
      </c>
      <c r="L427">
        <v>1014</v>
      </c>
      <c r="M427">
        <v>1036</v>
      </c>
      <c r="N427">
        <v>1000</v>
      </c>
      <c r="O427" s="106" t="s">
        <v>4035</v>
      </c>
      <c r="P427">
        <v>0.83004936061620604</v>
      </c>
      <c r="Q427">
        <v>0.86396430946929903</v>
      </c>
      <c r="R427">
        <v>0.26266666356597701</v>
      </c>
      <c r="S427">
        <v>5.2076969831488101E-2</v>
      </c>
      <c r="T427">
        <v>0.180726837502765</v>
      </c>
      <c r="U427">
        <v>0.180726837502765</v>
      </c>
      <c r="V427">
        <v>1.4311646089218499</v>
      </c>
      <c r="W427">
        <v>0.53</v>
      </c>
      <c r="X427">
        <v>0.53</v>
      </c>
      <c r="Y427">
        <v>121876</v>
      </c>
      <c r="Z427">
        <v>8125</v>
      </c>
      <c r="AA427">
        <v>0.35</v>
      </c>
      <c r="AB427">
        <v>15</v>
      </c>
      <c r="AC427">
        <v>8</v>
      </c>
      <c r="AD427">
        <v>7</v>
      </c>
      <c r="AE427">
        <v>53.33</v>
      </c>
      <c r="AF427">
        <v>13</v>
      </c>
      <c r="AG427">
        <v>6</v>
      </c>
      <c r="AH427">
        <v>5</v>
      </c>
      <c r="AI427">
        <v>4</v>
      </c>
    </row>
    <row r="428" spans="1:35" x14ac:dyDescent="0.2">
      <c r="A428" s="102">
        <v>156</v>
      </c>
      <c r="B428">
        <v>2331</v>
      </c>
      <c r="C428" s="106" t="s">
        <v>4674</v>
      </c>
      <c r="D428" s="106" t="s">
        <v>4047</v>
      </c>
      <c r="E428">
        <v>5730</v>
      </c>
      <c r="F428">
        <v>5710</v>
      </c>
      <c r="G428">
        <v>100</v>
      </c>
      <c r="H428" s="106" t="s">
        <v>4035</v>
      </c>
      <c r="I428">
        <v>4062</v>
      </c>
      <c r="J428" s="106" t="s">
        <v>232</v>
      </c>
      <c r="K428" s="106" t="s">
        <v>4037</v>
      </c>
      <c r="L428">
        <v>2549</v>
      </c>
      <c r="M428">
        <v>2564</v>
      </c>
      <c r="N428">
        <v>200</v>
      </c>
      <c r="O428" s="106" t="s">
        <v>4032</v>
      </c>
      <c r="P428">
        <v>0.80806366506037897</v>
      </c>
      <c r="Q428">
        <v>0.92818773824945799</v>
      </c>
      <c r="R428">
        <v>5.7337790206679499E-2</v>
      </c>
      <c r="S428">
        <v>2.18532489779249E-2</v>
      </c>
      <c r="T428">
        <v>-0.778939219082314</v>
      </c>
      <c r="U428">
        <v>0.778939219082314</v>
      </c>
      <c r="V428">
        <v>0.64406414047168203</v>
      </c>
      <c r="W428">
        <v>-2.38</v>
      </c>
      <c r="X428">
        <v>10.19</v>
      </c>
      <c r="Y428">
        <v>121513</v>
      </c>
      <c r="Z428">
        <v>9347</v>
      </c>
      <c r="AA428">
        <v>0.25</v>
      </c>
      <c r="AB428">
        <v>13</v>
      </c>
      <c r="AC428">
        <v>7</v>
      </c>
      <c r="AD428">
        <v>6</v>
      </c>
      <c r="AE428">
        <v>53.85</v>
      </c>
      <c r="AF428">
        <v>12</v>
      </c>
      <c r="AG428">
        <v>5</v>
      </c>
      <c r="AH428">
        <v>4</v>
      </c>
      <c r="AI428">
        <v>4</v>
      </c>
    </row>
    <row r="429" spans="1:35" x14ac:dyDescent="0.2">
      <c r="A429" s="102">
        <v>966</v>
      </c>
      <c r="B429">
        <v>4689</v>
      </c>
      <c r="C429" s="106" t="s">
        <v>4782</v>
      </c>
      <c r="D429" s="106" t="s">
        <v>4034</v>
      </c>
      <c r="E429">
        <v>435</v>
      </c>
      <c r="F429">
        <v>438</v>
      </c>
      <c r="G429">
        <v>2500</v>
      </c>
      <c r="H429" s="106" t="s">
        <v>4035</v>
      </c>
      <c r="I429">
        <v>8806</v>
      </c>
      <c r="J429" s="106" t="s">
        <v>4801</v>
      </c>
      <c r="K429" s="106" t="s">
        <v>4054</v>
      </c>
      <c r="L429">
        <v>1365</v>
      </c>
      <c r="M429">
        <v>1360</v>
      </c>
      <c r="N429">
        <v>800</v>
      </c>
      <c r="O429" s="106" t="s">
        <v>4032</v>
      </c>
      <c r="P429">
        <v>0.80875434204272401</v>
      </c>
      <c r="Q429">
        <v>0.82058773309769095</v>
      </c>
      <c r="R429">
        <v>0.118297630057181</v>
      </c>
      <c r="S429">
        <v>0.27016816476673999</v>
      </c>
      <c r="T429">
        <v>-0.141328720313941</v>
      </c>
      <c r="U429">
        <v>0.141328720313941</v>
      </c>
      <c r="V429">
        <v>0.16707258690587201</v>
      </c>
      <c r="W429">
        <v>-1.34</v>
      </c>
      <c r="X429">
        <v>0.64</v>
      </c>
      <c r="Y429">
        <v>119633</v>
      </c>
      <c r="Z429">
        <v>7037</v>
      </c>
      <c r="AA429">
        <v>0.33</v>
      </c>
      <c r="AB429">
        <v>17</v>
      </c>
      <c r="AC429">
        <v>10</v>
      </c>
      <c r="AD429">
        <v>7</v>
      </c>
      <c r="AE429">
        <v>58.82</v>
      </c>
      <c r="AF429">
        <v>12</v>
      </c>
      <c r="AG429">
        <v>8</v>
      </c>
      <c r="AH429">
        <v>5</v>
      </c>
      <c r="AI429">
        <v>4</v>
      </c>
    </row>
    <row r="430" spans="1:35" x14ac:dyDescent="0.2">
      <c r="A430" s="102">
        <v>130</v>
      </c>
      <c r="B430">
        <v>8273</v>
      </c>
      <c r="C430" s="106" t="s">
        <v>4417</v>
      </c>
      <c r="D430" s="106" t="s">
        <v>4058</v>
      </c>
      <c r="E430">
        <v>3460</v>
      </c>
      <c r="F430">
        <v>3470</v>
      </c>
      <c r="G430">
        <v>300</v>
      </c>
      <c r="H430" s="106" t="s">
        <v>4035</v>
      </c>
      <c r="I430">
        <v>9501</v>
      </c>
      <c r="J430" s="106" t="s">
        <v>4158</v>
      </c>
      <c r="K430" s="106" t="s">
        <v>4156</v>
      </c>
      <c r="L430">
        <v>437</v>
      </c>
      <c r="M430">
        <v>435</v>
      </c>
      <c r="N430">
        <v>2400</v>
      </c>
      <c r="O430" s="106" t="s">
        <v>4032</v>
      </c>
      <c r="P430">
        <v>0.87130437088346102</v>
      </c>
      <c r="Q430">
        <v>0.93251027506418804</v>
      </c>
      <c r="R430">
        <v>0.38078159878078</v>
      </c>
      <c r="S430">
        <v>5.1562989687474199E-2</v>
      </c>
      <c r="T430">
        <v>-1.2390968930872599</v>
      </c>
      <c r="U430">
        <v>1.2390968930872599</v>
      </c>
      <c r="V430">
        <v>1.0720894255411899</v>
      </c>
      <c r="W430">
        <v>-5.92</v>
      </c>
      <c r="X430">
        <v>0.28999999999999998</v>
      </c>
      <c r="Y430">
        <v>118844</v>
      </c>
      <c r="Z430">
        <v>6255</v>
      </c>
      <c r="AA430">
        <v>0.28999999999999998</v>
      </c>
      <c r="AB430">
        <v>19</v>
      </c>
      <c r="AC430">
        <v>11</v>
      </c>
      <c r="AD430">
        <v>8</v>
      </c>
      <c r="AE430">
        <v>57.89</v>
      </c>
      <c r="AF430">
        <v>11</v>
      </c>
      <c r="AG430">
        <v>7</v>
      </c>
      <c r="AH430">
        <v>6</v>
      </c>
      <c r="AI430">
        <v>6</v>
      </c>
    </row>
    <row r="431" spans="1:35" x14ac:dyDescent="0.2">
      <c r="A431" s="102">
        <v>653</v>
      </c>
      <c r="B431">
        <v>4183</v>
      </c>
      <c r="C431" s="106" t="s">
        <v>4799</v>
      </c>
      <c r="D431" s="106" t="s">
        <v>4057</v>
      </c>
      <c r="E431">
        <v>2445</v>
      </c>
      <c r="F431">
        <v>2455</v>
      </c>
      <c r="G431">
        <v>400</v>
      </c>
      <c r="H431" s="106" t="s">
        <v>4032</v>
      </c>
      <c r="I431">
        <v>7012</v>
      </c>
      <c r="J431" s="106" t="s">
        <v>4830</v>
      </c>
      <c r="K431" s="106" t="s">
        <v>4050</v>
      </c>
      <c r="L431">
        <v>2199</v>
      </c>
      <c r="M431">
        <v>2197</v>
      </c>
      <c r="N431">
        <v>400</v>
      </c>
      <c r="O431" s="106" t="s">
        <v>4035</v>
      </c>
      <c r="P431">
        <v>0.86563080707901197</v>
      </c>
      <c r="Q431">
        <v>0.86466617775486698</v>
      </c>
      <c r="R431">
        <v>0.482076135242958</v>
      </c>
      <c r="S431">
        <v>1.33371528558994E-2</v>
      </c>
      <c r="T431">
        <v>1.31129891707582</v>
      </c>
      <c r="U431">
        <v>1.31129891707582</v>
      </c>
      <c r="V431">
        <v>1.1399755077687601</v>
      </c>
      <c r="W431">
        <v>4.5199999999999996</v>
      </c>
      <c r="X431">
        <v>10.51</v>
      </c>
      <c r="Y431">
        <v>118159</v>
      </c>
      <c r="Z431">
        <v>13129</v>
      </c>
      <c r="AA431">
        <v>0.7</v>
      </c>
      <c r="AB431">
        <v>9</v>
      </c>
      <c r="AC431">
        <v>4</v>
      </c>
      <c r="AD431">
        <v>5</v>
      </c>
      <c r="AE431">
        <v>44.44</v>
      </c>
      <c r="AF431">
        <v>13</v>
      </c>
      <c r="AG431">
        <v>4</v>
      </c>
      <c r="AH431">
        <v>1</v>
      </c>
      <c r="AI431">
        <v>4</v>
      </c>
    </row>
    <row r="432" spans="1:35" x14ac:dyDescent="0.2">
      <c r="A432" s="102">
        <v>645</v>
      </c>
      <c r="B432">
        <v>6758</v>
      </c>
      <c r="C432" t="s">
        <v>4049</v>
      </c>
      <c r="D432" t="s">
        <v>4037</v>
      </c>
      <c r="E432">
        <v>7807</v>
      </c>
      <c r="F432">
        <v>7718</v>
      </c>
      <c r="G432">
        <v>100</v>
      </c>
      <c r="H432" t="s">
        <v>4032</v>
      </c>
      <c r="I432">
        <v>9682</v>
      </c>
      <c r="J432" t="s">
        <v>4818</v>
      </c>
      <c r="K432" t="s">
        <v>4034</v>
      </c>
      <c r="L432">
        <v>2529</v>
      </c>
      <c r="M432">
        <v>2554</v>
      </c>
      <c r="N432">
        <v>300</v>
      </c>
      <c r="O432" t="s">
        <v>4035</v>
      </c>
      <c r="P432">
        <v>0.93044157894354895</v>
      </c>
      <c r="Q432">
        <v>0.86619290904086199</v>
      </c>
      <c r="R432">
        <v>0.240165738195211</v>
      </c>
      <c r="S432">
        <v>0.32609305855186399</v>
      </c>
      <c r="T432">
        <v>0.72403416678629295</v>
      </c>
      <c r="U432">
        <v>0.72403416678629295</v>
      </c>
      <c r="V432">
        <v>1.02191877079159</v>
      </c>
      <c r="W432">
        <v>2.78</v>
      </c>
      <c r="X432">
        <v>0.73</v>
      </c>
      <c r="Y432">
        <v>117787</v>
      </c>
      <c r="Z432">
        <v>7362</v>
      </c>
      <c r="AA432">
        <v>0.48</v>
      </c>
      <c r="AB432">
        <v>16</v>
      </c>
      <c r="AC432">
        <v>11</v>
      </c>
      <c r="AD432">
        <v>5</v>
      </c>
      <c r="AE432">
        <v>68.75</v>
      </c>
      <c r="AF432">
        <v>11</v>
      </c>
      <c r="AG432">
        <v>7</v>
      </c>
      <c r="AH432">
        <v>3</v>
      </c>
      <c r="AI432">
        <v>6</v>
      </c>
    </row>
    <row r="433" spans="1:35" x14ac:dyDescent="0.2">
      <c r="A433" s="102">
        <v>910</v>
      </c>
      <c r="B433">
        <v>4534</v>
      </c>
      <c r="C433" t="s">
        <v>4868</v>
      </c>
      <c r="D433" t="s">
        <v>4055</v>
      </c>
      <c r="E433">
        <v>4135</v>
      </c>
      <c r="F433">
        <v>4125</v>
      </c>
      <c r="G433">
        <v>200</v>
      </c>
      <c r="H433" t="s">
        <v>4035</v>
      </c>
      <c r="I433">
        <v>7327</v>
      </c>
      <c r="J433" t="s">
        <v>4862</v>
      </c>
      <c r="K433" t="s">
        <v>4154</v>
      </c>
      <c r="L433">
        <v>2758</v>
      </c>
      <c r="M433">
        <v>2738</v>
      </c>
      <c r="N433">
        <v>300</v>
      </c>
      <c r="O433" t="s">
        <v>4032</v>
      </c>
      <c r="P433">
        <v>0.83654488822400797</v>
      </c>
      <c r="Q433">
        <v>0.82724098940729696</v>
      </c>
      <c r="R433">
        <v>7.2014161766565096E-2</v>
      </c>
      <c r="S433">
        <v>0.32526555381078198</v>
      </c>
      <c r="T433">
        <v>-1.03811236887925E-2</v>
      </c>
      <c r="U433">
        <v>1.03811236887925E-2</v>
      </c>
      <c r="V433">
        <v>0.302353443899748</v>
      </c>
      <c r="W433">
        <v>-0.02</v>
      </c>
      <c r="X433">
        <v>0.44</v>
      </c>
      <c r="Y433">
        <v>117158</v>
      </c>
      <c r="Z433">
        <v>23432</v>
      </c>
      <c r="AA433">
        <v>1.33</v>
      </c>
      <c r="AB433">
        <v>5</v>
      </c>
      <c r="AC433">
        <v>3</v>
      </c>
      <c r="AD433">
        <v>2</v>
      </c>
      <c r="AE433">
        <v>60</v>
      </c>
      <c r="AF433">
        <v>15</v>
      </c>
      <c r="AG433">
        <v>3</v>
      </c>
      <c r="AH433">
        <v>0</v>
      </c>
      <c r="AI433">
        <v>2</v>
      </c>
    </row>
    <row r="434" spans="1:35" x14ac:dyDescent="0.2">
      <c r="A434" s="102">
        <v>781</v>
      </c>
      <c r="B434">
        <v>4324</v>
      </c>
      <c r="C434" t="s">
        <v>4844</v>
      </c>
      <c r="D434" t="s">
        <v>4047</v>
      </c>
      <c r="E434">
        <v>3640</v>
      </c>
      <c r="F434">
        <v>3660</v>
      </c>
      <c r="G434">
        <v>300</v>
      </c>
      <c r="H434" t="s">
        <v>4032</v>
      </c>
      <c r="I434">
        <v>8273</v>
      </c>
      <c r="J434" t="s">
        <v>4417</v>
      </c>
      <c r="K434" t="s">
        <v>4058</v>
      </c>
      <c r="L434">
        <v>3460</v>
      </c>
      <c r="M434">
        <v>3470</v>
      </c>
      <c r="N434">
        <v>300</v>
      </c>
      <c r="O434" t="s">
        <v>4035</v>
      </c>
      <c r="P434">
        <v>0.84237336328899604</v>
      </c>
      <c r="Q434">
        <v>0.84647579641372095</v>
      </c>
      <c r="R434">
        <v>3.9300099041280602E-2</v>
      </c>
      <c r="S434">
        <v>0.21846082207016901</v>
      </c>
      <c r="T434">
        <v>2.1080799082837798</v>
      </c>
      <c r="U434">
        <v>2.1080799082837798</v>
      </c>
      <c r="V434">
        <v>1.90112215071173</v>
      </c>
      <c r="W434">
        <v>9.17</v>
      </c>
      <c r="X434">
        <v>5.19</v>
      </c>
      <c r="Y434">
        <v>116236</v>
      </c>
      <c r="Z434">
        <v>12915</v>
      </c>
      <c r="AA434">
        <v>0.55000000000000004</v>
      </c>
      <c r="AB434">
        <v>9</v>
      </c>
      <c r="AC434">
        <v>6</v>
      </c>
      <c r="AD434">
        <v>3</v>
      </c>
      <c r="AE434">
        <v>66.67</v>
      </c>
      <c r="AF434">
        <v>9</v>
      </c>
      <c r="AG434">
        <v>5</v>
      </c>
      <c r="AH434">
        <v>3</v>
      </c>
      <c r="AI434">
        <v>1</v>
      </c>
    </row>
    <row r="435" spans="1:35" x14ac:dyDescent="0.2">
      <c r="A435" s="102">
        <v>953</v>
      </c>
      <c r="B435">
        <v>1333</v>
      </c>
      <c r="C435" t="s">
        <v>4412</v>
      </c>
      <c r="D435" t="s">
        <v>4413</v>
      </c>
      <c r="E435">
        <v>2619</v>
      </c>
      <c r="F435">
        <v>2629</v>
      </c>
      <c r="G435">
        <v>400</v>
      </c>
      <c r="H435" t="s">
        <v>4032</v>
      </c>
      <c r="I435">
        <v>7276</v>
      </c>
      <c r="J435" t="s">
        <v>4150</v>
      </c>
      <c r="K435" t="s">
        <v>4037</v>
      </c>
      <c r="L435">
        <v>4700</v>
      </c>
      <c r="M435">
        <v>4815</v>
      </c>
      <c r="N435">
        <v>200</v>
      </c>
      <c r="O435" t="s">
        <v>4035</v>
      </c>
      <c r="P435">
        <v>0.90918778442757697</v>
      </c>
      <c r="Q435">
        <v>0.82217051397540397</v>
      </c>
      <c r="R435" s="106">
        <v>3.7743598277417301E-2</v>
      </c>
      <c r="S435" s="106">
        <v>0.11703687794116301</v>
      </c>
      <c r="T435">
        <v>1.41375557301642</v>
      </c>
      <c r="U435">
        <v>1.41375557301642</v>
      </c>
      <c r="V435">
        <v>2.1198519394406699</v>
      </c>
      <c r="W435">
        <v>4.9800000000000004</v>
      </c>
      <c r="X435">
        <v>9.1999999999999993</v>
      </c>
      <c r="Y435">
        <v>116071</v>
      </c>
      <c r="Z435">
        <v>11607</v>
      </c>
      <c r="AA435">
        <v>0.67</v>
      </c>
      <c r="AB435">
        <v>10</v>
      </c>
      <c r="AC435">
        <v>5</v>
      </c>
      <c r="AD435">
        <v>5</v>
      </c>
      <c r="AE435">
        <v>50</v>
      </c>
      <c r="AF435">
        <v>14</v>
      </c>
      <c r="AG435">
        <v>3</v>
      </c>
      <c r="AH435">
        <v>1</v>
      </c>
      <c r="AI435">
        <v>6</v>
      </c>
    </row>
    <row r="436" spans="1:35" x14ac:dyDescent="0.2">
      <c r="A436" s="102">
        <v>446</v>
      </c>
      <c r="B436">
        <v>3436</v>
      </c>
      <c r="C436" t="s">
        <v>4869</v>
      </c>
      <c r="D436" t="s">
        <v>4805</v>
      </c>
      <c r="E436">
        <v>1737</v>
      </c>
      <c r="F436">
        <v>1740</v>
      </c>
      <c r="G436">
        <v>600</v>
      </c>
      <c r="H436" t="s">
        <v>4032</v>
      </c>
      <c r="I436">
        <v>6723</v>
      </c>
      <c r="J436" t="s">
        <v>4870</v>
      </c>
      <c r="K436" t="s">
        <v>4037</v>
      </c>
      <c r="L436">
        <v>701</v>
      </c>
      <c r="M436">
        <v>711</v>
      </c>
      <c r="N436">
        <v>1500</v>
      </c>
      <c r="O436" t="s">
        <v>4035</v>
      </c>
      <c r="P436">
        <v>0.86585242010437102</v>
      </c>
      <c r="Q436">
        <v>0.88858223183737906</v>
      </c>
      <c r="R436">
        <v>1.75290913406652E-3</v>
      </c>
      <c r="S436">
        <v>0.20689483430673</v>
      </c>
      <c r="T436">
        <v>0.58359012210100303</v>
      </c>
      <c r="U436">
        <v>0.58359012210100303</v>
      </c>
      <c r="V436">
        <v>0.30657067684432798</v>
      </c>
      <c r="W436">
        <v>2.0699999999999998</v>
      </c>
      <c r="X436">
        <v>2.16</v>
      </c>
      <c r="Y436">
        <v>115052</v>
      </c>
      <c r="Z436">
        <v>5753</v>
      </c>
      <c r="AA436">
        <v>0.28000000000000003</v>
      </c>
      <c r="AB436">
        <v>20</v>
      </c>
      <c r="AC436">
        <v>11</v>
      </c>
      <c r="AD436">
        <v>9</v>
      </c>
      <c r="AE436">
        <v>55</v>
      </c>
      <c r="AF436">
        <v>10</v>
      </c>
      <c r="AG436">
        <v>9</v>
      </c>
      <c r="AH436">
        <v>8</v>
      </c>
      <c r="AI436">
        <v>3</v>
      </c>
    </row>
    <row r="437" spans="1:35" x14ac:dyDescent="0.2">
      <c r="A437" s="102">
        <v>119</v>
      </c>
      <c r="B437">
        <v>7211</v>
      </c>
      <c r="C437" t="s">
        <v>28</v>
      </c>
      <c r="D437" t="s">
        <v>4050</v>
      </c>
      <c r="E437">
        <v>411</v>
      </c>
      <c r="F437">
        <v>413</v>
      </c>
      <c r="G437">
        <v>2300</v>
      </c>
      <c r="H437" t="s">
        <v>4035</v>
      </c>
      <c r="I437">
        <v>7976</v>
      </c>
      <c r="J437" t="s">
        <v>4149</v>
      </c>
      <c r="K437" t="s">
        <v>4056</v>
      </c>
      <c r="L437">
        <v>1606</v>
      </c>
      <c r="M437">
        <v>1615</v>
      </c>
      <c r="N437">
        <v>600</v>
      </c>
      <c r="O437" t="s">
        <v>4032</v>
      </c>
      <c r="P437">
        <v>0.93376080502620196</v>
      </c>
      <c r="Q437">
        <v>0.93345914005071295</v>
      </c>
      <c r="R437">
        <v>3.3180677698451397E-4</v>
      </c>
      <c r="S437">
        <v>2.7657078286347399E-2</v>
      </c>
      <c r="T437">
        <v>-2.37655185489825</v>
      </c>
      <c r="U437">
        <v>2.37655185489825</v>
      </c>
      <c r="V437">
        <v>2.7516978019696499</v>
      </c>
      <c r="W437">
        <v>-8.5299999999999994</v>
      </c>
      <c r="X437">
        <v>1.97</v>
      </c>
      <c r="Y437">
        <v>114544</v>
      </c>
      <c r="Z437">
        <v>7159</v>
      </c>
      <c r="AA437">
        <v>0.36</v>
      </c>
      <c r="AB437">
        <v>16</v>
      </c>
      <c r="AC437">
        <v>9</v>
      </c>
      <c r="AD437">
        <v>7</v>
      </c>
      <c r="AE437">
        <v>56.25</v>
      </c>
      <c r="AF437">
        <v>14</v>
      </c>
      <c r="AG437">
        <v>6</v>
      </c>
      <c r="AH437">
        <v>3</v>
      </c>
      <c r="AI437">
        <v>7</v>
      </c>
    </row>
    <row r="438" spans="1:35" x14ac:dyDescent="0.2">
      <c r="A438" s="102">
        <v>689</v>
      </c>
      <c r="B438">
        <v>7327</v>
      </c>
      <c r="C438" t="s">
        <v>4862</v>
      </c>
      <c r="D438" t="s">
        <v>4154</v>
      </c>
      <c r="E438">
        <v>2758</v>
      </c>
      <c r="F438">
        <v>2738</v>
      </c>
      <c r="G438">
        <v>400</v>
      </c>
      <c r="H438" t="s">
        <v>4035</v>
      </c>
      <c r="I438">
        <v>9956</v>
      </c>
      <c r="J438" t="s">
        <v>3947</v>
      </c>
      <c r="K438" t="s">
        <v>4058</v>
      </c>
      <c r="L438">
        <v>1903</v>
      </c>
      <c r="M438">
        <v>1927</v>
      </c>
      <c r="N438">
        <v>600</v>
      </c>
      <c r="O438" t="s">
        <v>4032</v>
      </c>
      <c r="P438">
        <v>0.846878397462826</v>
      </c>
      <c r="Q438">
        <v>0.85946302749330705</v>
      </c>
      <c r="R438" s="106">
        <v>0.13523854372383101</v>
      </c>
      <c r="S438" s="15">
        <v>0.22332907200143201</v>
      </c>
      <c r="T438">
        <v>-0.94667601880744001</v>
      </c>
      <c r="U438">
        <v>0.94667601880744001</v>
      </c>
      <c r="V438">
        <v>0.59705073543724796</v>
      </c>
      <c r="W438">
        <v>-1.98</v>
      </c>
      <c r="X438">
        <v>5.57</v>
      </c>
      <c r="Y438">
        <v>114266</v>
      </c>
      <c r="Z438">
        <v>22853</v>
      </c>
      <c r="AA438">
        <v>1.23</v>
      </c>
      <c r="AB438">
        <v>5</v>
      </c>
      <c r="AC438">
        <v>4</v>
      </c>
      <c r="AD438">
        <v>1</v>
      </c>
      <c r="AE438">
        <v>80</v>
      </c>
      <c r="AF438">
        <v>7</v>
      </c>
      <c r="AG438">
        <v>3</v>
      </c>
      <c r="AH438">
        <v>1</v>
      </c>
      <c r="AI438">
        <v>1</v>
      </c>
    </row>
    <row r="439" spans="1:35" x14ac:dyDescent="0.2">
      <c r="A439" s="102">
        <v>426</v>
      </c>
      <c r="B439">
        <v>4183</v>
      </c>
      <c r="C439" t="s">
        <v>4799</v>
      </c>
      <c r="D439" t="s">
        <v>4057</v>
      </c>
      <c r="E439">
        <v>2445</v>
      </c>
      <c r="F439">
        <v>2455</v>
      </c>
      <c r="G439">
        <v>400</v>
      </c>
      <c r="H439" t="s">
        <v>4032</v>
      </c>
      <c r="I439">
        <v>7189</v>
      </c>
      <c r="J439" t="s">
        <v>45</v>
      </c>
      <c r="K439" t="s">
        <v>4154</v>
      </c>
      <c r="L439">
        <v>732</v>
      </c>
      <c r="M439">
        <v>733</v>
      </c>
      <c r="N439">
        <v>1300</v>
      </c>
      <c r="O439" t="s">
        <v>4035</v>
      </c>
      <c r="P439">
        <v>0.86287631760341899</v>
      </c>
      <c r="Q439">
        <v>0.89137366204174695</v>
      </c>
      <c r="R439">
        <v>8.7511252103730404E-3</v>
      </c>
      <c r="S439" s="106">
        <v>4.0532081125392097E-2</v>
      </c>
      <c r="T439">
        <v>1.59866490687867</v>
      </c>
      <c r="U439">
        <v>1.59866490687867</v>
      </c>
      <c r="V439">
        <v>1.90716081316858</v>
      </c>
      <c r="W439">
        <v>4.79</v>
      </c>
      <c r="X439">
        <v>2.96</v>
      </c>
      <c r="Y439">
        <v>112478</v>
      </c>
      <c r="Z439">
        <v>6616</v>
      </c>
      <c r="AA439">
        <v>0.42</v>
      </c>
      <c r="AB439">
        <v>17</v>
      </c>
      <c r="AC439">
        <v>10</v>
      </c>
      <c r="AD439">
        <v>7</v>
      </c>
      <c r="AE439">
        <v>58.82</v>
      </c>
      <c r="AF439">
        <v>11</v>
      </c>
      <c r="AG439">
        <v>7</v>
      </c>
      <c r="AH439">
        <v>5</v>
      </c>
      <c r="AI439">
        <v>5</v>
      </c>
    </row>
    <row r="440" spans="1:35" x14ac:dyDescent="0.2">
      <c r="A440" s="102">
        <v>909</v>
      </c>
      <c r="B440">
        <v>2001</v>
      </c>
      <c r="C440" t="s">
        <v>3796</v>
      </c>
      <c r="D440" t="s">
        <v>4060</v>
      </c>
      <c r="E440">
        <v>1655</v>
      </c>
      <c r="F440">
        <v>1659</v>
      </c>
      <c r="G440">
        <v>600</v>
      </c>
      <c r="H440" t="s">
        <v>4032</v>
      </c>
      <c r="I440">
        <v>7321</v>
      </c>
      <c r="J440" t="s">
        <v>4812</v>
      </c>
      <c r="K440" t="s">
        <v>4154</v>
      </c>
      <c r="L440">
        <v>644</v>
      </c>
      <c r="M440">
        <v>641</v>
      </c>
      <c r="N440">
        <v>1600</v>
      </c>
      <c r="O440" t="s">
        <v>4035</v>
      </c>
      <c r="P440">
        <v>0.84241021264735705</v>
      </c>
      <c r="Q440">
        <v>0.82735849075726797</v>
      </c>
      <c r="R440">
        <v>0.38357637572716502</v>
      </c>
      <c r="S440">
        <v>0.326282708757892</v>
      </c>
      <c r="T440">
        <v>1.7936461817950899</v>
      </c>
      <c r="U440">
        <v>1.7936461817950899</v>
      </c>
      <c r="V440">
        <v>2.0848395556602402</v>
      </c>
      <c r="W440">
        <v>5.24</v>
      </c>
      <c r="X440">
        <v>3.03</v>
      </c>
      <c r="Y440">
        <v>112003</v>
      </c>
      <c r="Z440">
        <v>11200</v>
      </c>
      <c r="AA440">
        <v>0.57999999999999996</v>
      </c>
      <c r="AB440">
        <v>10</v>
      </c>
      <c r="AC440">
        <v>6</v>
      </c>
      <c r="AD440">
        <v>4</v>
      </c>
      <c r="AE440">
        <v>60</v>
      </c>
      <c r="AF440">
        <v>14</v>
      </c>
      <c r="AG440">
        <v>4</v>
      </c>
      <c r="AH440">
        <v>2</v>
      </c>
      <c r="AI440">
        <v>4</v>
      </c>
    </row>
    <row r="441" spans="1:35" x14ac:dyDescent="0.2">
      <c r="A441" s="102">
        <v>19</v>
      </c>
      <c r="B441">
        <v>3003</v>
      </c>
      <c r="C441" t="s">
        <v>781</v>
      </c>
      <c r="D441" t="s">
        <v>4054</v>
      </c>
      <c r="E441">
        <v>1322</v>
      </c>
      <c r="F441">
        <v>1334</v>
      </c>
      <c r="G441">
        <v>800</v>
      </c>
      <c r="H441" t="s">
        <v>4032</v>
      </c>
      <c r="I441">
        <v>8604</v>
      </c>
      <c r="J441" t="s">
        <v>598</v>
      </c>
      <c r="K441" t="s">
        <v>4795</v>
      </c>
      <c r="L441">
        <v>574.79999999999995</v>
      </c>
      <c r="M441">
        <v>566.29999999999995</v>
      </c>
      <c r="N441">
        <v>1900</v>
      </c>
      <c r="O441" t="s">
        <v>4035</v>
      </c>
      <c r="P441">
        <v>0.83301749640769196</v>
      </c>
      <c r="Q441">
        <v>0.96021437533966103</v>
      </c>
      <c r="R441" s="106">
        <v>0.37524855883786401</v>
      </c>
      <c r="S441">
        <v>3.2506617540753603E-2</v>
      </c>
      <c r="T441">
        <v>0.74725940216878495</v>
      </c>
      <c r="U441">
        <v>0.74725940216878495</v>
      </c>
      <c r="V441">
        <v>0.33188284561466402</v>
      </c>
      <c r="W441">
        <v>2.0299999999999998</v>
      </c>
      <c r="X441">
        <v>0.82</v>
      </c>
      <c r="Y441">
        <v>111261</v>
      </c>
      <c r="Z441">
        <v>6954</v>
      </c>
      <c r="AA441">
        <v>0.32</v>
      </c>
      <c r="AB441">
        <v>16</v>
      </c>
      <c r="AC441">
        <v>9</v>
      </c>
      <c r="AD441">
        <v>7</v>
      </c>
      <c r="AE441">
        <v>56.25</v>
      </c>
      <c r="AF441">
        <v>11</v>
      </c>
      <c r="AG441">
        <v>6</v>
      </c>
      <c r="AH441">
        <v>4</v>
      </c>
      <c r="AI441">
        <v>6</v>
      </c>
    </row>
    <row r="442" spans="1:35" x14ac:dyDescent="0.2">
      <c r="A442" s="102">
        <v>356</v>
      </c>
      <c r="B442">
        <v>2206</v>
      </c>
      <c r="C442" t="s">
        <v>817</v>
      </c>
      <c r="D442" t="s">
        <v>4060</v>
      </c>
      <c r="E442">
        <v>4645</v>
      </c>
      <c r="F442">
        <v>4685</v>
      </c>
      <c r="G442">
        <v>200</v>
      </c>
      <c r="H442" t="s">
        <v>4032</v>
      </c>
      <c r="I442">
        <v>4004</v>
      </c>
      <c r="J442" t="s">
        <v>4798</v>
      </c>
      <c r="K442" t="s">
        <v>4057</v>
      </c>
      <c r="L442">
        <v>2663</v>
      </c>
      <c r="M442">
        <v>2675</v>
      </c>
      <c r="N442">
        <v>400</v>
      </c>
      <c r="O442" t="s">
        <v>4035</v>
      </c>
      <c r="P442">
        <v>0.84040347030231999</v>
      </c>
      <c r="Q442">
        <v>0.89856278101483</v>
      </c>
      <c r="R442">
        <v>0.117933514496945</v>
      </c>
      <c r="S442">
        <v>6.1804000578600103E-2</v>
      </c>
      <c r="T442">
        <v>1.2434391421816</v>
      </c>
      <c r="U442">
        <v>1.2434391421816</v>
      </c>
      <c r="V442">
        <v>1.35657234505591</v>
      </c>
      <c r="W442">
        <v>4.22</v>
      </c>
      <c r="X442">
        <v>14.19</v>
      </c>
      <c r="Y442">
        <v>110525</v>
      </c>
      <c r="Z442">
        <v>22105</v>
      </c>
      <c r="AA442">
        <v>1.08</v>
      </c>
      <c r="AB442">
        <v>5</v>
      </c>
      <c r="AC442">
        <v>3</v>
      </c>
      <c r="AD442">
        <v>2</v>
      </c>
      <c r="AE442">
        <v>60</v>
      </c>
      <c r="AF442">
        <v>9</v>
      </c>
      <c r="AG442">
        <v>3</v>
      </c>
      <c r="AH442">
        <v>2</v>
      </c>
      <c r="AI442">
        <v>0</v>
      </c>
    </row>
    <row r="443" spans="1:35" x14ac:dyDescent="0.2">
      <c r="A443" s="102">
        <v>543</v>
      </c>
      <c r="B443">
        <v>4005</v>
      </c>
      <c r="C443" t="s">
        <v>4852</v>
      </c>
      <c r="D443" t="s">
        <v>4057</v>
      </c>
      <c r="E443">
        <v>472</v>
      </c>
      <c r="F443">
        <v>472</v>
      </c>
      <c r="G443">
        <v>2000</v>
      </c>
      <c r="H443" t="s">
        <v>4035</v>
      </c>
      <c r="I443">
        <v>8218</v>
      </c>
      <c r="J443" t="s">
        <v>4755</v>
      </c>
      <c r="K443" t="s">
        <v>4058</v>
      </c>
      <c r="L443">
        <v>2299</v>
      </c>
      <c r="M443">
        <v>2368</v>
      </c>
      <c r="N443">
        <v>400</v>
      </c>
      <c r="O443" t="s">
        <v>4032</v>
      </c>
      <c r="P443">
        <v>0.813381607706816</v>
      </c>
      <c r="Q443">
        <v>0.87813660581894304</v>
      </c>
      <c r="R443" s="15">
        <v>9.7318239628850097E-6</v>
      </c>
      <c r="S443">
        <v>8.7435161939454097E-4</v>
      </c>
      <c r="T443">
        <v>-3.65440639930253</v>
      </c>
      <c r="U443">
        <v>3.65440639930253</v>
      </c>
      <c r="V443">
        <v>3.1265377431872801</v>
      </c>
      <c r="W443">
        <v>-8.06</v>
      </c>
      <c r="X443">
        <v>0.34</v>
      </c>
      <c r="Y443">
        <v>110355</v>
      </c>
      <c r="Z443">
        <v>7882</v>
      </c>
      <c r="AA443">
        <v>0.43</v>
      </c>
      <c r="AB443">
        <v>14</v>
      </c>
      <c r="AC443">
        <v>9</v>
      </c>
      <c r="AD443">
        <v>5</v>
      </c>
      <c r="AE443">
        <v>64.290000000000006</v>
      </c>
      <c r="AF443">
        <v>12</v>
      </c>
      <c r="AG443">
        <v>6</v>
      </c>
      <c r="AH443">
        <v>2</v>
      </c>
      <c r="AI443">
        <v>6</v>
      </c>
    </row>
    <row r="444" spans="1:35" x14ac:dyDescent="0.2">
      <c r="A444" s="102">
        <v>855</v>
      </c>
      <c r="B444">
        <v>2678</v>
      </c>
      <c r="C444" t="s">
        <v>841</v>
      </c>
      <c r="D444" t="s">
        <v>4058</v>
      </c>
      <c r="E444">
        <v>3545</v>
      </c>
      <c r="F444">
        <v>3590</v>
      </c>
      <c r="G444">
        <v>200</v>
      </c>
      <c r="H444" t="s">
        <v>4032</v>
      </c>
      <c r="I444">
        <v>3046</v>
      </c>
      <c r="J444" t="s">
        <v>860</v>
      </c>
      <c r="K444" t="s">
        <v>4058</v>
      </c>
      <c r="L444">
        <v>7630</v>
      </c>
      <c r="M444">
        <v>7720</v>
      </c>
      <c r="N444">
        <v>100</v>
      </c>
      <c r="O444" t="s">
        <v>4035</v>
      </c>
      <c r="P444">
        <v>0.86679740452960397</v>
      </c>
      <c r="Q444">
        <v>0.83566980740436503</v>
      </c>
      <c r="R444">
        <v>0.31563771795921702</v>
      </c>
      <c r="S444">
        <v>0.159068438993168</v>
      </c>
      <c r="T444">
        <v>1.4963734305418701</v>
      </c>
      <c r="U444">
        <v>1.4963734305418701</v>
      </c>
      <c r="V444">
        <v>1.52547332585992</v>
      </c>
      <c r="W444">
        <v>4.84</v>
      </c>
      <c r="X444">
        <v>6.99</v>
      </c>
      <c r="Y444">
        <v>110038</v>
      </c>
      <c r="Z444">
        <v>12226</v>
      </c>
      <c r="AA444">
        <v>1.01</v>
      </c>
      <c r="AB444">
        <v>9</v>
      </c>
      <c r="AC444">
        <v>7</v>
      </c>
      <c r="AD444">
        <v>2</v>
      </c>
      <c r="AE444">
        <v>77.78</v>
      </c>
      <c r="AF444">
        <v>11</v>
      </c>
      <c r="AG444">
        <v>5</v>
      </c>
      <c r="AH444">
        <v>2</v>
      </c>
      <c r="AI444">
        <v>2</v>
      </c>
    </row>
    <row r="445" spans="1:35" x14ac:dyDescent="0.2">
      <c r="A445" s="102">
        <v>249</v>
      </c>
      <c r="B445">
        <v>4812</v>
      </c>
      <c r="C445" t="s">
        <v>948</v>
      </c>
      <c r="D445" t="s">
        <v>4034</v>
      </c>
      <c r="E445">
        <v>4500</v>
      </c>
      <c r="F445">
        <v>4615</v>
      </c>
      <c r="G445">
        <v>200</v>
      </c>
      <c r="H445" t="s">
        <v>4035</v>
      </c>
      <c r="I445">
        <v>5486</v>
      </c>
      <c r="J445" t="s">
        <v>979</v>
      </c>
      <c r="K445" t="s">
        <v>4152</v>
      </c>
      <c r="L445">
        <v>1699</v>
      </c>
      <c r="M445">
        <v>1702</v>
      </c>
      <c r="N445">
        <v>500</v>
      </c>
      <c r="O445" t="s">
        <v>4032</v>
      </c>
      <c r="P445">
        <v>0.96655351067950201</v>
      </c>
      <c r="Q445">
        <v>0.91343735286390104</v>
      </c>
      <c r="R445" s="106">
        <v>9.7249402252574599E-4</v>
      </c>
      <c r="S445" s="106">
        <v>2.5693604526686901E-2</v>
      </c>
      <c r="T445">
        <v>-0.29425450544910398</v>
      </c>
      <c r="U445">
        <v>0.29425450544910398</v>
      </c>
      <c r="V445">
        <v>0.46683124776572998</v>
      </c>
      <c r="W445">
        <v>-0.85</v>
      </c>
      <c r="X445">
        <v>7.8</v>
      </c>
      <c r="Y445">
        <v>109444</v>
      </c>
      <c r="Z445">
        <v>5212</v>
      </c>
      <c r="AA445">
        <v>0.4</v>
      </c>
      <c r="AB445">
        <v>21</v>
      </c>
      <c r="AC445">
        <v>11</v>
      </c>
      <c r="AD445">
        <v>10</v>
      </c>
      <c r="AE445">
        <v>52.38</v>
      </c>
      <c r="AF445">
        <v>8</v>
      </c>
      <c r="AG445">
        <v>11</v>
      </c>
      <c r="AH445">
        <v>7</v>
      </c>
      <c r="AI445">
        <v>3</v>
      </c>
    </row>
    <row r="446" spans="1:35" x14ac:dyDescent="0.2">
      <c r="A446" s="102">
        <v>392</v>
      </c>
      <c r="B446">
        <v>8316</v>
      </c>
      <c r="C446" t="s">
        <v>4827</v>
      </c>
      <c r="D446" t="s">
        <v>4154</v>
      </c>
      <c r="E446">
        <v>3895</v>
      </c>
      <c r="F446">
        <v>3884</v>
      </c>
      <c r="G446">
        <v>200</v>
      </c>
      <c r="H446" t="s">
        <v>4032</v>
      </c>
      <c r="I446">
        <v>9072</v>
      </c>
      <c r="J446" t="s">
        <v>4414</v>
      </c>
      <c r="K446" t="s">
        <v>4415</v>
      </c>
      <c r="L446">
        <v>2596</v>
      </c>
      <c r="M446">
        <v>2563</v>
      </c>
      <c r="N446">
        <v>300</v>
      </c>
      <c r="O446" t="s">
        <v>4035</v>
      </c>
      <c r="P446">
        <v>0.85086278971506901</v>
      </c>
      <c r="Q446">
        <v>0.89498235733204401</v>
      </c>
      <c r="R446" s="106">
        <v>5.8559162260844698E-2</v>
      </c>
      <c r="S446" s="15">
        <v>7.49296912180673E-3</v>
      </c>
      <c r="T446">
        <v>2.7581971685679698</v>
      </c>
      <c r="U446">
        <v>2.7581971685679698</v>
      </c>
      <c r="V446">
        <v>1.4031473589763099</v>
      </c>
      <c r="W446">
        <v>2.76</v>
      </c>
      <c r="X446">
        <v>1.02</v>
      </c>
      <c r="Y446">
        <v>109233</v>
      </c>
      <c r="Z446">
        <v>7282</v>
      </c>
      <c r="AA446">
        <v>0.37</v>
      </c>
      <c r="AB446">
        <v>15</v>
      </c>
      <c r="AC446">
        <v>9</v>
      </c>
      <c r="AD446">
        <v>6</v>
      </c>
      <c r="AE446">
        <v>60</v>
      </c>
      <c r="AF446">
        <v>15</v>
      </c>
      <c r="AG446">
        <v>3</v>
      </c>
      <c r="AH446">
        <v>1</v>
      </c>
      <c r="AI446">
        <v>11</v>
      </c>
    </row>
    <row r="447" spans="1:35" x14ac:dyDescent="0.2">
      <c r="A447" s="102">
        <v>787</v>
      </c>
      <c r="B447">
        <v>3774</v>
      </c>
      <c r="C447" t="s">
        <v>910</v>
      </c>
      <c r="D447" t="s">
        <v>4034</v>
      </c>
      <c r="E447">
        <v>2983</v>
      </c>
      <c r="F447">
        <v>3060</v>
      </c>
      <c r="G447">
        <v>300</v>
      </c>
      <c r="H447" t="s">
        <v>4032</v>
      </c>
      <c r="I447">
        <v>6976</v>
      </c>
      <c r="J447" t="s">
        <v>1068</v>
      </c>
      <c r="K447" t="s">
        <v>4037</v>
      </c>
      <c r="L447">
        <v>3325</v>
      </c>
      <c r="M447">
        <v>3250</v>
      </c>
      <c r="N447">
        <v>300</v>
      </c>
      <c r="O447" t="s">
        <v>4035</v>
      </c>
      <c r="P447">
        <v>0.92976369527098501</v>
      </c>
      <c r="Q447">
        <v>0.84570499582632597</v>
      </c>
      <c r="R447">
        <v>1.17299658000545E-2</v>
      </c>
      <c r="S447">
        <v>0.31079271902148498</v>
      </c>
      <c r="T447">
        <v>2.59623082477603</v>
      </c>
      <c r="U447">
        <v>2.59623082477603</v>
      </c>
      <c r="V447">
        <v>0.56399570796494602</v>
      </c>
      <c r="W447">
        <v>6.66</v>
      </c>
      <c r="X447">
        <v>5.85</v>
      </c>
      <c r="Y447">
        <v>109170</v>
      </c>
      <c r="Z447">
        <v>5199</v>
      </c>
      <c r="AA447">
        <v>0.15</v>
      </c>
      <c r="AB447">
        <v>21</v>
      </c>
      <c r="AC447">
        <v>10</v>
      </c>
      <c r="AD447">
        <v>11</v>
      </c>
      <c r="AE447">
        <v>47.62</v>
      </c>
      <c r="AF447">
        <v>8</v>
      </c>
      <c r="AG447">
        <v>10</v>
      </c>
      <c r="AH447">
        <v>9</v>
      </c>
      <c r="AI447">
        <v>2</v>
      </c>
    </row>
    <row r="448" spans="1:35" x14ac:dyDescent="0.2">
      <c r="A448" s="102">
        <v>529</v>
      </c>
      <c r="B448">
        <v>4183</v>
      </c>
      <c r="C448" t="s">
        <v>4799</v>
      </c>
      <c r="D448" t="s">
        <v>4057</v>
      </c>
      <c r="E448">
        <v>2445</v>
      </c>
      <c r="F448">
        <v>2455</v>
      </c>
      <c r="G448">
        <v>400</v>
      </c>
      <c r="H448" t="s">
        <v>4032</v>
      </c>
      <c r="I448">
        <v>7167</v>
      </c>
      <c r="J448" t="s">
        <v>4258</v>
      </c>
      <c r="K448" t="s">
        <v>4154</v>
      </c>
      <c r="L448">
        <v>243</v>
      </c>
      <c r="M448">
        <v>245</v>
      </c>
      <c r="N448">
        <v>4000</v>
      </c>
      <c r="O448" t="s">
        <v>4035</v>
      </c>
      <c r="P448">
        <v>0.82655419497520699</v>
      </c>
      <c r="Q448">
        <v>0.87968844276111002</v>
      </c>
      <c r="R448">
        <v>1.27474825125347E-2</v>
      </c>
      <c r="S448">
        <v>5.5174493339922498E-2</v>
      </c>
      <c r="T448">
        <v>1.47801090564075</v>
      </c>
      <c r="U448">
        <v>1.47801090564075</v>
      </c>
      <c r="V448">
        <v>1.6903859650428299</v>
      </c>
      <c r="W448">
        <v>4.3600000000000003</v>
      </c>
      <c r="X448">
        <v>0.2</v>
      </c>
      <c r="Y448">
        <v>108721</v>
      </c>
      <c r="Z448">
        <v>6040</v>
      </c>
      <c r="AA448">
        <v>0.32</v>
      </c>
      <c r="AB448">
        <v>18</v>
      </c>
      <c r="AC448">
        <v>9</v>
      </c>
      <c r="AD448">
        <v>9</v>
      </c>
      <c r="AE448">
        <v>50</v>
      </c>
      <c r="AF448">
        <v>14</v>
      </c>
      <c r="AG448">
        <v>5</v>
      </c>
      <c r="AH448">
        <v>3</v>
      </c>
      <c r="AI448">
        <v>10</v>
      </c>
    </row>
    <row r="449" spans="1:35" x14ac:dyDescent="0.2">
      <c r="A449" s="102">
        <v>779</v>
      </c>
      <c r="B449">
        <v>7182</v>
      </c>
      <c r="C449" t="s">
        <v>4410</v>
      </c>
      <c r="D449" t="s">
        <v>4154</v>
      </c>
      <c r="E449">
        <v>1022</v>
      </c>
      <c r="F449">
        <v>1016</v>
      </c>
      <c r="G449">
        <v>1000</v>
      </c>
      <c r="H449" t="s">
        <v>4032</v>
      </c>
      <c r="I449">
        <v>7321</v>
      </c>
      <c r="J449" t="s">
        <v>4812</v>
      </c>
      <c r="K449" t="s">
        <v>4154</v>
      </c>
      <c r="L449">
        <v>644</v>
      </c>
      <c r="M449">
        <v>641</v>
      </c>
      <c r="N449">
        <v>1600</v>
      </c>
      <c r="O449" t="s">
        <v>4035</v>
      </c>
      <c r="P449">
        <v>0.91585823959658796</v>
      </c>
      <c r="Q449">
        <v>0.84658333310309697</v>
      </c>
      <c r="R449">
        <v>0.10674343165745299</v>
      </c>
      <c r="S449">
        <v>0.128907330357239</v>
      </c>
      <c r="T449">
        <v>2.08545201231113</v>
      </c>
      <c r="U449">
        <v>2.08545201231113</v>
      </c>
      <c r="V449">
        <v>2.5353681247757902</v>
      </c>
      <c r="W449">
        <v>4.9000000000000004</v>
      </c>
      <c r="X449">
        <v>0.94</v>
      </c>
      <c r="Y449">
        <v>107263</v>
      </c>
      <c r="Z449">
        <v>11918</v>
      </c>
      <c r="AA449">
        <v>0.62</v>
      </c>
      <c r="AB449">
        <v>9</v>
      </c>
      <c r="AC449">
        <v>6</v>
      </c>
      <c r="AD449">
        <v>3</v>
      </c>
      <c r="AE449">
        <v>66.67</v>
      </c>
      <c r="AF449">
        <v>12</v>
      </c>
      <c r="AG449">
        <v>4</v>
      </c>
      <c r="AH449">
        <v>2</v>
      </c>
      <c r="AI449">
        <v>3</v>
      </c>
    </row>
    <row r="450" spans="1:35" x14ac:dyDescent="0.2">
      <c r="A450" s="102">
        <v>1043</v>
      </c>
      <c r="B450">
        <v>3038</v>
      </c>
      <c r="C450" t="s">
        <v>1486</v>
      </c>
      <c r="D450" t="s">
        <v>4039</v>
      </c>
      <c r="E450">
        <v>4110</v>
      </c>
      <c r="F450">
        <v>4200</v>
      </c>
      <c r="G450">
        <v>200</v>
      </c>
      <c r="H450" t="s">
        <v>4032</v>
      </c>
      <c r="I450">
        <v>7476</v>
      </c>
      <c r="J450" t="s">
        <v>4834</v>
      </c>
      <c r="K450" t="s">
        <v>4039</v>
      </c>
      <c r="L450">
        <v>10180</v>
      </c>
      <c r="M450">
        <v>9900</v>
      </c>
      <c r="N450">
        <v>100</v>
      </c>
      <c r="O450" t="s">
        <v>4035</v>
      </c>
      <c r="P450">
        <v>0.82509616846461398</v>
      </c>
      <c r="Q450">
        <v>0.80697598035705598</v>
      </c>
      <c r="R450" s="106">
        <v>0.38280439189479398</v>
      </c>
      <c r="S450">
        <v>0.165600093885449</v>
      </c>
      <c r="T450">
        <v>1.99061956639356</v>
      </c>
      <c r="U450">
        <v>1.99061956639356</v>
      </c>
      <c r="V450">
        <v>1.7936801700020399</v>
      </c>
      <c r="W450">
        <v>13.79</v>
      </c>
      <c r="X450">
        <v>15.15</v>
      </c>
      <c r="Y450">
        <v>107129</v>
      </c>
      <c r="Z450">
        <v>4870</v>
      </c>
      <c r="AA450">
        <v>0.3</v>
      </c>
      <c r="AB450">
        <v>22</v>
      </c>
      <c r="AC450">
        <v>13</v>
      </c>
      <c r="AD450">
        <v>9</v>
      </c>
      <c r="AE450">
        <v>59.09</v>
      </c>
      <c r="AF450">
        <v>10</v>
      </c>
      <c r="AG450">
        <v>8</v>
      </c>
      <c r="AH450">
        <v>7</v>
      </c>
      <c r="AI450">
        <v>7</v>
      </c>
    </row>
    <row r="451" spans="1:35" x14ac:dyDescent="0.2">
      <c r="A451" s="102">
        <v>873</v>
      </c>
      <c r="B451">
        <v>6995</v>
      </c>
      <c r="C451" t="s">
        <v>51</v>
      </c>
      <c r="D451" t="s">
        <v>4050</v>
      </c>
      <c r="E451">
        <v>1935</v>
      </c>
      <c r="F451">
        <v>1895</v>
      </c>
      <c r="G451">
        <v>500</v>
      </c>
      <c r="H451" t="s">
        <v>4035</v>
      </c>
      <c r="I451">
        <v>9072</v>
      </c>
      <c r="J451" t="s">
        <v>4414</v>
      </c>
      <c r="K451" t="s">
        <v>4415</v>
      </c>
      <c r="L451">
        <v>2596</v>
      </c>
      <c r="M451">
        <v>2563</v>
      </c>
      <c r="N451">
        <v>400</v>
      </c>
      <c r="O451" t="s">
        <v>4032</v>
      </c>
      <c r="P451">
        <v>0.81148695660083603</v>
      </c>
      <c r="Q451">
        <v>0.83366906973398802</v>
      </c>
      <c r="R451">
        <v>0.14781768720989399</v>
      </c>
      <c r="S451">
        <v>0.250277347006232</v>
      </c>
      <c r="T451">
        <v>-1.5956756984571601</v>
      </c>
      <c r="U451">
        <v>1.5956756984571601</v>
      </c>
      <c r="V451">
        <v>1.2879400543716699</v>
      </c>
      <c r="W451">
        <v>-4.96</v>
      </c>
      <c r="X451">
        <v>7.58</v>
      </c>
      <c r="Y451">
        <v>106413</v>
      </c>
      <c r="Z451">
        <v>6651</v>
      </c>
      <c r="AA451">
        <v>0.38</v>
      </c>
      <c r="AB451">
        <v>16</v>
      </c>
      <c r="AC451">
        <v>8</v>
      </c>
      <c r="AD451">
        <v>8</v>
      </c>
      <c r="AE451">
        <v>50</v>
      </c>
      <c r="AF451">
        <v>13</v>
      </c>
      <c r="AG451">
        <v>6</v>
      </c>
      <c r="AH451">
        <v>3</v>
      </c>
      <c r="AI451">
        <v>7</v>
      </c>
    </row>
    <row r="452" spans="1:35" x14ac:dyDescent="0.2">
      <c r="A452" s="102">
        <v>531</v>
      </c>
      <c r="B452">
        <v>5486</v>
      </c>
      <c r="C452" t="s">
        <v>979</v>
      </c>
      <c r="D452" t="s">
        <v>4152</v>
      </c>
      <c r="E452">
        <v>1699</v>
      </c>
      <c r="F452">
        <v>1702</v>
      </c>
      <c r="G452">
        <v>500</v>
      </c>
      <c r="H452" t="s">
        <v>4032</v>
      </c>
      <c r="I452">
        <v>8591</v>
      </c>
      <c r="J452" t="s">
        <v>4759</v>
      </c>
      <c r="K452" t="s">
        <v>4038</v>
      </c>
      <c r="L452">
        <v>1876</v>
      </c>
      <c r="M452">
        <v>1858</v>
      </c>
      <c r="N452">
        <v>500</v>
      </c>
      <c r="O452" t="s">
        <v>4035</v>
      </c>
      <c r="P452">
        <v>0.88402766518405596</v>
      </c>
      <c r="Q452">
        <v>0.87935319197958295</v>
      </c>
      <c r="R452">
        <v>0.51764915447104498</v>
      </c>
      <c r="S452">
        <v>0.29682033462506202</v>
      </c>
      <c r="T452">
        <v>1.36976668981003</v>
      </c>
      <c r="U452">
        <v>1.36976668981003</v>
      </c>
      <c r="V452">
        <v>0.50130030442645401</v>
      </c>
      <c r="W452">
        <v>8.3699999999999992</v>
      </c>
      <c r="X452">
        <v>8.4</v>
      </c>
      <c r="Y452">
        <v>106303</v>
      </c>
      <c r="Z452">
        <v>6644</v>
      </c>
      <c r="AA452">
        <v>0.27</v>
      </c>
      <c r="AB452">
        <v>16</v>
      </c>
      <c r="AC452">
        <v>7</v>
      </c>
      <c r="AD452">
        <v>9</v>
      </c>
      <c r="AE452">
        <v>43.75</v>
      </c>
      <c r="AF452">
        <v>12</v>
      </c>
      <c r="AG452">
        <v>6</v>
      </c>
      <c r="AH452">
        <v>4</v>
      </c>
      <c r="AI452">
        <v>6</v>
      </c>
    </row>
    <row r="453" spans="1:35" x14ac:dyDescent="0.2">
      <c r="A453" s="102">
        <v>343</v>
      </c>
      <c r="B453">
        <v>8341</v>
      </c>
      <c r="C453" t="s">
        <v>1180</v>
      </c>
      <c r="D453" t="s">
        <v>4154</v>
      </c>
      <c r="E453">
        <v>1744</v>
      </c>
      <c r="F453">
        <v>1682</v>
      </c>
      <c r="G453">
        <v>600</v>
      </c>
      <c r="H453" t="s">
        <v>4032</v>
      </c>
      <c r="I453">
        <v>8795</v>
      </c>
      <c r="J453" t="s">
        <v>4871</v>
      </c>
      <c r="K453" t="s">
        <v>4785</v>
      </c>
      <c r="L453">
        <v>1207</v>
      </c>
      <c r="M453">
        <v>1191</v>
      </c>
      <c r="N453">
        <v>800</v>
      </c>
      <c r="O453" t="s">
        <v>4035</v>
      </c>
      <c r="P453">
        <v>0.86845646612590499</v>
      </c>
      <c r="Q453">
        <v>0.90098033466578997</v>
      </c>
      <c r="R453">
        <v>0.39082885369817399</v>
      </c>
      <c r="S453">
        <v>1.89185120121384E-2</v>
      </c>
      <c r="T453">
        <v>1.79528142747304</v>
      </c>
      <c r="U453">
        <v>1.79528142747304</v>
      </c>
      <c r="V453">
        <v>0.28370660125717601</v>
      </c>
      <c r="W453">
        <v>4.5</v>
      </c>
      <c r="X453">
        <v>5.59</v>
      </c>
      <c r="Y453">
        <v>106104</v>
      </c>
      <c r="Z453">
        <v>6632</v>
      </c>
      <c r="AA453">
        <v>0.36</v>
      </c>
      <c r="AB453">
        <v>16</v>
      </c>
      <c r="AC453">
        <v>10</v>
      </c>
      <c r="AD453">
        <v>6</v>
      </c>
      <c r="AE453">
        <v>62.5</v>
      </c>
      <c r="AF453">
        <v>12</v>
      </c>
      <c r="AG453">
        <v>5</v>
      </c>
      <c r="AH453">
        <v>3</v>
      </c>
      <c r="AI453">
        <v>8</v>
      </c>
    </row>
    <row r="454" spans="1:35" x14ac:dyDescent="0.2">
      <c r="A454" s="102">
        <v>1082</v>
      </c>
      <c r="B454">
        <v>7276</v>
      </c>
      <c r="C454" t="s">
        <v>4150</v>
      </c>
      <c r="D454" t="s">
        <v>4037</v>
      </c>
      <c r="E454">
        <v>4700</v>
      </c>
      <c r="F454">
        <v>4815</v>
      </c>
      <c r="G454">
        <v>200</v>
      </c>
      <c r="H454" t="s">
        <v>4035</v>
      </c>
      <c r="I454">
        <v>7943</v>
      </c>
      <c r="J454" t="s">
        <v>4872</v>
      </c>
      <c r="K454" t="s">
        <v>4031</v>
      </c>
      <c r="L454">
        <v>2699</v>
      </c>
      <c r="M454">
        <v>2670</v>
      </c>
      <c r="N454">
        <v>400</v>
      </c>
      <c r="O454" t="s">
        <v>4032</v>
      </c>
      <c r="P454">
        <v>0.88078103268730501</v>
      </c>
      <c r="Q454">
        <v>0.80009878763068398</v>
      </c>
      <c r="R454">
        <v>0.137556263619839</v>
      </c>
      <c r="S454">
        <v>0.264705979685256</v>
      </c>
      <c r="T454">
        <v>-1.4377843301300799</v>
      </c>
      <c r="U454">
        <v>1.4377843301300799</v>
      </c>
      <c r="V454">
        <v>0.81268642400820401</v>
      </c>
      <c r="W454">
        <v>-6.54</v>
      </c>
      <c r="X454">
        <v>10.9</v>
      </c>
      <c r="Y454">
        <v>105986</v>
      </c>
      <c r="Z454">
        <v>15141</v>
      </c>
      <c r="AA454">
        <v>1.2</v>
      </c>
      <c r="AB454">
        <v>7</v>
      </c>
      <c r="AC454">
        <v>5</v>
      </c>
      <c r="AD454">
        <v>2</v>
      </c>
      <c r="AE454">
        <v>71.430000000000007</v>
      </c>
      <c r="AF454">
        <v>13</v>
      </c>
      <c r="AG454">
        <v>2</v>
      </c>
      <c r="AH454">
        <v>0</v>
      </c>
      <c r="AI454">
        <v>5</v>
      </c>
    </row>
    <row r="455" spans="1:35" x14ac:dyDescent="0.2">
      <c r="A455" s="102">
        <v>897</v>
      </c>
      <c r="B455">
        <v>4005</v>
      </c>
      <c r="C455" t="s">
        <v>4852</v>
      </c>
      <c r="D455" t="s">
        <v>4057</v>
      </c>
      <c r="E455">
        <v>472</v>
      </c>
      <c r="F455">
        <v>472</v>
      </c>
      <c r="G455">
        <v>2300</v>
      </c>
      <c r="H455" t="s">
        <v>4032</v>
      </c>
      <c r="I455">
        <v>7167</v>
      </c>
      <c r="J455" t="s">
        <v>4258</v>
      </c>
      <c r="K455" t="s">
        <v>4154</v>
      </c>
      <c r="L455">
        <v>243</v>
      </c>
      <c r="M455">
        <v>245</v>
      </c>
      <c r="N455">
        <v>4400</v>
      </c>
      <c r="O455" t="s">
        <v>4035</v>
      </c>
      <c r="P455">
        <v>0.89806303401778997</v>
      </c>
      <c r="Q455">
        <v>0.829556520001832</v>
      </c>
      <c r="R455" s="15">
        <v>0.35478247763554899</v>
      </c>
      <c r="S455">
        <v>0.324184241381969</v>
      </c>
      <c r="T455">
        <v>1.73397140578475</v>
      </c>
      <c r="U455">
        <v>1.73397140578475</v>
      </c>
      <c r="V455">
        <v>2.14970130251201</v>
      </c>
      <c r="W455">
        <v>5.53</v>
      </c>
      <c r="X455">
        <v>0.7</v>
      </c>
      <c r="Y455">
        <v>105295</v>
      </c>
      <c r="Z455">
        <v>6194</v>
      </c>
      <c r="AA455">
        <v>0.28999999999999998</v>
      </c>
      <c r="AB455">
        <v>17</v>
      </c>
      <c r="AC455">
        <v>10</v>
      </c>
      <c r="AD455">
        <v>7</v>
      </c>
      <c r="AE455">
        <v>58.82</v>
      </c>
      <c r="AF455">
        <v>14</v>
      </c>
      <c r="AG455">
        <v>3</v>
      </c>
      <c r="AH455">
        <v>2</v>
      </c>
      <c r="AI455">
        <v>12</v>
      </c>
    </row>
    <row r="456" spans="1:35" x14ac:dyDescent="0.2">
      <c r="A456" s="102">
        <v>1033</v>
      </c>
      <c r="B456">
        <v>2201</v>
      </c>
      <c r="C456" t="s">
        <v>815</v>
      </c>
      <c r="D456" t="s">
        <v>4060</v>
      </c>
      <c r="E456">
        <v>5270</v>
      </c>
      <c r="F456">
        <v>5270</v>
      </c>
      <c r="G456">
        <v>200</v>
      </c>
      <c r="H456" t="s">
        <v>4032</v>
      </c>
      <c r="I456">
        <v>9005</v>
      </c>
      <c r="J456" t="s">
        <v>4873</v>
      </c>
      <c r="K456" t="s">
        <v>4415</v>
      </c>
      <c r="L456">
        <v>1933</v>
      </c>
      <c r="M456">
        <v>1932</v>
      </c>
      <c r="N456">
        <v>500</v>
      </c>
      <c r="O456" t="s">
        <v>4035</v>
      </c>
      <c r="P456">
        <v>0.89642449703376903</v>
      </c>
      <c r="Q456">
        <v>0.80834792591926696</v>
      </c>
      <c r="R456">
        <v>3.4940160755311402E-2</v>
      </c>
      <c r="S456">
        <v>0.130877241729351</v>
      </c>
      <c r="T456">
        <v>1.8433232990213599</v>
      </c>
      <c r="U456">
        <v>1.8433232990213599</v>
      </c>
      <c r="V456">
        <v>1.4492286998375701</v>
      </c>
      <c r="W456">
        <v>3.77</v>
      </c>
      <c r="X456">
        <v>8.35</v>
      </c>
      <c r="Y456">
        <v>105269</v>
      </c>
      <c r="Z456">
        <v>5848</v>
      </c>
      <c r="AA456">
        <v>0.23</v>
      </c>
      <c r="AB456">
        <v>18</v>
      </c>
      <c r="AC456">
        <v>11</v>
      </c>
      <c r="AD456">
        <v>7</v>
      </c>
      <c r="AE456">
        <v>61.11</v>
      </c>
      <c r="AF456">
        <v>11</v>
      </c>
      <c r="AG456">
        <v>7</v>
      </c>
      <c r="AH456">
        <v>5</v>
      </c>
      <c r="AI456">
        <v>6</v>
      </c>
    </row>
    <row r="457" spans="1:35" x14ac:dyDescent="0.2">
      <c r="A457" s="102">
        <v>632</v>
      </c>
      <c r="B457">
        <v>4183</v>
      </c>
      <c r="C457" t="s">
        <v>4799</v>
      </c>
      <c r="D457" t="s">
        <v>4057</v>
      </c>
      <c r="E457">
        <v>2445</v>
      </c>
      <c r="F457">
        <v>2455</v>
      </c>
      <c r="G457">
        <v>300</v>
      </c>
      <c r="H457" t="s">
        <v>4032</v>
      </c>
      <c r="I457">
        <v>7267</v>
      </c>
      <c r="J457" t="s">
        <v>61</v>
      </c>
      <c r="K457" t="s">
        <v>4050</v>
      </c>
      <c r="L457">
        <v>2845.5</v>
      </c>
      <c r="M457">
        <v>2831</v>
      </c>
      <c r="N457">
        <v>300</v>
      </c>
      <c r="O457" t="s">
        <v>4035</v>
      </c>
      <c r="P457">
        <v>0.88123854227017795</v>
      </c>
      <c r="Q457">
        <v>0.86794705802636296</v>
      </c>
      <c r="R457">
        <v>0.201339701002786</v>
      </c>
      <c r="S457">
        <v>0.121387084886071</v>
      </c>
      <c r="T457">
        <v>0.35923718601376903</v>
      </c>
      <c r="U457">
        <v>0.35923718601376903</v>
      </c>
      <c r="V457">
        <v>0.69976165491780895</v>
      </c>
      <c r="W457">
        <v>0.61</v>
      </c>
      <c r="X457">
        <v>13.28</v>
      </c>
      <c r="Y457">
        <v>104629</v>
      </c>
      <c r="Z457">
        <v>8719</v>
      </c>
      <c r="AA457">
        <v>0.44</v>
      </c>
      <c r="AB457">
        <v>12</v>
      </c>
      <c r="AC457">
        <v>8</v>
      </c>
      <c r="AD457">
        <v>4</v>
      </c>
      <c r="AE457">
        <v>66.67</v>
      </c>
      <c r="AF457">
        <v>15</v>
      </c>
      <c r="AG457">
        <v>4</v>
      </c>
      <c r="AH457">
        <v>1</v>
      </c>
      <c r="AI457">
        <v>7</v>
      </c>
    </row>
    <row r="458" spans="1:35" x14ac:dyDescent="0.2">
      <c r="A458" s="102">
        <v>959</v>
      </c>
      <c r="B458">
        <v>6473</v>
      </c>
      <c r="C458" t="s">
        <v>1538</v>
      </c>
      <c r="D458" t="s">
        <v>4045</v>
      </c>
      <c r="E458">
        <v>1185</v>
      </c>
      <c r="F458">
        <v>1184</v>
      </c>
      <c r="G458">
        <v>800</v>
      </c>
      <c r="H458" t="s">
        <v>4032</v>
      </c>
      <c r="I458">
        <v>7276</v>
      </c>
      <c r="J458" t="s">
        <v>4150</v>
      </c>
      <c r="K458" t="s">
        <v>4037</v>
      </c>
      <c r="L458">
        <v>4700</v>
      </c>
      <c r="M458">
        <v>4815</v>
      </c>
      <c r="N458">
        <v>200</v>
      </c>
      <c r="O458" t="s">
        <v>4035</v>
      </c>
      <c r="P458">
        <v>0.95944469126288001</v>
      </c>
      <c r="Q458">
        <v>0.82170293881026302</v>
      </c>
      <c r="R458">
        <v>4.0103334530052298E-2</v>
      </c>
      <c r="S458">
        <v>0.34426806164920698</v>
      </c>
      <c r="T458">
        <v>6.6137470277421395E-2</v>
      </c>
      <c r="U458">
        <v>6.6137470277421395E-2</v>
      </c>
      <c r="V458">
        <v>1.3497071112991099</v>
      </c>
      <c r="W458">
        <v>0.18</v>
      </c>
      <c r="X458">
        <v>1.64</v>
      </c>
      <c r="Y458">
        <v>104551</v>
      </c>
      <c r="Z458">
        <v>4752</v>
      </c>
      <c r="AA458">
        <v>7.0000000000000007E-2</v>
      </c>
      <c r="AB458">
        <v>22</v>
      </c>
      <c r="AC458">
        <v>14</v>
      </c>
      <c r="AD458">
        <v>8</v>
      </c>
      <c r="AE458">
        <v>63.64</v>
      </c>
      <c r="AF458">
        <v>14</v>
      </c>
      <c r="AG458">
        <v>5</v>
      </c>
      <c r="AH458">
        <v>4</v>
      </c>
      <c r="AI458">
        <v>13</v>
      </c>
    </row>
    <row r="459" spans="1:35" x14ac:dyDescent="0.2">
      <c r="A459" s="102">
        <v>611</v>
      </c>
      <c r="B459">
        <v>1803</v>
      </c>
      <c r="C459" t="s">
        <v>4043</v>
      </c>
      <c r="D459" t="s">
        <v>4042</v>
      </c>
      <c r="E459">
        <v>1145</v>
      </c>
      <c r="F459">
        <v>1133</v>
      </c>
      <c r="G459">
        <v>900</v>
      </c>
      <c r="H459" t="s">
        <v>4035</v>
      </c>
      <c r="I459">
        <v>8804</v>
      </c>
      <c r="J459" t="s">
        <v>1222</v>
      </c>
      <c r="K459" t="s">
        <v>4054</v>
      </c>
      <c r="L459">
        <v>1778</v>
      </c>
      <c r="M459">
        <v>1780</v>
      </c>
      <c r="N459">
        <v>600</v>
      </c>
      <c r="O459" t="s">
        <v>4032</v>
      </c>
      <c r="P459">
        <v>0.83598922737702597</v>
      </c>
      <c r="Q459">
        <v>0.87034079966809696</v>
      </c>
      <c r="R459">
        <v>0.24627545942184301</v>
      </c>
      <c r="S459" s="106">
        <v>0.213887823019733</v>
      </c>
      <c r="T459">
        <v>-1.31589539223784</v>
      </c>
      <c r="U459">
        <v>1.31589539223784</v>
      </c>
      <c r="V459">
        <v>0.83717928091610705</v>
      </c>
      <c r="W459">
        <v>-3.89</v>
      </c>
      <c r="X459">
        <v>4.5199999999999996</v>
      </c>
      <c r="Y459">
        <v>104267</v>
      </c>
      <c r="Z459">
        <v>5213</v>
      </c>
      <c r="AA459">
        <v>0.23</v>
      </c>
      <c r="AB459">
        <v>20</v>
      </c>
      <c r="AC459">
        <v>11</v>
      </c>
      <c r="AD459">
        <v>9</v>
      </c>
      <c r="AE459">
        <v>55</v>
      </c>
      <c r="AF459">
        <v>12</v>
      </c>
      <c r="AG459">
        <v>8</v>
      </c>
      <c r="AH459">
        <v>5</v>
      </c>
      <c r="AI459">
        <v>7</v>
      </c>
    </row>
    <row r="460" spans="1:35" x14ac:dyDescent="0.2">
      <c r="A460" s="102">
        <v>198</v>
      </c>
      <c r="B460">
        <v>4626</v>
      </c>
      <c r="C460" t="s">
        <v>4874</v>
      </c>
      <c r="D460" t="s">
        <v>4057</v>
      </c>
      <c r="E460">
        <v>4700</v>
      </c>
      <c r="F460">
        <v>4675</v>
      </c>
      <c r="G460">
        <v>200</v>
      </c>
      <c r="H460" t="s">
        <v>4032</v>
      </c>
      <c r="I460">
        <v>6976</v>
      </c>
      <c r="J460" t="s">
        <v>1068</v>
      </c>
      <c r="K460" t="s">
        <v>4037</v>
      </c>
      <c r="L460">
        <v>3325</v>
      </c>
      <c r="M460">
        <v>3250</v>
      </c>
      <c r="N460">
        <v>300</v>
      </c>
      <c r="O460" t="s">
        <v>4035</v>
      </c>
      <c r="P460">
        <v>0.89082458107448104</v>
      </c>
      <c r="Q460">
        <v>0.92220065959845399</v>
      </c>
      <c r="R460">
        <v>5.63517403066254E-3</v>
      </c>
      <c r="S460">
        <v>9.1448244293978007E-2</v>
      </c>
      <c r="T460">
        <v>0.871273889392985</v>
      </c>
      <c r="U460">
        <v>0.871273889392985</v>
      </c>
      <c r="V460">
        <v>0.36218732088186301</v>
      </c>
      <c r="W460">
        <v>4.0599999999999996</v>
      </c>
      <c r="X460">
        <v>4.28</v>
      </c>
      <c r="Y460">
        <v>103842</v>
      </c>
      <c r="Z460">
        <v>7417</v>
      </c>
      <c r="AA460">
        <v>0.51</v>
      </c>
      <c r="AB460">
        <v>14</v>
      </c>
      <c r="AC460">
        <v>7</v>
      </c>
      <c r="AD460">
        <v>7</v>
      </c>
      <c r="AE460">
        <v>50</v>
      </c>
      <c r="AF460">
        <v>8</v>
      </c>
      <c r="AG460">
        <v>6</v>
      </c>
      <c r="AH460">
        <v>5</v>
      </c>
      <c r="AI460">
        <v>3</v>
      </c>
    </row>
    <row r="461" spans="1:35" x14ac:dyDescent="0.2">
      <c r="A461" s="102">
        <v>691</v>
      </c>
      <c r="B461">
        <v>2379</v>
      </c>
      <c r="C461" t="s">
        <v>645</v>
      </c>
      <c r="D461" t="s">
        <v>4047</v>
      </c>
      <c r="E461">
        <v>3530</v>
      </c>
      <c r="F461">
        <v>3515</v>
      </c>
      <c r="G461">
        <v>300</v>
      </c>
      <c r="H461" t="s">
        <v>4032</v>
      </c>
      <c r="I461">
        <v>6976</v>
      </c>
      <c r="J461" t="s">
        <v>1068</v>
      </c>
      <c r="K461" t="s">
        <v>4037</v>
      </c>
      <c r="L461">
        <v>3325</v>
      </c>
      <c r="M461">
        <v>3250</v>
      </c>
      <c r="N461">
        <v>300</v>
      </c>
      <c r="O461" t="s">
        <v>4035</v>
      </c>
      <c r="P461">
        <v>0.83865914891147098</v>
      </c>
      <c r="Q461">
        <v>0.85939448755257997</v>
      </c>
      <c r="R461">
        <v>9.5366829906509604E-2</v>
      </c>
      <c r="S461" s="106">
        <v>0.38995846736128298</v>
      </c>
      <c r="T461">
        <v>1.31424600120349</v>
      </c>
      <c r="U461">
        <v>1.31424600120349</v>
      </c>
      <c r="V461">
        <v>0.94310511550521803</v>
      </c>
      <c r="W461">
        <v>5.74</v>
      </c>
      <c r="X461">
        <v>7.54</v>
      </c>
      <c r="Y461">
        <v>102789</v>
      </c>
      <c r="Z461">
        <v>4112</v>
      </c>
      <c r="AA461">
        <v>0.27</v>
      </c>
      <c r="AB461">
        <v>25</v>
      </c>
      <c r="AC461">
        <v>16</v>
      </c>
      <c r="AD461">
        <v>9</v>
      </c>
      <c r="AE461">
        <v>64</v>
      </c>
      <c r="AF461">
        <v>7</v>
      </c>
      <c r="AG461">
        <v>13</v>
      </c>
      <c r="AH461">
        <v>9</v>
      </c>
      <c r="AI461">
        <v>3</v>
      </c>
    </row>
    <row r="462" spans="1:35" x14ac:dyDescent="0.2">
      <c r="A462" s="102">
        <v>65</v>
      </c>
      <c r="B462">
        <v>6755</v>
      </c>
      <c r="C462" t="s">
        <v>760</v>
      </c>
      <c r="D462" t="s">
        <v>4037</v>
      </c>
      <c r="E462">
        <v>2432</v>
      </c>
      <c r="F462">
        <v>2471</v>
      </c>
      <c r="G462">
        <v>300</v>
      </c>
      <c r="H462" t="s">
        <v>4032</v>
      </c>
      <c r="I462">
        <v>6758</v>
      </c>
      <c r="J462" t="s">
        <v>4049</v>
      </c>
      <c r="K462" t="s">
        <v>4037</v>
      </c>
      <c r="L462">
        <v>7807</v>
      </c>
      <c r="M462">
        <v>7718</v>
      </c>
      <c r="N462">
        <v>100</v>
      </c>
      <c r="O462" t="s">
        <v>4035</v>
      </c>
      <c r="P462">
        <v>0.95847852879573603</v>
      </c>
      <c r="Q462">
        <v>0.947657156043898</v>
      </c>
      <c r="R462" s="15">
        <v>0.13066157857954899</v>
      </c>
      <c r="S462" s="15">
        <v>7.7091530283165899E-2</v>
      </c>
      <c r="T462">
        <v>0.63991120973521598</v>
      </c>
      <c r="U462">
        <v>0.63991120973521598</v>
      </c>
      <c r="V462">
        <v>0.55993692554386498</v>
      </c>
      <c r="W462">
        <v>3.24</v>
      </c>
      <c r="X462">
        <v>3.95</v>
      </c>
      <c r="Y462">
        <v>101802</v>
      </c>
      <c r="Z462">
        <v>5988</v>
      </c>
      <c r="AA462">
        <v>0.33</v>
      </c>
      <c r="AB462">
        <v>17</v>
      </c>
      <c r="AC462">
        <v>10</v>
      </c>
      <c r="AD462">
        <v>7</v>
      </c>
      <c r="AE462">
        <v>58.82</v>
      </c>
      <c r="AF462">
        <v>10</v>
      </c>
      <c r="AG462">
        <v>8</v>
      </c>
      <c r="AH462">
        <v>5</v>
      </c>
      <c r="AI462">
        <v>4</v>
      </c>
    </row>
    <row r="463" spans="1:35" x14ac:dyDescent="0.2">
      <c r="A463" s="102">
        <v>516</v>
      </c>
      <c r="B463">
        <v>7272</v>
      </c>
      <c r="C463" t="s">
        <v>4814</v>
      </c>
      <c r="D463" t="s">
        <v>4050</v>
      </c>
      <c r="E463">
        <v>2059</v>
      </c>
      <c r="F463">
        <v>2062</v>
      </c>
      <c r="G463">
        <v>500</v>
      </c>
      <c r="H463" t="s">
        <v>4035</v>
      </c>
      <c r="I463">
        <v>9072</v>
      </c>
      <c r="J463" t="s">
        <v>4414</v>
      </c>
      <c r="K463" t="s">
        <v>4415</v>
      </c>
      <c r="L463">
        <v>2596</v>
      </c>
      <c r="M463">
        <v>2563</v>
      </c>
      <c r="N463">
        <v>400</v>
      </c>
      <c r="O463" t="s">
        <v>4032</v>
      </c>
      <c r="P463">
        <v>0.80895095841876397</v>
      </c>
      <c r="Q463">
        <v>0.88068085493016501</v>
      </c>
      <c r="R463">
        <v>0.310534458889345</v>
      </c>
      <c r="S463" s="15">
        <v>4.4635750128427298E-2</v>
      </c>
      <c r="T463">
        <v>-0.85264026205752097</v>
      </c>
      <c r="U463">
        <v>0.85264026205752097</v>
      </c>
      <c r="V463">
        <v>1.4550438216688399</v>
      </c>
      <c r="W463">
        <v>-1.96</v>
      </c>
      <c r="X463">
        <v>0.56999999999999995</v>
      </c>
      <c r="Y463">
        <v>100725</v>
      </c>
      <c r="Z463">
        <v>5925</v>
      </c>
      <c r="AA463">
        <v>0.36</v>
      </c>
      <c r="AB463">
        <v>17</v>
      </c>
      <c r="AC463">
        <v>9</v>
      </c>
      <c r="AD463">
        <v>8</v>
      </c>
      <c r="AE463">
        <v>52.94</v>
      </c>
      <c r="AF463">
        <v>13</v>
      </c>
      <c r="AG463">
        <v>5</v>
      </c>
      <c r="AH463">
        <v>3</v>
      </c>
      <c r="AI463">
        <v>9</v>
      </c>
    </row>
    <row r="464" spans="1:35" x14ac:dyDescent="0.2">
      <c r="A464" s="102">
        <v>126</v>
      </c>
      <c r="B464">
        <v>7729</v>
      </c>
      <c r="C464" t="s">
        <v>776</v>
      </c>
      <c r="D464" t="s">
        <v>4041</v>
      </c>
      <c r="E464">
        <v>3950</v>
      </c>
      <c r="F464">
        <v>3920</v>
      </c>
      <c r="G464">
        <v>200</v>
      </c>
      <c r="H464" t="s">
        <v>4035</v>
      </c>
      <c r="I464">
        <v>8425</v>
      </c>
      <c r="J464" t="s">
        <v>4783</v>
      </c>
      <c r="K464" t="s">
        <v>4038</v>
      </c>
      <c r="L464">
        <v>3310</v>
      </c>
      <c r="M464">
        <v>3295</v>
      </c>
      <c r="N464">
        <v>200</v>
      </c>
      <c r="O464" t="s">
        <v>4032</v>
      </c>
      <c r="P464">
        <v>0.83933217294090001</v>
      </c>
      <c r="Q464">
        <v>0.93292784980817201</v>
      </c>
      <c r="R464">
        <v>6.1922913951323502E-2</v>
      </c>
      <c r="S464">
        <v>0.134060068678821</v>
      </c>
      <c r="T464">
        <v>-0.19611736964277299</v>
      </c>
      <c r="U464">
        <v>0.19611736964277299</v>
      </c>
      <c r="V464">
        <v>5.5320259744417198E-2</v>
      </c>
      <c r="W464">
        <v>-0.9</v>
      </c>
      <c r="X464">
        <v>15.94</v>
      </c>
      <c r="Y464">
        <v>100667</v>
      </c>
      <c r="Z464">
        <v>10067</v>
      </c>
      <c r="AA464">
        <v>0.37</v>
      </c>
      <c r="AB464">
        <v>10</v>
      </c>
      <c r="AC464">
        <v>4</v>
      </c>
      <c r="AD464">
        <v>6</v>
      </c>
      <c r="AE464">
        <v>40</v>
      </c>
      <c r="AF464">
        <v>10</v>
      </c>
      <c r="AG464">
        <v>4</v>
      </c>
      <c r="AH464">
        <v>3</v>
      </c>
      <c r="AI464">
        <v>3</v>
      </c>
    </row>
    <row r="465" spans="1:35" x14ac:dyDescent="0.2">
      <c r="A465" s="102">
        <v>349</v>
      </c>
      <c r="B465">
        <v>4183</v>
      </c>
      <c r="C465" t="s">
        <v>4799</v>
      </c>
      <c r="D465" t="s">
        <v>4057</v>
      </c>
      <c r="E465">
        <v>2445</v>
      </c>
      <c r="F465">
        <v>2455</v>
      </c>
      <c r="G465">
        <v>300</v>
      </c>
      <c r="H465" t="s">
        <v>4032</v>
      </c>
      <c r="I465">
        <v>7259</v>
      </c>
      <c r="J465" t="s">
        <v>27</v>
      </c>
      <c r="K465" t="s">
        <v>4050</v>
      </c>
      <c r="L465">
        <v>3545</v>
      </c>
      <c r="M465">
        <v>3695</v>
      </c>
      <c r="N465">
        <v>200</v>
      </c>
      <c r="O465" t="s">
        <v>4035</v>
      </c>
      <c r="P465">
        <v>0.83133847467629396</v>
      </c>
      <c r="Q465">
        <v>0.90049020133044899</v>
      </c>
      <c r="R465" s="15">
        <v>0.24806896755164301</v>
      </c>
      <c r="S465">
        <v>7.1668254155876901E-3</v>
      </c>
      <c r="T465">
        <v>0.33679018924515702</v>
      </c>
      <c r="U465">
        <v>0.33679018924515702</v>
      </c>
      <c r="V465">
        <v>1.0560817863565799</v>
      </c>
      <c r="W465">
        <v>1.34</v>
      </c>
      <c r="X465">
        <v>0.34</v>
      </c>
      <c r="Y465">
        <v>100623</v>
      </c>
      <c r="Z465">
        <v>8385</v>
      </c>
      <c r="AA465">
        <v>0.59</v>
      </c>
      <c r="AB465">
        <v>12</v>
      </c>
      <c r="AC465">
        <v>6</v>
      </c>
      <c r="AD465">
        <v>6</v>
      </c>
      <c r="AE465">
        <v>50</v>
      </c>
      <c r="AF465">
        <v>13</v>
      </c>
      <c r="AG465">
        <v>6</v>
      </c>
      <c r="AH465">
        <v>2</v>
      </c>
      <c r="AI465">
        <v>4</v>
      </c>
    </row>
    <row r="466" spans="1:35" x14ac:dyDescent="0.2">
      <c r="A466" s="102">
        <v>853</v>
      </c>
      <c r="B466">
        <v>8012</v>
      </c>
      <c r="C466" t="s">
        <v>4831</v>
      </c>
      <c r="D466" t="s">
        <v>4039</v>
      </c>
      <c r="E466">
        <v>1520</v>
      </c>
      <c r="F466">
        <v>1528</v>
      </c>
      <c r="G466">
        <v>500</v>
      </c>
      <c r="H466" t="s">
        <v>4035</v>
      </c>
      <c r="I466">
        <v>8316</v>
      </c>
      <c r="J466" t="s">
        <v>4827</v>
      </c>
      <c r="K466" t="s">
        <v>4154</v>
      </c>
      <c r="L466">
        <v>3895</v>
      </c>
      <c r="M466">
        <v>3884</v>
      </c>
      <c r="N466">
        <v>200</v>
      </c>
      <c r="O466" t="s">
        <v>4032</v>
      </c>
      <c r="P466">
        <v>0.80694334599122797</v>
      </c>
      <c r="Q466">
        <v>0.83588239961580502</v>
      </c>
      <c r="R466" s="15">
        <v>0.169751731557618</v>
      </c>
      <c r="S466" s="15">
        <v>1.6421673620731599E-2</v>
      </c>
      <c r="T466">
        <v>-1.7501752119250999</v>
      </c>
      <c r="U466">
        <v>1.7501752119250999</v>
      </c>
      <c r="V466">
        <v>1.5769335238420501</v>
      </c>
      <c r="W466">
        <v>-3.97</v>
      </c>
      <c r="X466">
        <v>1.65</v>
      </c>
      <c r="Y466">
        <v>100481</v>
      </c>
      <c r="Z466">
        <v>5911</v>
      </c>
      <c r="AA466">
        <v>0.37</v>
      </c>
      <c r="AB466">
        <v>17</v>
      </c>
      <c r="AC466">
        <v>9</v>
      </c>
      <c r="AD466">
        <v>8</v>
      </c>
      <c r="AE466">
        <v>52.94</v>
      </c>
      <c r="AF466">
        <v>16</v>
      </c>
      <c r="AG466">
        <v>3</v>
      </c>
      <c r="AH466">
        <v>2</v>
      </c>
      <c r="AI466">
        <v>12</v>
      </c>
    </row>
    <row r="467" spans="1:35" x14ac:dyDescent="0.2">
      <c r="A467" s="102">
        <v>971</v>
      </c>
      <c r="B467">
        <v>1414</v>
      </c>
      <c r="C467" t="s">
        <v>4784</v>
      </c>
      <c r="D467" t="s">
        <v>4042</v>
      </c>
      <c r="E467">
        <v>4540</v>
      </c>
      <c r="F467">
        <v>4510</v>
      </c>
      <c r="G467">
        <v>200</v>
      </c>
      <c r="H467" t="s">
        <v>4035</v>
      </c>
      <c r="I467">
        <v>7164</v>
      </c>
      <c r="J467" t="s">
        <v>4817</v>
      </c>
      <c r="K467" t="s">
        <v>4038</v>
      </c>
      <c r="L467">
        <v>4715</v>
      </c>
      <c r="M467">
        <v>4715</v>
      </c>
      <c r="N467">
        <v>200</v>
      </c>
      <c r="O467" t="s">
        <v>4032</v>
      </c>
      <c r="P467">
        <v>0.82551321360633301</v>
      </c>
      <c r="Q467">
        <v>0.81957494274673603</v>
      </c>
      <c r="R467">
        <v>0.38755755747501702</v>
      </c>
      <c r="S467">
        <v>0.20192463753275799</v>
      </c>
      <c r="T467">
        <v>-0.58944118931039402</v>
      </c>
      <c r="U467">
        <v>0.58944118931039402</v>
      </c>
      <c r="V467">
        <v>0.68106132894666305</v>
      </c>
      <c r="W467">
        <v>-1.8</v>
      </c>
      <c r="X467">
        <v>4.3499999999999996</v>
      </c>
      <c r="Y467">
        <v>99849</v>
      </c>
      <c r="Z467">
        <v>9077</v>
      </c>
      <c r="AA467">
        <v>0.43</v>
      </c>
      <c r="AB467">
        <v>11</v>
      </c>
      <c r="AC467">
        <v>7</v>
      </c>
      <c r="AD467">
        <v>4</v>
      </c>
      <c r="AE467">
        <v>63.64</v>
      </c>
      <c r="AF467">
        <v>12</v>
      </c>
      <c r="AG467">
        <v>5</v>
      </c>
      <c r="AH467">
        <v>2</v>
      </c>
      <c r="AI467">
        <v>4</v>
      </c>
    </row>
    <row r="468" spans="1:35" x14ac:dyDescent="0.2">
      <c r="A468" s="102">
        <v>220</v>
      </c>
      <c r="B468">
        <v>4290</v>
      </c>
      <c r="C468" t="s">
        <v>4153</v>
      </c>
      <c r="D468" t="s">
        <v>4047</v>
      </c>
      <c r="E468">
        <v>999</v>
      </c>
      <c r="F468">
        <v>1003</v>
      </c>
      <c r="G468">
        <v>800</v>
      </c>
      <c r="H468" t="s">
        <v>4035</v>
      </c>
      <c r="I468">
        <v>8036</v>
      </c>
      <c r="J468" t="s">
        <v>4046</v>
      </c>
      <c r="K468" t="s">
        <v>4039</v>
      </c>
      <c r="L468">
        <v>7790</v>
      </c>
      <c r="M468">
        <v>7920</v>
      </c>
      <c r="N468">
        <v>100</v>
      </c>
      <c r="O468" t="s">
        <v>4032</v>
      </c>
      <c r="P468">
        <v>0.89581779531623795</v>
      </c>
      <c r="Q468">
        <v>0.91873292341356605</v>
      </c>
      <c r="R468">
        <v>0.12569096853614101</v>
      </c>
      <c r="S468">
        <v>8.4495239092983704E-2</v>
      </c>
      <c r="T468">
        <v>-0.77574123678939499</v>
      </c>
      <c r="U468">
        <v>0.77574123678939499</v>
      </c>
      <c r="V468">
        <v>0.57655553023119399</v>
      </c>
      <c r="W468">
        <v>-3.13</v>
      </c>
      <c r="X468">
        <v>1.31</v>
      </c>
      <c r="Y468">
        <v>99845</v>
      </c>
      <c r="Z468">
        <v>12481</v>
      </c>
      <c r="AA468">
        <v>0.69</v>
      </c>
      <c r="AB468">
        <v>8</v>
      </c>
      <c r="AC468">
        <v>5</v>
      </c>
      <c r="AD468">
        <v>3</v>
      </c>
      <c r="AE468">
        <v>62.5</v>
      </c>
      <c r="AF468">
        <v>11</v>
      </c>
      <c r="AG468">
        <v>3</v>
      </c>
      <c r="AH468">
        <v>1</v>
      </c>
      <c r="AI468">
        <v>4</v>
      </c>
    </row>
    <row r="469" spans="1:35" x14ac:dyDescent="0.2">
      <c r="A469" s="102">
        <v>1068</v>
      </c>
      <c r="B469">
        <v>2602</v>
      </c>
      <c r="C469" t="s">
        <v>783</v>
      </c>
      <c r="D469" t="s">
        <v>4060</v>
      </c>
      <c r="E469">
        <v>3650</v>
      </c>
      <c r="F469">
        <v>3680</v>
      </c>
      <c r="G469">
        <v>200</v>
      </c>
      <c r="H469" t="s">
        <v>4032</v>
      </c>
      <c r="I469">
        <v>5631</v>
      </c>
      <c r="J469" t="s">
        <v>4829</v>
      </c>
      <c r="K469" t="s">
        <v>4045</v>
      </c>
      <c r="L469">
        <v>2009</v>
      </c>
      <c r="M469">
        <v>1999</v>
      </c>
      <c r="N469">
        <v>400</v>
      </c>
      <c r="O469" t="s">
        <v>4035</v>
      </c>
      <c r="P469">
        <v>0.84074609320564797</v>
      </c>
      <c r="Q469">
        <v>0.80201203584657499</v>
      </c>
      <c r="R469">
        <v>8.2974082945110501E-3</v>
      </c>
      <c r="S469">
        <v>0.33760034909850101</v>
      </c>
      <c r="T469">
        <v>1.6549913069122799</v>
      </c>
      <c r="U469">
        <v>1.6549913069122799</v>
      </c>
      <c r="V469">
        <v>1.34318897889671</v>
      </c>
      <c r="W469">
        <v>6.19</v>
      </c>
      <c r="X469">
        <v>8.64</v>
      </c>
      <c r="Y469">
        <v>99784</v>
      </c>
      <c r="Z469">
        <v>5544</v>
      </c>
      <c r="AA469">
        <v>0.26</v>
      </c>
      <c r="AB469">
        <v>18</v>
      </c>
      <c r="AC469">
        <v>9</v>
      </c>
      <c r="AD469">
        <v>9</v>
      </c>
      <c r="AE469">
        <v>50</v>
      </c>
      <c r="AF469">
        <v>9</v>
      </c>
      <c r="AG469">
        <v>9</v>
      </c>
      <c r="AH469">
        <v>8</v>
      </c>
      <c r="AI469">
        <v>1</v>
      </c>
    </row>
    <row r="470" spans="1:35" x14ac:dyDescent="0.2">
      <c r="A470" s="102">
        <v>346</v>
      </c>
      <c r="B470">
        <v>6371</v>
      </c>
      <c r="C470" t="s">
        <v>4714</v>
      </c>
      <c r="D470" t="s">
        <v>4045</v>
      </c>
      <c r="E470">
        <v>3420</v>
      </c>
      <c r="F470">
        <v>3420</v>
      </c>
      <c r="G470">
        <v>300</v>
      </c>
      <c r="H470" t="s">
        <v>4035</v>
      </c>
      <c r="I470">
        <v>7267</v>
      </c>
      <c r="J470" t="s">
        <v>61</v>
      </c>
      <c r="K470" t="s">
        <v>4050</v>
      </c>
      <c r="L470">
        <v>2845.5</v>
      </c>
      <c r="M470">
        <v>2831</v>
      </c>
      <c r="N470">
        <v>400</v>
      </c>
      <c r="O470" t="s">
        <v>4032</v>
      </c>
      <c r="P470">
        <v>0.86275210137518799</v>
      </c>
      <c r="Q470">
        <v>0.90086892098429505</v>
      </c>
      <c r="R470">
        <v>4.2801211122295998E-2</v>
      </c>
      <c r="S470" s="15">
        <v>0.14492752109892601</v>
      </c>
      <c r="T470">
        <v>-1.4829772597253099</v>
      </c>
      <c r="U470">
        <v>1.4829772597253099</v>
      </c>
      <c r="V470">
        <v>2.4548732552153498</v>
      </c>
      <c r="W470">
        <v>-2.4900000000000002</v>
      </c>
      <c r="X470">
        <v>10.37</v>
      </c>
      <c r="Y470">
        <v>99779</v>
      </c>
      <c r="Z470">
        <v>14254</v>
      </c>
      <c r="AA470">
        <v>0.63</v>
      </c>
      <c r="AB470">
        <v>7</v>
      </c>
      <c r="AC470">
        <v>3</v>
      </c>
      <c r="AD470">
        <v>4</v>
      </c>
      <c r="AE470">
        <v>42.86</v>
      </c>
      <c r="AF470">
        <v>13</v>
      </c>
      <c r="AG470">
        <v>2</v>
      </c>
      <c r="AH470">
        <v>0</v>
      </c>
      <c r="AI470">
        <v>5</v>
      </c>
    </row>
    <row r="471" spans="1:35" x14ac:dyDescent="0.2">
      <c r="A471" s="102">
        <v>579</v>
      </c>
      <c r="B471">
        <v>9682</v>
      </c>
      <c r="C471" t="s">
        <v>4818</v>
      </c>
      <c r="D471" t="s">
        <v>4034</v>
      </c>
      <c r="E471">
        <v>2529</v>
      </c>
      <c r="F471">
        <v>2554</v>
      </c>
      <c r="G471">
        <v>400</v>
      </c>
      <c r="H471" t="s">
        <v>4035</v>
      </c>
      <c r="I471">
        <v>9746</v>
      </c>
      <c r="J471" t="s">
        <v>4813</v>
      </c>
      <c r="K471" t="s">
        <v>4034</v>
      </c>
      <c r="L471">
        <v>5360</v>
      </c>
      <c r="M471">
        <v>5460</v>
      </c>
      <c r="N471">
        <v>200</v>
      </c>
      <c r="O471" t="s">
        <v>4032</v>
      </c>
      <c r="P471">
        <v>0.80743796949175195</v>
      </c>
      <c r="Q471">
        <v>0.87303148919973494</v>
      </c>
      <c r="R471">
        <v>0.29849673195971899</v>
      </c>
      <c r="S471" s="106">
        <v>0.13590163259679899</v>
      </c>
      <c r="T471">
        <v>-0.61794396863647805</v>
      </c>
      <c r="U471">
        <v>0.61794396863647805</v>
      </c>
      <c r="V471">
        <v>0.26158852288541401</v>
      </c>
      <c r="W471">
        <v>-2.72</v>
      </c>
      <c r="X471">
        <v>6.45</v>
      </c>
      <c r="Y471">
        <v>98656</v>
      </c>
      <c r="Z471">
        <v>7047</v>
      </c>
      <c r="AA471">
        <v>0.41</v>
      </c>
      <c r="AB471">
        <v>14</v>
      </c>
      <c r="AC471">
        <v>8</v>
      </c>
      <c r="AD471">
        <v>6</v>
      </c>
      <c r="AE471">
        <v>57.14</v>
      </c>
      <c r="AF471">
        <v>13</v>
      </c>
      <c r="AG471">
        <v>5</v>
      </c>
      <c r="AH471">
        <v>3</v>
      </c>
      <c r="AI471">
        <v>6</v>
      </c>
    </row>
    <row r="472" spans="1:35" x14ac:dyDescent="0.2">
      <c r="A472" s="102">
        <v>732</v>
      </c>
      <c r="B472">
        <v>3865</v>
      </c>
      <c r="C472" t="s">
        <v>3938</v>
      </c>
      <c r="D472" t="s">
        <v>4825</v>
      </c>
      <c r="E472">
        <v>509</v>
      </c>
      <c r="F472">
        <v>511</v>
      </c>
      <c r="G472">
        <v>2100</v>
      </c>
      <c r="H472" t="s">
        <v>4035</v>
      </c>
      <c r="I472">
        <v>4005</v>
      </c>
      <c r="J472" t="s">
        <v>4852</v>
      </c>
      <c r="K472" t="s">
        <v>4057</v>
      </c>
      <c r="L472">
        <v>472</v>
      </c>
      <c r="M472">
        <v>472</v>
      </c>
      <c r="N472">
        <v>2300</v>
      </c>
      <c r="O472" t="s">
        <v>4032</v>
      </c>
      <c r="P472">
        <v>0.85311267598835006</v>
      </c>
      <c r="Q472">
        <v>0.85310949163719296</v>
      </c>
      <c r="R472" s="106">
        <v>1.0945439552338201E-2</v>
      </c>
      <c r="S472">
        <v>3.2005972233693702E-3</v>
      </c>
      <c r="T472">
        <v>-1.4702182567815101</v>
      </c>
      <c r="U472">
        <v>1.4702182567815101</v>
      </c>
      <c r="V472">
        <v>1.7253711162159</v>
      </c>
      <c r="W472">
        <v>-3.36</v>
      </c>
      <c r="X472">
        <v>1.1599999999999999</v>
      </c>
      <c r="Y472">
        <v>98450</v>
      </c>
      <c r="Z472">
        <v>4688</v>
      </c>
      <c r="AA472">
        <v>0.21</v>
      </c>
      <c r="AB472">
        <v>21</v>
      </c>
      <c r="AC472">
        <v>11</v>
      </c>
      <c r="AD472">
        <v>10</v>
      </c>
      <c r="AE472">
        <v>52.38</v>
      </c>
      <c r="AF472">
        <v>12</v>
      </c>
      <c r="AG472">
        <v>7</v>
      </c>
      <c r="AH472">
        <v>5</v>
      </c>
      <c r="AI472">
        <v>9</v>
      </c>
    </row>
    <row r="473" spans="1:35" x14ac:dyDescent="0.2">
      <c r="A473" s="102">
        <v>168</v>
      </c>
      <c r="B473">
        <v>4118</v>
      </c>
      <c r="C473" t="s">
        <v>4859</v>
      </c>
      <c r="D473" t="s">
        <v>4057</v>
      </c>
      <c r="E473">
        <v>3375</v>
      </c>
      <c r="F473">
        <v>3415</v>
      </c>
      <c r="G473">
        <v>300</v>
      </c>
      <c r="H473" t="s">
        <v>4032</v>
      </c>
      <c r="I473">
        <v>6302</v>
      </c>
      <c r="J473" t="s">
        <v>4875</v>
      </c>
      <c r="K473" t="s">
        <v>4045</v>
      </c>
      <c r="L473">
        <v>2932</v>
      </c>
      <c r="M473">
        <v>2932</v>
      </c>
      <c r="N473">
        <v>300</v>
      </c>
      <c r="O473" t="s">
        <v>4035</v>
      </c>
      <c r="P473">
        <v>0.88744010304737297</v>
      </c>
      <c r="Q473">
        <v>0.92579355401790198</v>
      </c>
      <c r="R473">
        <v>5.0962937908896201E-2</v>
      </c>
      <c r="S473">
        <v>5.6384037577403401E-2</v>
      </c>
      <c r="T473">
        <v>1.2535291773181401</v>
      </c>
      <c r="U473">
        <v>1.2535291773181401</v>
      </c>
      <c r="V473">
        <v>1.64009134086996</v>
      </c>
      <c r="W473">
        <v>3.56</v>
      </c>
      <c r="X473">
        <v>14.14</v>
      </c>
      <c r="Y473">
        <v>98275</v>
      </c>
      <c r="Z473">
        <v>14039</v>
      </c>
      <c r="AA473">
        <v>0.6</v>
      </c>
      <c r="AB473">
        <v>7</v>
      </c>
      <c r="AC473">
        <v>3</v>
      </c>
      <c r="AD473">
        <v>4</v>
      </c>
      <c r="AE473">
        <v>42.86</v>
      </c>
      <c r="AF473">
        <v>16</v>
      </c>
      <c r="AG473">
        <v>1</v>
      </c>
      <c r="AH473">
        <v>0</v>
      </c>
      <c r="AI473">
        <v>6</v>
      </c>
    </row>
    <row r="474" spans="1:35" x14ac:dyDescent="0.2">
      <c r="A474" s="102">
        <v>688</v>
      </c>
      <c r="B474">
        <v>7267</v>
      </c>
      <c r="C474" t="s">
        <v>61</v>
      </c>
      <c r="D474" t="s">
        <v>4050</v>
      </c>
      <c r="E474">
        <v>2845.5</v>
      </c>
      <c r="F474">
        <v>2831</v>
      </c>
      <c r="G474">
        <v>300</v>
      </c>
      <c r="H474" t="s">
        <v>4035</v>
      </c>
      <c r="I474">
        <v>8411</v>
      </c>
      <c r="J474" t="s">
        <v>4418</v>
      </c>
      <c r="K474" t="s">
        <v>4154</v>
      </c>
      <c r="L474">
        <v>163.1</v>
      </c>
      <c r="M474">
        <v>162.5</v>
      </c>
      <c r="N474">
        <v>5200</v>
      </c>
      <c r="O474" t="s">
        <v>4032</v>
      </c>
      <c r="P474">
        <v>0.82090415993794896</v>
      </c>
      <c r="Q474">
        <v>0.85954078385807697</v>
      </c>
      <c r="R474">
        <v>0.472280712596166</v>
      </c>
      <c r="S474">
        <v>0.27064707276956301</v>
      </c>
      <c r="T474">
        <v>-1.5738310695554101</v>
      </c>
      <c r="U474">
        <v>1.5738310695554101</v>
      </c>
      <c r="V474">
        <v>1.2666657874834599</v>
      </c>
      <c r="W474">
        <v>-4.18</v>
      </c>
      <c r="X474">
        <v>0.51</v>
      </c>
      <c r="Y474">
        <v>98110</v>
      </c>
      <c r="Z474">
        <v>5451</v>
      </c>
      <c r="AA474">
        <v>0.28999999999999998</v>
      </c>
      <c r="AB474">
        <v>18</v>
      </c>
      <c r="AC474">
        <v>12</v>
      </c>
      <c r="AD474">
        <v>6</v>
      </c>
      <c r="AE474">
        <v>66.67</v>
      </c>
      <c r="AF474">
        <v>15</v>
      </c>
      <c r="AG474">
        <v>2</v>
      </c>
      <c r="AH474">
        <v>1</v>
      </c>
      <c r="AI474">
        <v>15</v>
      </c>
    </row>
    <row r="475" spans="1:35" x14ac:dyDescent="0.2">
      <c r="A475" s="102">
        <v>882</v>
      </c>
      <c r="B475">
        <v>6755</v>
      </c>
      <c r="C475" t="s">
        <v>760</v>
      </c>
      <c r="D475" t="s">
        <v>4037</v>
      </c>
      <c r="E475">
        <v>2432</v>
      </c>
      <c r="F475">
        <v>2471</v>
      </c>
      <c r="G475">
        <v>400</v>
      </c>
      <c r="H475" t="s">
        <v>4032</v>
      </c>
      <c r="I475">
        <v>9682</v>
      </c>
      <c r="J475" t="s">
        <v>4818</v>
      </c>
      <c r="K475" t="s">
        <v>4034</v>
      </c>
      <c r="L475">
        <v>2529</v>
      </c>
      <c r="M475">
        <v>2554</v>
      </c>
      <c r="N475">
        <v>400</v>
      </c>
      <c r="O475" t="s">
        <v>4035</v>
      </c>
      <c r="P475">
        <v>0.96176104474548396</v>
      </c>
      <c r="Q475">
        <v>0.83225654737795096</v>
      </c>
      <c r="R475">
        <v>0.53919892863558905</v>
      </c>
      <c r="S475">
        <v>0.347002074796324</v>
      </c>
      <c r="T475">
        <v>0.77671604419572904</v>
      </c>
      <c r="U475">
        <v>0.77671604419572904</v>
      </c>
      <c r="V475">
        <v>0.87098666902393995</v>
      </c>
      <c r="W475">
        <v>5.83</v>
      </c>
      <c r="X475">
        <v>3.25</v>
      </c>
      <c r="Y475">
        <v>95166</v>
      </c>
      <c r="Z475">
        <v>4532</v>
      </c>
      <c r="AA475">
        <v>0.26</v>
      </c>
      <c r="AB475">
        <v>21</v>
      </c>
      <c r="AC475">
        <v>11</v>
      </c>
      <c r="AD475">
        <v>10</v>
      </c>
      <c r="AE475">
        <v>52.38</v>
      </c>
      <c r="AF475">
        <v>12</v>
      </c>
      <c r="AG475">
        <v>8</v>
      </c>
      <c r="AH475">
        <v>5</v>
      </c>
      <c r="AI475">
        <v>8</v>
      </c>
    </row>
    <row r="476" spans="1:35" x14ac:dyDescent="0.2">
      <c r="A476" s="102">
        <v>978</v>
      </c>
      <c r="B476">
        <v>4005</v>
      </c>
      <c r="C476" t="s">
        <v>4852</v>
      </c>
      <c r="D476" t="s">
        <v>4057</v>
      </c>
      <c r="E476">
        <v>472</v>
      </c>
      <c r="F476">
        <v>472</v>
      </c>
      <c r="G476">
        <v>2100</v>
      </c>
      <c r="H476" t="s">
        <v>4032</v>
      </c>
      <c r="I476">
        <v>5334</v>
      </c>
      <c r="J476" t="s">
        <v>4856</v>
      </c>
      <c r="K476" t="s">
        <v>4031</v>
      </c>
      <c r="L476">
        <v>1934</v>
      </c>
      <c r="M476">
        <v>1947</v>
      </c>
      <c r="N476">
        <v>500</v>
      </c>
      <c r="O476" t="s">
        <v>4035</v>
      </c>
      <c r="P476">
        <v>0.85820064831768395</v>
      </c>
      <c r="Q476">
        <v>0.81845388489912196</v>
      </c>
      <c r="R476" s="106">
        <v>9.2899320141166503E-2</v>
      </c>
      <c r="S476">
        <v>0.351524600331237</v>
      </c>
      <c r="T476">
        <v>1.6737836244336299</v>
      </c>
      <c r="U476">
        <v>1.6737836244336299</v>
      </c>
      <c r="V476">
        <v>1.66283010765363</v>
      </c>
      <c r="W476">
        <v>4.08</v>
      </c>
      <c r="X476">
        <v>1.82</v>
      </c>
      <c r="Y476">
        <v>94123</v>
      </c>
      <c r="Z476">
        <v>4954</v>
      </c>
      <c r="AA476">
        <v>0.19</v>
      </c>
      <c r="AB476">
        <v>19</v>
      </c>
      <c r="AC476">
        <v>10</v>
      </c>
      <c r="AD476">
        <v>9</v>
      </c>
      <c r="AE476">
        <v>52.63</v>
      </c>
      <c r="AF476">
        <v>12</v>
      </c>
      <c r="AG476">
        <v>8</v>
      </c>
      <c r="AH476">
        <v>6</v>
      </c>
      <c r="AI476">
        <v>5</v>
      </c>
    </row>
    <row r="477" spans="1:35" x14ac:dyDescent="0.2">
      <c r="A477" s="102">
        <v>888</v>
      </c>
      <c r="B477">
        <v>7276</v>
      </c>
      <c r="C477" t="s">
        <v>4150</v>
      </c>
      <c r="D477" t="s">
        <v>4037</v>
      </c>
      <c r="E477">
        <v>4700</v>
      </c>
      <c r="F477">
        <v>4815</v>
      </c>
      <c r="G477">
        <v>200</v>
      </c>
      <c r="H477" t="s">
        <v>4035</v>
      </c>
      <c r="I477">
        <v>7321</v>
      </c>
      <c r="J477" t="s">
        <v>4812</v>
      </c>
      <c r="K477" t="s">
        <v>4154</v>
      </c>
      <c r="L477">
        <v>644</v>
      </c>
      <c r="M477">
        <v>641</v>
      </c>
      <c r="N477">
        <v>1500</v>
      </c>
      <c r="O477" t="s">
        <v>4032</v>
      </c>
      <c r="P477">
        <v>0.90080547652074605</v>
      </c>
      <c r="Q477">
        <v>0.83161699231272801</v>
      </c>
      <c r="R477">
        <v>0.36545624205940702</v>
      </c>
      <c r="S477">
        <v>0.13767712981899899</v>
      </c>
      <c r="T477">
        <v>-1.0193346124838001</v>
      </c>
      <c r="U477">
        <v>1.0193346124838001</v>
      </c>
      <c r="V477">
        <v>1.97646023475806</v>
      </c>
      <c r="W477">
        <v>-3.11</v>
      </c>
      <c r="X477">
        <v>0.16</v>
      </c>
      <c r="Y477">
        <v>94082</v>
      </c>
      <c r="Z477">
        <v>8553</v>
      </c>
      <c r="AA477">
        <v>0.49</v>
      </c>
      <c r="AB477">
        <v>11</v>
      </c>
      <c r="AC477">
        <v>7</v>
      </c>
      <c r="AD477">
        <v>4</v>
      </c>
      <c r="AE477">
        <v>63.64</v>
      </c>
      <c r="AF477">
        <v>10</v>
      </c>
      <c r="AG477">
        <v>6</v>
      </c>
      <c r="AH477">
        <v>3</v>
      </c>
      <c r="AI477">
        <v>2</v>
      </c>
    </row>
    <row r="478" spans="1:35" x14ac:dyDescent="0.2">
      <c r="A478" s="102">
        <v>47</v>
      </c>
      <c r="B478">
        <v>3635</v>
      </c>
      <c r="C478" t="s">
        <v>47</v>
      </c>
      <c r="D478" t="s">
        <v>4034</v>
      </c>
      <c r="E478">
        <v>2850</v>
      </c>
      <c r="F478">
        <v>2891</v>
      </c>
      <c r="G478">
        <v>300</v>
      </c>
      <c r="H478" t="s">
        <v>4032</v>
      </c>
      <c r="I478">
        <v>8425</v>
      </c>
      <c r="J478" t="s">
        <v>4783</v>
      </c>
      <c r="K478" t="s">
        <v>4038</v>
      </c>
      <c r="L478">
        <v>3310</v>
      </c>
      <c r="M478">
        <v>3295</v>
      </c>
      <c r="N478">
        <v>300</v>
      </c>
      <c r="O478" t="s">
        <v>4035</v>
      </c>
      <c r="P478">
        <v>0.84562416871095702</v>
      </c>
      <c r="Q478">
        <v>0.95187509164291095</v>
      </c>
      <c r="R478">
        <v>7.4631806142830603E-2</v>
      </c>
      <c r="S478" s="106">
        <v>4.1693072108105701E-3</v>
      </c>
      <c r="T478">
        <v>2.26790108650528</v>
      </c>
      <c r="U478">
        <v>2.26790108650528</v>
      </c>
      <c r="V478">
        <v>1.73117278615911</v>
      </c>
      <c r="W478">
        <v>6.74</v>
      </c>
      <c r="X478">
        <v>12.26</v>
      </c>
      <c r="Y478">
        <v>93505</v>
      </c>
      <c r="Z478">
        <v>4921</v>
      </c>
      <c r="AA478">
        <v>0.19</v>
      </c>
      <c r="AB478">
        <v>19</v>
      </c>
      <c r="AC478">
        <v>10</v>
      </c>
      <c r="AD478">
        <v>9</v>
      </c>
      <c r="AE478">
        <v>52.63</v>
      </c>
      <c r="AF478">
        <v>11</v>
      </c>
      <c r="AG478">
        <v>8</v>
      </c>
      <c r="AH478">
        <v>4</v>
      </c>
      <c r="AI478">
        <v>7</v>
      </c>
    </row>
    <row r="479" spans="1:35" x14ac:dyDescent="0.2">
      <c r="A479" s="102">
        <v>60</v>
      </c>
      <c r="B479">
        <v>4208</v>
      </c>
      <c r="C479" t="s">
        <v>4797</v>
      </c>
      <c r="D479" t="s">
        <v>4057</v>
      </c>
      <c r="E479">
        <v>2240</v>
      </c>
      <c r="F479">
        <v>2234</v>
      </c>
      <c r="G479">
        <v>500</v>
      </c>
      <c r="H479" t="s">
        <v>4032</v>
      </c>
      <c r="I479">
        <v>6371</v>
      </c>
      <c r="J479" t="s">
        <v>4714</v>
      </c>
      <c r="K479" t="s">
        <v>4045</v>
      </c>
      <c r="L479">
        <v>3420</v>
      </c>
      <c r="M479">
        <v>3420</v>
      </c>
      <c r="N479">
        <v>300</v>
      </c>
      <c r="O479" t="s">
        <v>4035</v>
      </c>
      <c r="P479">
        <v>0.87193473097714502</v>
      </c>
      <c r="Q479">
        <v>0.94949173886113603</v>
      </c>
      <c r="R479">
        <v>1.8741770105913901E-2</v>
      </c>
      <c r="S479">
        <v>9.7182827690348603E-4</v>
      </c>
      <c r="T479">
        <v>2.6458092294144602</v>
      </c>
      <c r="U479">
        <v>2.6458092294144602</v>
      </c>
      <c r="V479">
        <v>2.7131416626330598</v>
      </c>
      <c r="W479">
        <v>5.04</v>
      </c>
      <c r="X479">
        <v>8.8699999999999992</v>
      </c>
      <c r="Y479">
        <v>93305</v>
      </c>
      <c r="Z479">
        <v>6220</v>
      </c>
      <c r="AA479">
        <v>0.28999999999999998</v>
      </c>
      <c r="AB479">
        <v>15</v>
      </c>
      <c r="AC479">
        <v>9</v>
      </c>
      <c r="AD479">
        <v>6</v>
      </c>
      <c r="AE479">
        <v>60</v>
      </c>
      <c r="AF479">
        <v>13</v>
      </c>
      <c r="AG479">
        <v>4</v>
      </c>
      <c r="AH479">
        <v>4</v>
      </c>
      <c r="AI479">
        <v>7</v>
      </c>
    </row>
    <row r="480" spans="1:35" x14ac:dyDescent="0.2">
      <c r="A480" s="102">
        <v>647</v>
      </c>
      <c r="B480">
        <v>7012</v>
      </c>
      <c r="C480" t="s">
        <v>4830</v>
      </c>
      <c r="D480" t="s">
        <v>4050</v>
      </c>
      <c r="E480">
        <v>2199</v>
      </c>
      <c r="F480">
        <v>2197</v>
      </c>
      <c r="G480">
        <v>500</v>
      </c>
      <c r="H480" t="s">
        <v>4032</v>
      </c>
      <c r="I480">
        <v>7211</v>
      </c>
      <c r="J480" t="s">
        <v>28</v>
      </c>
      <c r="K480" t="s">
        <v>4050</v>
      </c>
      <c r="L480">
        <v>411</v>
      </c>
      <c r="M480">
        <v>413</v>
      </c>
      <c r="N480">
        <v>2700</v>
      </c>
      <c r="O480" t="s">
        <v>4035</v>
      </c>
      <c r="P480">
        <v>0.93418215095320301</v>
      </c>
      <c r="Q480">
        <v>0.86595282806179497</v>
      </c>
      <c r="R480">
        <v>8.55977116477925E-3</v>
      </c>
      <c r="S480">
        <v>0.24785947464197899</v>
      </c>
      <c r="T480">
        <v>0.99618386044838103</v>
      </c>
      <c r="U480">
        <v>0.99618386044838103</v>
      </c>
      <c r="V480">
        <v>1.4515882907366799</v>
      </c>
      <c r="W480">
        <v>2.35</v>
      </c>
      <c r="X480">
        <v>1.51</v>
      </c>
      <c r="Y480">
        <v>92996</v>
      </c>
      <c r="Z480">
        <v>5812</v>
      </c>
      <c r="AA480">
        <v>0.24</v>
      </c>
      <c r="AB480">
        <v>16</v>
      </c>
      <c r="AC480">
        <v>8</v>
      </c>
      <c r="AD480">
        <v>8</v>
      </c>
      <c r="AE480">
        <v>50</v>
      </c>
      <c r="AF480">
        <v>13</v>
      </c>
      <c r="AG480">
        <v>5</v>
      </c>
      <c r="AH480">
        <v>4</v>
      </c>
      <c r="AI480">
        <v>7</v>
      </c>
    </row>
    <row r="481" spans="1:35" x14ac:dyDescent="0.2">
      <c r="A481" s="102">
        <v>1053</v>
      </c>
      <c r="B481">
        <v>6473</v>
      </c>
      <c r="C481" t="s">
        <v>1538</v>
      </c>
      <c r="D481" t="s">
        <v>4045</v>
      </c>
      <c r="E481">
        <v>1185</v>
      </c>
      <c r="F481">
        <v>1184</v>
      </c>
      <c r="G481">
        <v>900</v>
      </c>
      <c r="H481" t="s">
        <v>4035</v>
      </c>
      <c r="I481">
        <v>8411</v>
      </c>
      <c r="J481" t="s">
        <v>4418</v>
      </c>
      <c r="K481" t="s">
        <v>4154</v>
      </c>
      <c r="L481">
        <v>163.1</v>
      </c>
      <c r="M481">
        <v>162.5</v>
      </c>
      <c r="N481">
        <v>6600</v>
      </c>
      <c r="O481" t="s">
        <v>4032</v>
      </c>
      <c r="P481">
        <v>0.93316049966500703</v>
      </c>
      <c r="Q481">
        <v>0.80542589658582397</v>
      </c>
      <c r="R481">
        <v>0.198348399267397</v>
      </c>
      <c r="S481">
        <v>0.12662574679907901</v>
      </c>
      <c r="T481">
        <v>-2.21104112588589</v>
      </c>
      <c r="U481">
        <v>2.21104112588589</v>
      </c>
      <c r="V481">
        <v>2.37675388004459</v>
      </c>
      <c r="W481">
        <v>-8.76</v>
      </c>
      <c r="X481">
        <v>0.65</v>
      </c>
      <c r="Y481">
        <v>92898</v>
      </c>
      <c r="Z481">
        <v>7146</v>
      </c>
      <c r="AA481">
        <v>0.32</v>
      </c>
      <c r="AB481">
        <v>13</v>
      </c>
      <c r="AC481">
        <v>8</v>
      </c>
      <c r="AD481">
        <v>5</v>
      </c>
      <c r="AE481">
        <v>61.54</v>
      </c>
      <c r="AF481">
        <v>15</v>
      </c>
      <c r="AG481">
        <v>5</v>
      </c>
      <c r="AH481">
        <v>2</v>
      </c>
      <c r="AI481">
        <v>6</v>
      </c>
    </row>
    <row r="482" spans="1:35" x14ac:dyDescent="0.2">
      <c r="A482" s="102">
        <v>891</v>
      </c>
      <c r="B482">
        <v>4208</v>
      </c>
      <c r="C482" t="s">
        <v>4797</v>
      </c>
      <c r="D482" t="s">
        <v>4057</v>
      </c>
      <c r="E482">
        <v>2240</v>
      </c>
      <c r="F482">
        <v>2234</v>
      </c>
      <c r="G482">
        <v>400</v>
      </c>
      <c r="H482" t="s">
        <v>4035</v>
      </c>
      <c r="I482">
        <v>8306</v>
      </c>
      <c r="J482" t="s">
        <v>4800</v>
      </c>
      <c r="K482" t="s">
        <v>4154</v>
      </c>
      <c r="L482">
        <v>569.20000000000005</v>
      </c>
      <c r="M482">
        <v>568.5</v>
      </c>
      <c r="N482">
        <v>1600</v>
      </c>
      <c r="O482" t="s">
        <v>4032</v>
      </c>
      <c r="P482">
        <v>0.89421985552893402</v>
      </c>
      <c r="Q482">
        <v>0.83067333221042705</v>
      </c>
      <c r="R482">
        <v>7.2533077569708004E-2</v>
      </c>
      <c r="S482">
        <v>0.11800811056522099</v>
      </c>
      <c r="T482">
        <v>-2.2396899795784502</v>
      </c>
      <c r="U482">
        <v>2.2396899795784502</v>
      </c>
      <c r="V482">
        <v>2.6853690870901699</v>
      </c>
      <c r="W482">
        <v>-3.18</v>
      </c>
      <c r="X482">
        <v>1.79</v>
      </c>
      <c r="Y482">
        <v>91842</v>
      </c>
      <c r="Z482">
        <v>7065</v>
      </c>
      <c r="AA482">
        <v>0.31</v>
      </c>
      <c r="AB482">
        <v>13</v>
      </c>
      <c r="AC482">
        <v>8</v>
      </c>
      <c r="AD482">
        <v>5</v>
      </c>
      <c r="AE482">
        <v>61.54</v>
      </c>
      <c r="AF482">
        <v>15</v>
      </c>
      <c r="AG482">
        <v>3</v>
      </c>
      <c r="AH482">
        <v>2</v>
      </c>
      <c r="AI482">
        <v>8</v>
      </c>
    </row>
    <row r="483" spans="1:35" x14ac:dyDescent="0.2">
      <c r="A483" s="102">
        <v>802</v>
      </c>
      <c r="B483">
        <v>4634</v>
      </c>
      <c r="C483" t="s">
        <v>66</v>
      </c>
      <c r="D483" t="s">
        <v>4057</v>
      </c>
      <c r="E483">
        <v>2495</v>
      </c>
      <c r="F483">
        <v>2478</v>
      </c>
      <c r="G483">
        <v>400</v>
      </c>
      <c r="H483" t="s">
        <v>4032</v>
      </c>
      <c r="I483">
        <v>5334</v>
      </c>
      <c r="J483" t="s">
        <v>4856</v>
      </c>
      <c r="K483" t="s">
        <v>4031</v>
      </c>
      <c r="L483">
        <v>1934</v>
      </c>
      <c r="M483">
        <v>1947</v>
      </c>
      <c r="N483">
        <v>500</v>
      </c>
      <c r="O483" t="s">
        <v>4035</v>
      </c>
      <c r="P483">
        <v>0.86137445687960201</v>
      </c>
      <c r="Q483">
        <v>0.84345068035568405</v>
      </c>
      <c r="R483">
        <v>0.148283327700347</v>
      </c>
      <c r="S483">
        <v>0.175011406813179</v>
      </c>
      <c r="T483">
        <v>1.7576675310823699</v>
      </c>
      <c r="U483">
        <v>1.7576675310823699</v>
      </c>
      <c r="V483">
        <v>2.0916538309282902</v>
      </c>
      <c r="W483">
        <v>3.1</v>
      </c>
      <c r="X483">
        <v>1.79</v>
      </c>
      <c r="Y483">
        <v>91499</v>
      </c>
      <c r="Z483">
        <v>4575</v>
      </c>
      <c r="AA483">
        <v>0.23</v>
      </c>
      <c r="AB483">
        <v>20</v>
      </c>
      <c r="AC483">
        <v>12</v>
      </c>
      <c r="AD483">
        <v>8</v>
      </c>
      <c r="AE483">
        <v>60</v>
      </c>
      <c r="AF483">
        <v>13</v>
      </c>
      <c r="AG483">
        <v>6</v>
      </c>
      <c r="AH483">
        <v>4</v>
      </c>
      <c r="AI483">
        <v>10</v>
      </c>
    </row>
    <row r="484" spans="1:35" x14ac:dyDescent="0.2">
      <c r="A484" s="102">
        <v>1020</v>
      </c>
      <c r="B484">
        <v>4151</v>
      </c>
      <c r="C484" t="s">
        <v>3816</v>
      </c>
      <c r="D484" t="s">
        <v>4055</v>
      </c>
      <c r="E484">
        <v>2575</v>
      </c>
      <c r="F484">
        <v>2586</v>
      </c>
      <c r="G484">
        <v>400</v>
      </c>
      <c r="H484" t="s">
        <v>4035</v>
      </c>
      <c r="I484">
        <v>5486</v>
      </c>
      <c r="J484" t="s">
        <v>979</v>
      </c>
      <c r="K484" t="s">
        <v>4152</v>
      </c>
      <c r="L484">
        <v>1699</v>
      </c>
      <c r="M484">
        <v>1702</v>
      </c>
      <c r="N484">
        <v>600</v>
      </c>
      <c r="O484" t="s">
        <v>4032</v>
      </c>
      <c r="P484">
        <v>0.94682645495880302</v>
      </c>
      <c r="Q484">
        <v>0.81101610433657401</v>
      </c>
      <c r="R484">
        <v>0.10662438414544</v>
      </c>
      <c r="S484">
        <v>0.398891561870031</v>
      </c>
      <c r="T484">
        <v>-0.51184116609021302</v>
      </c>
      <c r="U484">
        <v>0.51184116609021302</v>
      </c>
      <c r="V484">
        <v>0.60595193791789903</v>
      </c>
      <c r="W484">
        <v>-2.12</v>
      </c>
      <c r="X484">
        <v>1.28</v>
      </c>
      <c r="Y484">
        <v>90862</v>
      </c>
      <c r="Z484">
        <v>4543</v>
      </c>
      <c r="AA484">
        <v>0.2</v>
      </c>
      <c r="AB484">
        <v>20</v>
      </c>
      <c r="AC484">
        <v>10</v>
      </c>
      <c r="AD484">
        <v>10</v>
      </c>
      <c r="AE484">
        <v>50</v>
      </c>
      <c r="AF484">
        <v>10</v>
      </c>
      <c r="AG484">
        <v>9</v>
      </c>
      <c r="AH484">
        <v>6</v>
      </c>
      <c r="AI484">
        <v>5</v>
      </c>
    </row>
    <row r="485" spans="1:35" x14ac:dyDescent="0.2">
      <c r="A485" s="102">
        <v>41</v>
      </c>
      <c r="B485">
        <v>1973</v>
      </c>
      <c r="C485" t="s">
        <v>4040</v>
      </c>
      <c r="D485" t="s">
        <v>4034</v>
      </c>
      <c r="E485">
        <v>4110</v>
      </c>
      <c r="F485">
        <v>4115</v>
      </c>
      <c r="G485">
        <v>200</v>
      </c>
      <c r="H485" t="s">
        <v>4032</v>
      </c>
      <c r="I485">
        <v>6951</v>
      </c>
      <c r="J485" t="s">
        <v>229</v>
      </c>
      <c r="K485" t="s">
        <v>4037</v>
      </c>
      <c r="L485">
        <v>3525</v>
      </c>
      <c r="M485">
        <v>3590</v>
      </c>
      <c r="N485">
        <v>200</v>
      </c>
      <c r="O485" t="s">
        <v>4035</v>
      </c>
      <c r="P485">
        <v>0.951461066611763</v>
      </c>
      <c r="Q485">
        <v>0.95399003943817096</v>
      </c>
      <c r="R485">
        <v>8.5610651847426306E-2</v>
      </c>
      <c r="S485">
        <v>0.22053490352319399</v>
      </c>
      <c r="T485">
        <v>0.129815728859839</v>
      </c>
      <c r="U485">
        <v>0.129815728859839</v>
      </c>
      <c r="V485">
        <v>0.40457451365058</v>
      </c>
      <c r="W485">
        <v>0.43</v>
      </c>
      <c r="X485">
        <v>12.76</v>
      </c>
      <c r="Y485">
        <v>90113</v>
      </c>
      <c r="Z485">
        <v>5301</v>
      </c>
      <c r="AA485">
        <v>0.28000000000000003</v>
      </c>
      <c r="AB485">
        <v>17</v>
      </c>
      <c r="AC485">
        <v>10</v>
      </c>
      <c r="AD485">
        <v>7</v>
      </c>
      <c r="AE485">
        <v>58.82</v>
      </c>
      <c r="AF485">
        <v>10</v>
      </c>
      <c r="AG485">
        <v>7</v>
      </c>
      <c r="AH485">
        <v>7</v>
      </c>
      <c r="AI485">
        <v>3</v>
      </c>
    </row>
    <row r="486" spans="1:35" x14ac:dyDescent="0.2">
      <c r="A486" s="102">
        <v>661</v>
      </c>
      <c r="B486">
        <v>5110</v>
      </c>
      <c r="C486" t="s">
        <v>1540</v>
      </c>
      <c r="D486" t="s">
        <v>4423</v>
      </c>
      <c r="E486">
        <v>1193</v>
      </c>
      <c r="F486">
        <v>1215</v>
      </c>
      <c r="G486">
        <v>900</v>
      </c>
      <c r="H486" t="s">
        <v>4035</v>
      </c>
      <c r="I486">
        <v>8411</v>
      </c>
      <c r="J486" t="s">
        <v>4418</v>
      </c>
      <c r="K486" t="s">
        <v>4154</v>
      </c>
      <c r="L486">
        <v>163.1</v>
      </c>
      <c r="M486">
        <v>162.5</v>
      </c>
      <c r="N486">
        <v>6700</v>
      </c>
      <c r="O486" t="s">
        <v>4032</v>
      </c>
      <c r="P486">
        <v>0.944541111900011</v>
      </c>
      <c r="Q486">
        <v>0.86337393497383297</v>
      </c>
      <c r="R486">
        <v>1.4279698044231701E-3</v>
      </c>
      <c r="S486">
        <v>0.25307003076394802</v>
      </c>
      <c r="T486">
        <v>-2.0945743914489698</v>
      </c>
      <c r="U486">
        <v>2.0945743914489698</v>
      </c>
      <c r="V486">
        <v>2.5894002793781699</v>
      </c>
      <c r="W486">
        <v>-8.49</v>
      </c>
      <c r="X486">
        <v>0.43</v>
      </c>
      <c r="Y486">
        <v>89700</v>
      </c>
      <c r="Z486">
        <v>6407</v>
      </c>
      <c r="AA486">
        <v>0.28999999999999998</v>
      </c>
      <c r="AB486">
        <v>14</v>
      </c>
      <c r="AC486">
        <v>6</v>
      </c>
      <c r="AD486">
        <v>8</v>
      </c>
      <c r="AE486">
        <v>42.86</v>
      </c>
      <c r="AF486">
        <v>15</v>
      </c>
      <c r="AG486">
        <v>4</v>
      </c>
      <c r="AH486">
        <v>2</v>
      </c>
      <c r="AI486">
        <v>8</v>
      </c>
    </row>
    <row r="487" spans="1:35" x14ac:dyDescent="0.2">
      <c r="A487" s="102">
        <v>283</v>
      </c>
      <c r="B487">
        <v>4118</v>
      </c>
      <c r="C487" t="s">
        <v>4859</v>
      </c>
      <c r="D487" t="s">
        <v>4057</v>
      </c>
      <c r="E487">
        <v>3375</v>
      </c>
      <c r="F487">
        <v>3415</v>
      </c>
      <c r="G487">
        <v>300</v>
      </c>
      <c r="H487" t="s">
        <v>4035</v>
      </c>
      <c r="I487">
        <v>7182</v>
      </c>
      <c r="J487" t="s">
        <v>4410</v>
      </c>
      <c r="K487" t="s">
        <v>4154</v>
      </c>
      <c r="L487">
        <v>1022</v>
      </c>
      <c r="M487">
        <v>1016</v>
      </c>
      <c r="N487">
        <v>1000</v>
      </c>
      <c r="O487" t="s">
        <v>4032</v>
      </c>
      <c r="P487">
        <v>0.80642995271532603</v>
      </c>
      <c r="Q487">
        <v>0.90786702768377903</v>
      </c>
      <c r="R487">
        <v>0.197610223920692</v>
      </c>
      <c r="S487" s="106">
        <v>0.17779190721389401</v>
      </c>
      <c r="T487">
        <v>-0.34841091715294498</v>
      </c>
      <c r="U487">
        <v>0.34841091715294498</v>
      </c>
      <c r="V487">
        <v>0.62034912380195595</v>
      </c>
      <c r="W487">
        <v>-0.75</v>
      </c>
      <c r="X487">
        <v>0.83</v>
      </c>
      <c r="Y487">
        <v>89696</v>
      </c>
      <c r="Z487">
        <v>6900</v>
      </c>
      <c r="AA487">
        <v>0.36</v>
      </c>
      <c r="AB487">
        <v>13</v>
      </c>
      <c r="AC487">
        <v>9</v>
      </c>
      <c r="AD487">
        <v>4</v>
      </c>
      <c r="AE487">
        <v>69.23</v>
      </c>
      <c r="AF487">
        <v>15</v>
      </c>
      <c r="AG487">
        <v>4</v>
      </c>
      <c r="AH487">
        <v>2</v>
      </c>
      <c r="AI487">
        <v>7</v>
      </c>
    </row>
    <row r="488" spans="1:35" x14ac:dyDescent="0.2">
      <c r="A488" s="102">
        <v>1042</v>
      </c>
      <c r="B488">
        <v>8012</v>
      </c>
      <c r="C488" t="s">
        <v>4831</v>
      </c>
      <c r="D488" t="s">
        <v>4039</v>
      </c>
      <c r="E488">
        <v>1520</v>
      </c>
      <c r="F488">
        <v>1528</v>
      </c>
      <c r="G488">
        <v>700</v>
      </c>
      <c r="H488" t="s">
        <v>4035</v>
      </c>
      <c r="I488">
        <v>8385</v>
      </c>
      <c r="J488" t="s">
        <v>1198</v>
      </c>
      <c r="K488" t="s">
        <v>4154</v>
      </c>
      <c r="L488">
        <v>570</v>
      </c>
      <c r="M488">
        <v>571</v>
      </c>
      <c r="N488">
        <v>1900</v>
      </c>
      <c r="O488" t="s">
        <v>4032</v>
      </c>
      <c r="P488">
        <v>0.84936632645449694</v>
      </c>
      <c r="Q488">
        <v>0.80707136690116099</v>
      </c>
      <c r="R488">
        <v>0.24919554584357301</v>
      </c>
      <c r="S488" s="106">
        <v>9.2058805803417396E-2</v>
      </c>
      <c r="T488">
        <v>-0.71462787765939995</v>
      </c>
      <c r="U488">
        <v>0.71462787765939995</v>
      </c>
      <c r="V488">
        <v>0.20989611608702199</v>
      </c>
      <c r="W488">
        <v>-1.53</v>
      </c>
      <c r="X488">
        <v>1.43</v>
      </c>
      <c r="Y488">
        <v>88441</v>
      </c>
      <c r="Z488">
        <v>4913</v>
      </c>
      <c r="AA488">
        <v>0.21</v>
      </c>
      <c r="AB488">
        <v>18</v>
      </c>
      <c r="AC488">
        <v>11</v>
      </c>
      <c r="AD488">
        <v>7</v>
      </c>
      <c r="AE488">
        <v>61.11</v>
      </c>
      <c r="AF488">
        <v>14</v>
      </c>
      <c r="AG488">
        <v>4</v>
      </c>
      <c r="AH488">
        <v>5</v>
      </c>
      <c r="AI488">
        <v>9</v>
      </c>
    </row>
    <row r="489" spans="1:35" x14ac:dyDescent="0.2">
      <c r="A489" s="102">
        <v>425</v>
      </c>
      <c r="B489">
        <v>6371</v>
      </c>
      <c r="C489" t="s">
        <v>4714</v>
      </c>
      <c r="D489" t="s">
        <v>4045</v>
      </c>
      <c r="E489">
        <v>3420</v>
      </c>
      <c r="F489">
        <v>3420</v>
      </c>
      <c r="G489">
        <v>300</v>
      </c>
      <c r="H489" t="s">
        <v>4035</v>
      </c>
      <c r="I489">
        <v>9072</v>
      </c>
      <c r="J489" t="s">
        <v>4414</v>
      </c>
      <c r="K489" t="s">
        <v>4415</v>
      </c>
      <c r="L489">
        <v>2596</v>
      </c>
      <c r="M489">
        <v>2563</v>
      </c>
      <c r="N489">
        <v>400</v>
      </c>
      <c r="O489" t="s">
        <v>4032</v>
      </c>
      <c r="P489">
        <v>0.84552551433496903</v>
      </c>
      <c r="Q489">
        <v>0.89141180328652303</v>
      </c>
      <c r="R489">
        <v>6.0943428863758798E-3</v>
      </c>
      <c r="S489">
        <v>3.0488717696749101E-4</v>
      </c>
      <c r="T489">
        <v>-2.6632180647721602</v>
      </c>
      <c r="U489">
        <v>2.6632180647721602</v>
      </c>
      <c r="V489">
        <v>3.57252967990132</v>
      </c>
      <c r="W489">
        <v>-5.52</v>
      </c>
      <c r="X489">
        <v>0.08</v>
      </c>
      <c r="Y489">
        <v>88209</v>
      </c>
      <c r="Z489">
        <v>6301</v>
      </c>
      <c r="AA489">
        <v>0.38</v>
      </c>
      <c r="AB489">
        <v>14</v>
      </c>
      <c r="AC489">
        <v>8</v>
      </c>
      <c r="AD489">
        <v>6</v>
      </c>
      <c r="AE489">
        <v>57.14</v>
      </c>
      <c r="AF489">
        <v>15</v>
      </c>
      <c r="AG489">
        <v>4</v>
      </c>
      <c r="AH489">
        <v>1</v>
      </c>
      <c r="AI489">
        <v>9</v>
      </c>
    </row>
    <row r="490" spans="1:35" x14ac:dyDescent="0.2">
      <c r="A490" s="102">
        <v>400</v>
      </c>
      <c r="B490">
        <v>7012</v>
      </c>
      <c r="C490" t="s">
        <v>4830</v>
      </c>
      <c r="D490" t="s">
        <v>4050</v>
      </c>
      <c r="E490">
        <v>2199</v>
      </c>
      <c r="F490">
        <v>2197</v>
      </c>
      <c r="G490">
        <v>400</v>
      </c>
      <c r="H490" t="s">
        <v>4032</v>
      </c>
      <c r="I490">
        <v>7276</v>
      </c>
      <c r="J490" t="s">
        <v>4150</v>
      </c>
      <c r="K490" t="s">
        <v>4037</v>
      </c>
      <c r="L490">
        <v>4700</v>
      </c>
      <c r="M490">
        <v>4815</v>
      </c>
      <c r="N490">
        <v>200</v>
      </c>
      <c r="O490" t="s">
        <v>4035</v>
      </c>
      <c r="P490">
        <v>0.93445757288853704</v>
      </c>
      <c r="Q490">
        <v>0.89430842183662096</v>
      </c>
      <c r="R490">
        <v>1.39187756803486E-2</v>
      </c>
      <c r="S490">
        <v>4.4118372519237697E-2</v>
      </c>
      <c r="T490">
        <v>0.139141024701777</v>
      </c>
      <c r="U490">
        <v>0.139141024701777</v>
      </c>
      <c r="V490">
        <v>1.37295356815781</v>
      </c>
      <c r="W490">
        <v>0.38</v>
      </c>
      <c r="X490">
        <v>8.74</v>
      </c>
      <c r="Y490">
        <v>87578</v>
      </c>
      <c r="Z490">
        <v>8758</v>
      </c>
      <c r="AA490">
        <v>0.44</v>
      </c>
      <c r="AB490">
        <v>10</v>
      </c>
      <c r="AC490">
        <v>6</v>
      </c>
      <c r="AD490">
        <v>4</v>
      </c>
      <c r="AE490">
        <v>60</v>
      </c>
      <c r="AF490">
        <v>12</v>
      </c>
      <c r="AG490">
        <v>3</v>
      </c>
      <c r="AH490">
        <v>2</v>
      </c>
      <c r="AI490">
        <v>5</v>
      </c>
    </row>
    <row r="491" spans="1:35" x14ac:dyDescent="0.2">
      <c r="A491" s="102">
        <v>972</v>
      </c>
      <c r="B491">
        <v>7182</v>
      </c>
      <c r="C491" t="s">
        <v>4410</v>
      </c>
      <c r="D491" t="s">
        <v>4154</v>
      </c>
      <c r="E491">
        <v>1022</v>
      </c>
      <c r="F491">
        <v>1016</v>
      </c>
      <c r="G491">
        <v>900</v>
      </c>
      <c r="H491" t="s">
        <v>4035</v>
      </c>
      <c r="I491">
        <v>8218</v>
      </c>
      <c r="J491" t="s">
        <v>4755</v>
      </c>
      <c r="K491" t="s">
        <v>4058</v>
      </c>
      <c r="L491">
        <v>2299</v>
      </c>
      <c r="M491">
        <v>2368</v>
      </c>
      <c r="N491">
        <v>400</v>
      </c>
      <c r="O491" t="s">
        <v>4032</v>
      </c>
      <c r="P491">
        <v>0.80373503702345706</v>
      </c>
      <c r="Q491">
        <v>0.81950751024596602</v>
      </c>
      <c r="R491">
        <v>1.6857996999464001E-3</v>
      </c>
      <c r="S491">
        <v>0.37151179572162601</v>
      </c>
      <c r="T491">
        <v>-2.9020148047401202</v>
      </c>
      <c r="U491">
        <v>2.9020148047401202</v>
      </c>
      <c r="V491">
        <v>2.0769364556169299</v>
      </c>
      <c r="W491">
        <v>-6.23</v>
      </c>
      <c r="X491">
        <v>3.46</v>
      </c>
      <c r="Y491">
        <v>87102</v>
      </c>
      <c r="Z491">
        <v>6222</v>
      </c>
      <c r="AA491">
        <v>0.28999999999999998</v>
      </c>
      <c r="AB491">
        <v>14</v>
      </c>
      <c r="AC491">
        <v>6</v>
      </c>
      <c r="AD491">
        <v>8</v>
      </c>
      <c r="AE491">
        <v>42.86</v>
      </c>
      <c r="AF491">
        <v>15</v>
      </c>
      <c r="AG491">
        <v>2</v>
      </c>
      <c r="AH491">
        <v>3</v>
      </c>
      <c r="AI491">
        <v>9</v>
      </c>
    </row>
    <row r="492" spans="1:35" x14ac:dyDescent="0.2">
      <c r="A492" s="102">
        <v>976</v>
      </c>
      <c r="B492">
        <v>3865</v>
      </c>
      <c r="C492" t="s">
        <v>3938</v>
      </c>
      <c r="D492" t="s">
        <v>4825</v>
      </c>
      <c r="E492">
        <v>509</v>
      </c>
      <c r="F492">
        <v>511</v>
      </c>
      <c r="G492">
        <v>2000</v>
      </c>
      <c r="H492" t="s">
        <v>4032</v>
      </c>
      <c r="I492">
        <v>9474</v>
      </c>
      <c r="J492" t="s">
        <v>4821</v>
      </c>
      <c r="K492" t="s">
        <v>4034</v>
      </c>
      <c r="L492">
        <v>1400</v>
      </c>
      <c r="M492">
        <v>1488</v>
      </c>
      <c r="N492">
        <v>700</v>
      </c>
      <c r="O492" t="s">
        <v>4035</v>
      </c>
      <c r="P492">
        <v>0.89591614552497401</v>
      </c>
      <c r="Q492">
        <v>0.81859644330821602</v>
      </c>
      <c r="R492" s="106">
        <v>2.0134753190850598E-3</v>
      </c>
      <c r="S492">
        <v>3.0850000723600099E-2</v>
      </c>
      <c r="T492">
        <v>3.2388445593466799</v>
      </c>
      <c r="U492">
        <v>3.2388445593466799</v>
      </c>
      <c r="V492">
        <v>5.0190846999599703</v>
      </c>
      <c r="W492">
        <v>11.94</v>
      </c>
      <c r="X492">
        <v>1.88</v>
      </c>
      <c r="Y492">
        <v>86344</v>
      </c>
      <c r="Z492">
        <v>4112</v>
      </c>
      <c r="AA492">
        <v>0.24</v>
      </c>
      <c r="AB492">
        <v>21</v>
      </c>
      <c r="AC492">
        <v>11</v>
      </c>
      <c r="AD492">
        <v>10</v>
      </c>
      <c r="AE492">
        <v>52.38</v>
      </c>
      <c r="AF492">
        <v>9</v>
      </c>
      <c r="AG492">
        <v>9</v>
      </c>
      <c r="AH492">
        <v>8</v>
      </c>
      <c r="AI492">
        <v>4</v>
      </c>
    </row>
    <row r="493" spans="1:35" x14ac:dyDescent="0.2">
      <c r="A493" s="102">
        <v>161</v>
      </c>
      <c r="B493">
        <v>6301</v>
      </c>
      <c r="C493" t="s">
        <v>56</v>
      </c>
      <c r="D493" t="s">
        <v>4045</v>
      </c>
      <c r="E493">
        <v>2472</v>
      </c>
      <c r="F493">
        <v>2467</v>
      </c>
      <c r="G493">
        <v>400</v>
      </c>
      <c r="H493" t="s">
        <v>4032</v>
      </c>
      <c r="I493">
        <v>6472</v>
      </c>
      <c r="J493" t="s">
        <v>63</v>
      </c>
      <c r="K493" t="s">
        <v>4045</v>
      </c>
      <c r="L493">
        <v>297</v>
      </c>
      <c r="M493">
        <v>297</v>
      </c>
      <c r="N493">
        <v>3300</v>
      </c>
      <c r="O493" t="s">
        <v>4035</v>
      </c>
      <c r="P493">
        <v>0.87360370699879797</v>
      </c>
      <c r="Q493">
        <v>0.92715259913614001</v>
      </c>
      <c r="R493">
        <v>9.1464414667558502E-2</v>
      </c>
      <c r="S493">
        <v>1.10578593284063E-2</v>
      </c>
      <c r="T493">
        <v>3.5911620330502498</v>
      </c>
      <c r="U493">
        <v>3.5911620330502498</v>
      </c>
      <c r="V493">
        <v>3.0100329996976498</v>
      </c>
      <c r="W493">
        <v>7.69</v>
      </c>
      <c r="X493">
        <v>0.68</v>
      </c>
      <c r="Y493">
        <v>85896</v>
      </c>
      <c r="Z493">
        <v>4295</v>
      </c>
      <c r="AA493">
        <v>0.12</v>
      </c>
      <c r="AB493">
        <v>20</v>
      </c>
      <c r="AC493">
        <v>10</v>
      </c>
      <c r="AD493">
        <v>10</v>
      </c>
      <c r="AE493">
        <v>50</v>
      </c>
      <c r="AF493">
        <v>11</v>
      </c>
      <c r="AG493">
        <v>8</v>
      </c>
      <c r="AH493">
        <v>7</v>
      </c>
      <c r="AI493">
        <v>5</v>
      </c>
    </row>
    <row r="494" spans="1:35" x14ac:dyDescent="0.2">
      <c r="A494" s="102">
        <v>669</v>
      </c>
      <c r="B494">
        <v>7321</v>
      </c>
      <c r="C494" t="s">
        <v>4812</v>
      </c>
      <c r="D494" t="s">
        <v>4154</v>
      </c>
      <c r="E494">
        <v>644</v>
      </c>
      <c r="F494">
        <v>641</v>
      </c>
      <c r="G494">
        <v>1700</v>
      </c>
      <c r="H494" t="s">
        <v>4035</v>
      </c>
      <c r="I494">
        <v>9508</v>
      </c>
      <c r="J494" t="s">
        <v>4420</v>
      </c>
      <c r="K494" t="s">
        <v>4156</v>
      </c>
      <c r="L494">
        <v>904</v>
      </c>
      <c r="M494">
        <v>900</v>
      </c>
      <c r="N494">
        <v>1200</v>
      </c>
      <c r="O494" t="s">
        <v>4032</v>
      </c>
      <c r="P494">
        <v>0.92894856474601295</v>
      </c>
      <c r="Q494">
        <v>0.86196938343303098</v>
      </c>
      <c r="R494">
        <v>4.3902015218410001E-2</v>
      </c>
      <c r="S494">
        <v>6.4688095898552999E-3</v>
      </c>
      <c r="T494">
        <v>-0.30356296215879602</v>
      </c>
      <c r="U494">
        <v>0.30356296215879602</v>
      </c>
      <c r="V494">
        <v>0.37583458019702598</v>
      </c>
      <c r="W494">
        <v>-1.74</v>
      </c>
      <c r="X494">
        <v>0.9</v>
      </c>
      <c r="Y494">
        <v>85818</v>
      </c>
      <c r="Z494">
        <v>7802</v>
      </c>
      <c r="AA494">
        <v>0.37</v>
      </c>
      <c r="AB494">
        <v>11</v>
      </c>
      <c r="AC494">
        <v>7</v>
      </c>
      <c r="AD494">
        <v>4</v>
      </c>
      <c r="AE494">
        <v>63.64</v>
      </c>
      <c r="AF494">
        <v>10</v>
      </c>
      <c r="AG494">
        <v>4</v>
      </c>
      <c r="AH494">
        <v>3</v>
      </c>
      <c r="AI494">
        <v>4</v>
      </c>
    </row>
    <row r="495" spans="1:35" x14ac:dyDescent="0.2">
      <c r="A495" s="102">
        <v>61</v>
      </c>
      <c r="B495">
        <v>7182</v>
      </c>
      <c r="C495" t="s">
        <v>4410</v>
      </c>
      <c r="D495" t="s">
        <v>4154</v>
      </c>
      <c r="E495">
        <v>1022</v>
      </c>
      <c r="F495">
        <v>1016</v>
      </c>
      <c r="G495">
        <v>1000</v>
      </c>
      <c r="H495" t="s">
        <v>4032</v>
      </c>
      <c r="I495">
        <v>7211</v>
      </c>
      <c r="J495" t="s">
        <v>28</v>
      </c>
      <c r="K495" t="s">
        <v>4050</v>
      </c>
      <c r="L495">
        <v>411</v>
      </c>
      <c r="M495">
        <v>413</v>
      </c>
      <c r="N495">
        <v>2500</v>
      </c>
      <c r="O495" t="s">
        <v>4035</v>
      </c>
      <c r="P495">
        <v>0.92750654588582304</v>
      </c>
      <c r="Q495">
        <v>0.949129531639895</v>
      </c>
      <c r="R495">
        <v>1.1228385139438E-2</v>
      </c>
      <c r="S495">
        <v>1.1459457642978401E-3</v>
      </c>
      <c r="T495">
        <v>2.62862385781921</v>
      </c>
      <c r="U495">
        <v>2.62862385781921</v>
      </c>
      <c r="V495">
        <v>3.19919744476306</v>
      </c>
      <c r="W495">
        <v>9.5</v>
      </c>
      <c r="X495">
        <v>1.62</v>
      </c>
      <c r="Y495">
        <v>85244</v>
      </c>
      <c r="Z495">
        <v>5014</v>
      </c>
      <c r="AA495">
        <v>0.23</v>
      </c>
      <c r="AB495">
        <v>17</v>
      </c>
      <c r="AC495">
        <v>8</v>
      </c>
      <c r="AD495">
        <v>9</v>
      </c>
      <c r="AE495">
        <v>47.06</v>
      </c>
      <c r="AF495">
        <v>16</v>
      </c>
      <c r="AG495">
        <v>3</v>
      </c>
      <c r="AH495">
        <v>1</v>
      </c>
      <c r="AI495">
        <v>13</v>
      </c>
    </row>
    <row r="496" spans="1:35" x14ac:dyDescent="0.2">
      <c r="A496" s="102">
        <v>625</v>
      </c>
      <c r="B496">
        <v>3407</v>
      </c>
      <c r="C496" t="s">
        <v>4422</v>
      </c>
      <c r="D496" t="s">
        <v>4057</v>
      </c>
      <c r="E496">
        <v>1131.5</v>
      </c>
      <c r="F496">
        <v>1138</v>
      </c>
      <c r="G496">
        <v>900</v>
      </c>
      <c r="H496" t="s">
        <v>4035</v>
      </c>
      <c r="I496">
        <v>8341</v>
      </c>
      <c r="J496" t="s">
        <v>1180</v>
      </c>
      <c r="K496" t="s">
        <v>4154</v>
      </c>
      <c r="L496">
        <v>1744</v>
      </c>
      <c r="M496">
        <v>1682</v>
      </c>
      <c r="N496">
        <v>600</v>
      </c>
      <c r="O496" t="s">
        <v>4032</v>
      </c>
      <c r="P496">
        <v>0.86362918816087297</v>
      </c>
      <c r="Q496">
        <v>0.86869725098818595</v>
      </c>
      <c r="R496">
        <v>6.2607351532797395E-2</v>
      </c>
      <c r="S496">
        <v>0.116134999337939</v>
      </c>
      <c r="T496">
        <v>-1.3529652769023901</v>
      </c>
      <c r="U496">
        <v>1.3529652769023901</v>
      </c>
      <c r="V496">
        <v>5.99885973918481E-2</v>
      </c>
      <c r="W496">
        <v>-2.74</v>
      </c>
      <c r="X496">
        <v>1.49</v>
      </c>
      <c r="Y496">
        <v>85038</v>
      </c>
      <c r="Z496">
        <v>5002</v>
      </c>
      <c r="AA496">
        <v>0.25</v>
      </c>
      <c r="AB496">
        <v>17</v>
      </c>
      <c r="AC496">
        <v>8</v>
      </c>
      <c r="AD496">
        <v>9</v>
      </c>
      <c r="AE496">
        <v>47.06</v>
      </c>
      <c r="AF496">
        <v>12</v>
      </c>
      <c r="AG496">
        <v>7</v>
      </c>
      <c r="AH496">
        <v>4</v>
      </c>
      <c r="AI496">
        <v>6</v>
      </c>
    </row>
    <row r="497" spans="1:35" x14ac:dyDescent="0.2">
      <c r="A497" s="102">
        <v>275</v>
      </c>
      <c r="B497">
        <v>7211</v>
      </c>
      <c r="C497" t="s">
        <v>28</v>
      </c>
      <c r="D497" t="s">
        <v>4050</v>
      </c>
      <c r="E497">
        <v>411</v>
      </c>
      <c r="F497">
        <v>413</v>
      </c>
      <c r="G497">
        <v>2500</v>
      </c>
      <c r="H497" t="s">
        <v>4032</v>
      </c>
      <c r="I497">
        <v>8273</v>
      </c>
      <c r="J497" t="s">
        <v>4417</v>
      </c>
      <c r="K497" t="s">
        <v>4058</v>
      </c>
      <c r="L497">
        <v>3460</v>
      </c>
      <c r="M497">
        <v>3470</v>
      </c>
      <c r="N497">
        <v>300</v>
      </c>
      <c r="O497" t="s">
        <v>4035</v>
      </c>
      <c r="P497">
        <v>0.93754425162111199</v>
      </c>
      <c r="Q497">
        <v>0.91014010293255498</v>
      </c>
      <c r="R497">
        <v>1.32341816137881E-2</v>
      </c>
      <c r="S497">
        <v>3.6624798095003797E-2</v>
      </c>
      <c r="T497">
        <v>0.74361741712788898</v>
      </c>
      <c r="U497">
        <v>0.74361741712788898</v>
      </c>
      <c r="V497">
        <v>0.40580827162731897</v>
      </c>
      <c r="W497">
        <v>1.79</v>
      </c>
      <c r="X497">
        <v>0.82</v>
      </c>
      <c r="Y497">
        <v>84358</v>
      </c>
      <c r="Z497">
        <v>4687</v>
      </c>
      <c r="AA497">
        <v>0.16</v>
      </c>
      <c r="AB497">
        <v>18</v>
      </c>
      <c r="AC497">
        <v>11</v>
      </c>
      <c r="AD497">
        <v>7</v>
      </c>
      <c r="AE497">
        <v>61.11</v>
      </c>
      <c r="AF497">
        <v>12</v>
      </c>
      <c r="AG497">
        <v>8</v>
      </c>
      <c r="AH497">
        <v>7</v>
      </c>
      <c r="AI497">
        <v>3</v>
      </c>
    </row>
    <row r="498" spans="1:35" x14ac:dyDescent="0.2">
      <c r="A498" s="102">
        <v>429</v>
      </c>
      <c r="B498">
        <v>3861</v>
      </c>
      <c r="C498" t="s">
        <v>37</v>
      </c>
      <c r="D498" t="s">
        <v>4825</v>
      </c>
      <c r="E498">
        <v>565</v>
      </c>
      <c r="F498">
        <v>566</v>
      </c>
      <c r="G498">
        <v>1100</v>
      </c>
      <c r="H498" t="s">
        <v>4035</v>
      </c>
      <c r="I498">
        <v>4114</v>
      </c>
      <c r="J498" t="s">
        <v>4686</v>
      </c>
      <c r="K498" t="s">
        <v>4057</v>
      </c>
      <c r="L498">
        <v>6500</v>
      </c>
      <c r="M498">
        <v>6500</v>
      </c>
      <c r="N498">
        <v>100</v>
      </c>
      <c r="O498" t="s">
        <v>4032</v>
      </c>
      <c r="P498">
        <v>0.81484093970986005</v>
      </c>
      <c r="Q498">
        <v>0.89113079283913499</v>
      </c>
      <c r="R498">
        <v>0.14055402694945901</v>
      </c>
      <c r="S498">
        <v>0.17076185042455699</v>
      </c>
      <c r="T498">
        <v>-0.59472953527091499</v>
      </c>
      <c r="U498">
        <v>0.59472953527091499</v>
      </c>
      <c r="V498">
        <v>0.33983657475750501</v>
      </c>
      <c r="W498">
        <v>-2.16</v>
      </c>
      <c r="X498">
        <v>4.22</v>
      </c>
      <c r="Y498">
        <v>84021</v>
      </c>
      <c r="Z498">
        <v>4422</v>
      </c>
      <c r="AA498">
        <v>0.38</v>
      </c>
      <c r="AB498">
        <v>19</v>
      </c>
      <c r="AC498">
        <v>11</v>
      </c>
      <c r="AD498">
        <v>8</v>
      </c>
      <c r="AE498">
        <v>57.89</v>
      </c>
      <c r="AF498">
        <v>12</v>
      </c>
      <c r="AG498">
        <v>7</v>
      </c>
      <c r="AH498">
        <v>4</v>
      </c>
      <c r="AI498">
        <v>8</v>
      </c>
    </row>
    <row r="499" spans="1:35" x14ac:dyDescent="0.2">
      <c r="A499" s="102">
        <v>228</v>
      </c>
      <c r="B499">
        <v>8341</v>
      </c>
      <c r="C499" t="s">
        <v>1180</v>
      </c>
      <c r="D499" t="s">
        <v>4154</v>
      </c>
      <c r="E499">
        <v>1744</v>
      </c>
      <c r="F499">
        <v>1682</v>
      </c>
      <c r="G499">
        <v>600</v>
      </c>
      <c r="H499" t="s">
        <v>4032</v>
      </c>
      <c r="I499">
        <v>8750</v>
      </c>
      <c r="J499" t="s">
        <v>30</v>
      </c>
      <c r="K499" t="s">
        <v>4785</v>
      </c>
      <c r="L499">
        <v>1671</v>
      </c>
      <c r="M499">
        <v>1656</v>
      </c>
      <c r="N499">
        <v>600</v>
      </c>
      <c r="O499" t="s">
        <v>4035</v>
      </c>
      <c r="P499">
        <v>0.882740584530882</v>
      </c>
      <c r="Q499">
        <v>0.91730281987265605</v>
      </c>
      <c r="R499">
        <v>0.22748414585138299</v>
      </c>
      <c r="S499">
        <v>5.52154148284041E-2</v>
      </c>
      <c r="T499">
        <v>1.59560562877942</v>
      </c>
      <c r="U499">
        <v>1.59560562877942</v>
      </c>
      <c r="V499">
        <v>0.17647863246366899</v>
      </c>
      <c r="W499">
        <v>3.49</v>
      </c>
      <c r="X499">
        <v>1.55</v>
      </c>
      <c r="Y499">
        <v>83920</v>
      </c>
      <c r="Z499">
        <v>5595</v>
      </c>
      <c r="AA499">
        <v>0.32</v>
      </c>
      <c r="AB499">
        <v>15</v>
      </c>
      <c r="AC499">
        <v>10</v>
      </c>
      <c r="AD499">
        <v>5</v>
      </c>
      <c r="AE499">
        <v>66.67</v>
      </c>
      <c r="AF499">
        <v>13</v>
      </c>
      <c r="AG499">
        <v>4</v>
      </c>
      <c r="AH499">
        <v>3</v>
      </c>
      <c r="AI499">
        <v>8</v>
      </c>
    </row>
    <row r="500" spans="1:35" x14ac:dyDescent="0.2">
      <c r="A500" s="102">
        <v>124</v>
      </c>
      <c r="B500">
        <v>8242</v>
      </c>
      <c r="C500" t="s">
        <v>1166</v>
      </c>
      <c r="D500" t="s">
        <v>4058</v>
      </c>
      <c r="E500">
        <v>997</v>
      </c>
      <c r="F500">
        <v>1003</v>
      </c>
      <c r="G500">
        <v>900</v>
      </c>
      <c r="H500" t="s">
        <v>4035</v>
      </c>
      <c r="I500">
        <v>9201</v>
      </c>
      <c r="J500" t="s">
        <v>4876</v>
      </c>
      <c r="K500" t="s">
        <v>4877</v>
      </c>
      <c r="L500">
        <v>3108</v>
      </c>
      <c r="M500">
        <v>3095</v>
      </c>
      <c r="N500">
        <v>300</v>
      </c>
      <c r="O500" t="s">
        <v>4032</v>
      </c>
      <c r="P500">
        <v>0.81625833782566803</v>
      </c>
      <c r="Q500">
        <v>0.93311433676283795</v>
      </c>
      <c r="R500">
        <v>0.10044569213596399</v>
      </c>
      <c r="S500">
        <v>5.0943373299857202E-2</v>
      </c>
      <c r="T500">
        <v>-3.5259858377667102</v>
      </c>
      <c r="U500">
        <v>3.5259858377667102</v>
      </c>
      <c r="V500">
        <v>3.9096061904107602</v>
      </c>
      <c r="W500">
        <v>-12.39</v>
      </c>
      <c r="X500">
        <v>2.78</v>
      </c>
      <c r="Y500">
        <v>82619</v>
      </c>
      <c r="Z500">
        <v>5901</v>
      </c>
      <c r="AA500">
        <v>0.18</v>
      </c>
      <c r="AB500">
        <v>14</v>
      </c>
      <c r="AC500">
        <v>8</v>
      </c>
      <c r="AD500">
        <v>6</v>
      </c>
      <c r="AE500">
        <v>57.14</v>
      </c>
      <c r="AF500">
        <v>12</v>
      </c>
      <c r="AG500">
        <v>5</v>
      </c>
      <c r="AH500">
        <v>3</v>
      </c>
      <c r="AI500">
        <v>6</v>
      </c>
    </row>
    <row r="501" spans="1:35" x14ac:dyDescent="0.2">
      <c r="A501" s="102">
        <v>695</v>
      </c>
      <c r="B501">
        <v>3046</v>
      </c>
      <c r="C501" t="s">
        <v>860</v>
      </c>
      <c r="D501" t="s">
        <v>4058</v>
      </c>
      <c r="E501">
        <v>7630</v>
      </c>
      <c r="F501">
        <v>7720</v>
      </c>
      <c r="G501">
        <v>100</v>
      </c>
      <c r="H501" t="s">
        <v>4032</v>
      </c>
      <c r="I501">
        <v>6465</v>
      </c>
      <c r="J501" t="s">
        <v>594</v>
      </c>
      <c r="K501" t="s">
        <v>4045</v>
      </c>
      <c r="L501">
        <v>10150</v>
      </c>
      <c r="M501">
        <v>10100</v>
      </c>
      <c r="N501">
        <v>100</v>
      </c>
      <c r="O501" t="s">
        <v>4035</v>
      </c>
      <c r="P501">
        <v>0.80627587179607496</v>
      </c>
      <c r="Q501">
        <v>0.85875409581050699</v>
      </c>
      <c r="R501">
        <v>0.258764337131559</v>
      </c>
      <c r="S501">
        <v>0.237722653422304</v>
      </c>
      <c r="T501">
        <v>1.15711870113357</v>
      </c>
      <c r="U501">
        <v>1.15711870113357</v>
      </c>
      <c r="V501">
        <v>0.74327226366796895</v>
      </c>
      <c r="W501">
        <v>4.62</v>
      </c>
      <c r="X501">
        <v>23.56</v>
      </c>
      <c r="Y501">
        <v>82401</v>
      </c>
      <c r="Z501">
        <v>20600</v>
      </c>
      <c r="AA501">
        <v>1.79</v>
      </c>
      <c r="AB501">
        <v>4</v>
      </c>
      <c r="AC501">
        <v>2</v>
      </c>
      <c r="AD501">
        <v>2</v>
      </c>
      <c r="AE501">
        <v>50</v>
      </c>
      <c r="AF501">
        <v>9</v>
      </c>
      <c r="AG501">
        <v>2</v>
      </c>
      <c r="AH501">
        <v>1</v>
      </c>
      <c r="AI501">
        <v>1</v>
      </c>
    </row>
    <row r="502" spans="1:35" x14ac:dyDescent="0.2">
      <c r="A502" s="102">
        <v>958</v>
      </c>
      <c r="B502">
        <v>4183</v>
      </c>
      <c r="C502" t="s">
        <v>4799</v>
      </c>
      <c r="D502" t="s">
        <v>4057</v>
      </c>
      <c r="E502">
        <v>2445</v>
      </c>
      <c r="F502">
        <v>2455</v>
      </c>
      <c r="G502">
        <v>400</v>
      </c>
      <c r="H502" t="s">
        <v>4035</v>
      </c>
      <c r="I502">
        <v>8012</v>
      </c>
      <c r="J502" t="s">
        <v>4831</v>
      </c>
      <c r="K502" t="s">
        <v>4039</v>
      </c>
      <c r="L502">
        <v>1520</v>
      </c>
      <c r="M502">
        <v>1528</v>
      </c>
      <c r="N502">
        <v>600</v>
      </c>
      <c r="O502" t="s">
        <v>4032</v>
      </c>
      <c r="P502">
        <v>0.80294390335754495</v>
      </c>
      <c r="Q502">
        <v>0.82174602322035195</v>
      </c>
      <c r="R502">
        <v>0.36904558117638298</v>
      </c>
      <c r="S502" s="15">
        <v>0.183693919319143</v>
      </c>
      <c r="T502">
        <v>-0.55859438977297005</v>
      </c>
      <c r="U502">
        <v>0.55859438977297005</v>
      </c>
      <c r="V502">
        <v>0.90495120013022601</v>
      </c>
      <c r="W502">
        <v>-1.25</v>
      </c>
      <c r="X502">
        <v>6.64</v>
      </c>
      <c r="Y502">
        <v>82173</v>
      </c>
      <c r="Z502">
        <v>5478</v>
      </c>
      <c r="AA502">
        <v>0.26</v>
      </c>
      <c r="AB502">
        <v>15</v>
      </c>
      <c r="AC502">
        <v>9</v>
      </c>
      <c r="AD502">
        <v>6</v>
      </c>
      <c r="AE502">
        <v>60</v>
      </c>
      <c r="AF502">
        <v>14</v>
      </c>
      <c r="AG502">
        <v>4</v>
      </c>
      <c r="AH502">
        <v>2</v>
      </c>
      <c r="AI502">
        <v>9</v>
      </c>
    </row>
    <row r="503" spans="1:35" x14ac:dyDescent="0.2">
      <c r="A503" s="102">
        <v>271</v>
      </c>
      <c r="B503">
        <v>1803</v>
      </c>
      <c r="C503" t="s">
        <v>4043</v>
      </c>
      <c r="D503" t="s">
        <v>4042</v>
      </c>
      <c r="E503">
        <v>1145</v>
      </c>
      <c r="F503">
        <v>1133</v>
      </c>
      <c r="G503">
        <v>900</v>
      </c>
      <c r="H503" t="s">
        <v>4035</v>
      </c>
      <c r="I503">
        <v>3003</v>
      </c>
      <c r="J503" t="s">
        <v>781</v>
      </c>
      <c r="K503" t="s">
        <v>4054</v>
      </c>
      <c r="L503">
        <v>1322</v>
      </c>
      <c r="M503">
        <v>1334</v>
      </c>
      <c r="N503">
        <v>800</v>
      </c>
      <c r="O503" t="s">
        <v>4032</v>
      </c>
      <c r="P503">
        <v>0.87369275604645003</v>
      </c>
      <c r="Q503">
        <v>0.91054802826298897</v>
      </c>
      <c r="R503" s="106">
        <v>0.12929522179722699</v>
      </c>
      <c r="S503" s="106">
        <v>9.5225402383764896E-2</v>
      </c>
      <c r="T503">
        <v>-0.83665643775880805</v>
      </c>
      <c r="U503">
        <v>0.83665643775880805</v>
      </c>
      <c r="V503">
        <v>0.200354104969406</v>
      </c>
      <c r="W503">
        <v>-2.1800000000000002</v>
      </c>
      <c r="X503">
        <v>4.45</v>
      </c>
      <c r="Y503">
        <v>81768</v>
      </c>
      <c r="Z503">
        <v>5110</v>
      </c>
      <c r="AA503">
        <v>0.24</v>
      </c>
      <c r="AB503">
        <v>16</v>
      </c>
      <c r="AC503">
        <v>9</v>
      </c>
      <c r="AD503">
        <v>7</v>
      </c>
      <c r="AE503">
        <v>56.25</v>
      </c>
      <c r="AF503">
        <v>14</v>
      </c>
      <c r="AG503">
        <v>4</v>
      </c>
      <c r="AH503">
        <v>4</v>
      </c>
      <c r="AI503">
        <v>8</v>
      </c>
    </row>
    <row r="504" spans="1:35" x14ac:dyDescent="0.2">
      <c r="A504" s="102">
        <v>813</v>
      </c>
      <c r="B504">
        <v>4631</v>
      </c>
      <c r="C504" t="s">
        <v>4878</v>
      </c>
      <c r="D504" t="s">
        <v>4057</v>
      </c>
      <c r="E504">
        <v>2910</v>
      </c>
      <c r="F504">
        <v>2922</v>
      </c>
      <c r="G504">
        <v>300</v>
      </c>
      <c r="H504" t="s">
        <v>4032</v>
      </c>
      <c r="I504">
        <v>5019</v>
      </c>
      <c r="J504" t="s">
        <v>4879</v>
      </c>
      <c r="K504" t="s">
        <v>4880</v>
      </c>
      <c r="L504">
        <v>2772</v>
      </c>
      <c r="M504">
        <v>2765</v>
      </c>
      <c r="N504">
        <v>300</v>
      </c>
      <c r="O504" t="s">
        <v>4035</v>
      </c>
      <c r="P504">
        <v>0.87935879065093603</v>
      </c>
      <c r="Q504">
        <v>0.84191376662961204</v>
      </c>
      <c r="R504">
        <v>0.24420701815047899</v>
      </c>
      <c r="S504">
        <v>0.145126067341589</v>
      </c>
      <c r="T504">
        <v>2.3873802762702199</v>
      </c>
      <c r="U504">
        <v>2.3873802762702199</v>
      </c>
      <c r="V504">
        <v>1.75395844920838</v>
      </c>
      <c r="W504">
        <v>4.7300000000000004</v>
      </c>
      <c r="X504">
        <v>5.37</v>
      </c>
      <c r="Y504">
        <v>78957</v>
      </c>
      <c r="Z504">
        <v>5264</v>
      </c>
      <c r="AA504">
        <v>0.3</v>
      </c>
      <c r="AB504">
        <v>15</v>
      </c>
      <c r="AC504">
        <v>8</v>
      </c>
      <c r="AD504">
        <v>7</v>
      </c>
      <c r="AE504">
        <v>53.33</v>
      </c>
      <c r="AF504">
        <v>11</v>
      </c>
      <c r="AG504">
        <v>6</v>
      </c>
      <c r="AH504">
        <v>5</v>
      </c>
      <c r="AI504">
        <v>4</v>
      </c>
    </row>
    <row r="505" spans="1:35" x14ac:dyDescent="0.2">
      <c r="A505" s="102">
        <v>854</v>
      </c>
      <c r="B505">
        <v>3046</v>
      </c>
      <c r="C505" t="s">
        <v>860</v>
      </c>
      <c r="D505" t="s">
        <v>4058</v>
      </c>
      <c r="E505">
        <v>7630</v>
      </c>
      <c r="F505">
        <v>7720</v>
      </c>
      <c r="G505">
        <v>100</v>
      </c>
      <c r="H505" t="s">
        <v>4032</v>
      </c>
      <c r="I505">
        <v>6758</v>
      </c>
      <c r="J505" t="s">
        <v>4049</v>
      </c>
      <c r="K505" t="s">
        <v>4037</v>
      </c>
      <c r="L505">
        <v>7807</v>
      </c>
      <c r="M505">
        <v>7718</v>
      </c>
      <c r="N505">
        <v>100</v>
      </c>
      <c r="O505" t="s">
        <v>4035</v>
      </c>
      <c r="P505">
        <v>0.93818298845797399</v>
      </c>
      <c r="Q505">
        <v>0.835760705954946</v>
      </c>
      <c r="R505" s="15">
        <v>0.179617136708183</v>
      </c>
      <c r="S505">
        <v>0.25340780977366101</v>
      </c>
      <c r="T505">
        <v>0.39197825423923399</v>
      </c>
      <c r="U505">
        <v>0.39197825423923399</v>
      </c>
      <c r="V505">
        <v>2.6060168952870898E-2</v>
      </c>
      <c r="W505">
        <v>1.1499999999999999</v>
      </c>
      <c r="X505">
        <v>0.03</v>
      </c>
      <c r="Y505">
        <v>78479</v>
      </c>
      <c r="Z505">
        <v>9810</v>
      </c>
      <c r="AA505">
        <v>0.48</v>
      </c>
      <c r="AB505">
        <v>8</v>
      </c>
      <c r="AC505">
        <v>5</v>
      </c>
      <c r="AD505">
        <v>3</v>
      </c>
      <c r="AE505">
        <v>62.5</v>
      </c>
      <c r="AF505">
        <v>12</v>
      </c>
      <c r="AG505">
        <v>3</v>
      </c>
      <c r="AH505">
        <v>2</v>
      </c>
      <c r="AI505">
        <v>3</v>
      </c>
    </row>
    <row r="506" spans="1:35" x14ac:dyDescent="0.2">
      <c r="A506" s="102">
        <v>940</v>
      </c>
      <c r="B506">
        <v>3064</v>
      </c>
      <c r="C506" t="s">
        <v>4881</v>
      </c>
      <c r="D506" t="s">
        <v>4058</v>
      </c>
      <c r="E506">
        <v>2673</v>
      </c>
      <c r="F506">
        <v>2672</v>
      </c>
      <c r="G506">
        <v>300</v>
      </c>
      <c r="H506" t="s">
        <v>4032</v>
      </c>
      <c r="I506">
        <v>6135</v>
      </c>
      <c r="J506" t="s">
        <v>4848</v>
      </c>
      <c r="K506" t="s">
        <v>4045</v>
      </c>
      <c r="L506">
        <v>4300</v>
      </c>
      <c r="M506">
        <v>4200</v>
      </c>
      <c r="N506">
        <v>200</v>
      </c>
      <c r="O506" t="s">
        <v>4035</v>
      </c>
      <c r="P506">
        <v>0.83505695539435698</v>
      </c>
      <c r="Q506">
        <v>0.82407390697901906</v>
      </c>
      <c r="R506">
        <v>0.569836261046199</v>
      </c>
      <c r="S506">
        <v>3.45535009406156E-2</v>
      </c>
      <c r="T506">
        <v>2.5758621293550998</v>
      </c>
      <c r="U506">
        <v>2.5758621293550998</v>
      </c>
      <c r="V506">
        <v>2.1158078929105701</v>
      </c>
      <c r="W506">
        <v>8.67</v>
      </c>
      <c r="X506">
        <v>4.57</v>
      </c>
      <c r="Y506">
        <v>77933</v>
      </c>
      <c r="Z506">
        <v>4871</v>
      </c>
      <c r="AA506">
        <v>0.25</v>
      </c>
      <c r="AB506">
        <v>16</v>
      </c>
      <c r="AC506">
        <v>8</v>
      </c>
      <c r="AD506">
        <v>8</v>
      </c>
      <c r="AE506">
        <v>50</v>
      </c>
      <c r="AF506">
        <v>9</v>
      </c>
      <c r="AG506">
        <v>8</v>
      </c>
      <c r="AH506">
        <v>6</v>
      </c>
      <c r="AI506">
        <v>2</v>
      </c>
    </row>
    <row r="507" spans="1:35" x14ac:dyDescent="0.2">
      <c r="A507" s="102">
        <v>178</v>
      </c>
      <c r="B507">
        <v>7267</v>
      </c>
      <c r="C507" t="s">
        <v>61</v>
      </c>
      <c r="D507" t="s">
        <v>4050</v>
      </c>
      <c r="E507">
        <v>2845.5</v>
      </c>
      <c r="F507">
        <v>2831</v>
      </c>
      <c r="G507">
        <v>300</v>
      </c>
      <c r="H507" t="s">
        <v>4035</v>
      </c>
      <c r="I507">
        <v>8316</v>
      </c>
      <c r="J507" t="s">
        <v>4827</v>
      </c>
      <c r="K507" t="s">
        <v>4154</v>
      </c>
      <c r="L507">
        <v>3895</v>
      </c>
      <c r="M507">
        <v>3884</v>
      </c>
      <c r="N507">
        <v>200</v>
      </c>
      <c r="O507" t="s">
        <v>4032</v>
      </c>
      <c r="P507">
        <v>0.84166778355998195</v>
      </c>
      <c r="Q507">
        <v>0.92494525122090199</v>
      </c>
      <c r="R507" s="106">
        <v>3.4473891614578603E-2</v>
      </c>
      <c r="S507">
        <v>0.116649382220162</v>
      </c>
      <c r="T507">
        <v>-3.2538112366193301</v>
      </c>
      <c r="U507">
        <v>3.2538112366193301</v>
      </c>
      <c r="V507">
        <v>2.5717635301674902</v>
      </c>
      <c r="W507">
        <v>-5.89</v>
      </c>
      <c r="X507">
        <v>9.33</v>
      </c>
      <c r="Y507">
        <v>77766</v>
      </c>
      <c r="Z507">
        <v>9721</v>
      </c>
      <c r="AA507">
        <v>0.55000000000000004</v>
      </c>
      <c r="AB507">
        <v>8</v>
      </c>
      <c r="AC507">
        <v>5</v>
      </c>
      <c r="AD507">
        <v>3</v>
      </c>
      <c r="AE507">
        <v>62.5</v>
      </c>
      <c r="AF507">
        <v>16</v>
      </c>
      <c r="AG507">
        <v>1</v>
      </c>
      <c r="AH507">
        <v>0</v>
      </c>
      <c r="AI507">
        <v>7</v>
      </c>
    </row>
    <row r="508" spans="1:35" x14ac:dyDescent="0.2">
      <c r="A508" s="102">
        <v>1048</v>
      </c>
      <c r="B508">
        <v>9062</v>
      </c>
      <c r="C508" t="s">
        <v>3995</v>
      </c>
      <c r="D508" t="s">
        <v>4415</v>
      </c>
      <c r="E508">
        <v>6270</v>
      </c>
      <c r="F508">
        <v>5770</v>
      </c>
      <c r="G508">
        <v>100</v>
      </c>
      <c r="H508" t="s">
        <v>4035</v>
      </c>
      <c r="I508">
        <v>9142</v>
      </c>
      <c r="J508" t="s">
        <v>1249</v>
      </c>
      <c r="K508" t="s">
        <v>4415</v>
      </c>
      <c r="L508">
        <v>3570</v>
      </c>
      <c r="M508">
        <v>3585</v>
      </c>
      <c r="N508">
        <v>200</v>
      </c>
      <c r="O508" t="s">
        <v>4032</v>
      </c>
      <c r="P508">
        <v>0.80346826582868602</v>
      </c>
      <c r="Q508">
        <v>0.80603121499510999</v>
      </c>
      <c r="R508" s="15">
        <v>4.5527935909311598E-5</v>
      </c>
      <c r="S508" s="106">
        <v>6.58130640580111E-2</v>
      </c>
      <c r="T508">
        <v>-1.9844950611852401</v>
      </c>
      <c r="U508">
        <v>1.9844950611852401</v>
      </c>
      <c r="V508">
        <v>0.20367977823436501</v>
      </c>
      <c r="W508">
        <v>-9.02</v>
      </c>
      <c r="X508">
        <v>24.26</v>
      </c>
      <c r="Y508">
        <v>77766</v>
      </c>
      <c r="Z508">
        <v>5555</v>
      </c>
      <c r="AA508">
        <v>0.28999999999999998</v>
      </c>
      <c r="AB508">
        <v>14</v>
      </c>
      <c r="AC508">
        <v>8</v>
      </c>
      <c r="AD508">
        <v>6</v>
      </c>
      <c r="AE508">
        <v>57.14</v>
      </c>
      <c r="AF508">
        <v>12</v>
      </c>
      <c r="AG508">
        <v>4</v>
      </c>
      <c r="AH508">
        <v>4</v>
      </c>
      <c r="AI508">
        <v>6</v>
      </c>
    </row>
    <row r="509" spans="1:35" x14ac:dyDescent="0.2">
      <c r="A509" s="102">
        <v>877</v>
      </c>
      <c r="B509">
        <v>8279</v>
      </c>
      <c r="C509" t="s">
        <v>1172</v>
      </c>
      <c r="D509" t="s">
        <v>4058</v>
      </c>
      <c r="E509">
        <v>5610</v>
      </c>
      <c r="F509">
        <v>5620</v>
      </c>
      <c r="G509">
        <v>100</v>
      </c>
      <c r="H509" t="s">
        <v>4032</v>
      </c>
      <c r="I509">
        <v>8697</v>
      </c>
      <c r="J509" t="s">
        <v>1215</v>
      </c>
      <c r="K509" t="s">
        <v>4038</v>
      </c>
      <c r="L509">
        <v>1999</v>
      </c>
      <c r="M509">
        <v>1984</v>
      </c>
      <c r="N509">
        <v>300</v>
      </c>
      <c r="O509" t="s">
        <v>4035</v>
      </c>
      <c r="P509">
        <v>0.88464250797758803</v>
      </c>
      <c r="Q509">
        <v>0.83333794737465094</v>
      </c>
      <c r="R509">
        <v>0.204338947423893</v>
      </c>
      <c r="S509" s="106">
        <v>0.19867121269989599</v>
      </c>
      <c r="T509">
        <v>0.65968091130924</v>
      </c>
      <c r="U509">
        <v>0.65968091130924</v>
      </c>
      <c r="V509">
        <v>0.25890741485413998</v>
      </c>
      <c r="W509">
        <v>1.04</v>
      </c>
      <c r="X509">
        <v>5.91</v>
      </c>
      <c r="Y509">
        <v>77604</v>
      </c>
      <c r="Z509">
        <v>6467</v>
      </c>
      <c r="AA509">
        <v>0.61</v>
      </c>
      <c r="AB509">
        <v>12</v>
      </c>
      <c r="AC509">
        <v>8</v>
      </c>
      <c r="AD509">
        <v>4</v>
      </c>
      <c r="AE509">
        <v>66.67</v>
      </c>
      <c r="AF509">
        <v>15</v>
      </c>
      <c r="AG509">
        <v>4</v>
      </c>
      <c r="AH509">
        <v>2</v>
      </c>
      <c r="AI509">
        <v>6</v>
      </c>
    </row>
    <row r="510" spans="1:35" x14ac:dyDescent="0.2">
      <c r="A510" s="102">
        <v>822</v>
      </c>
      <c r="B510">
        <v>6361</v>
      </c>
      <c r="C510" t="s">
        <v>1025</v>
      </c>
      <c r="D510" t="s">
        <v>4045</v>
      </c>
      <c r="E510">
        <v>3060</v>
      </c>
      <c r="F510">
        <v>3075</v>
      </c>
      <c r="G510">
        <v>300</v>
      </c>
      <c r="H510" t="s">
        <v>4035</v>
      </c>
      <c r="I510">
        <v>9072</v>
      </c>
      <c r="J510" t="s">
        <v>4414</v>
      </c>
      <c r="K510" t="s">
        <v>4415</v>
      </c>
      <c r="L510">
        <v>2596</v>
      </c>
      <c r="M510">
        <v>2563</v>
      </c>
      <c r="N510">
        <v>400</v>
      </c>
      <c r="O510" t="s">
        <v>4032</v>
      </c>
      <c r="P510">
        <v>0.81773276943518602</v>
      </c>
      <c r="Q510">
        <v>0.84077206118484304</v>
      </c>
      <c r="R510" s="106">
        <v>2.3260635772862802E-3</v>
      </c>
      <c r="S510">
        <v>9.3201159704239797E-2</v>
      </c>
      <c r="T510">
        <v>-0.77493685233416199</v>
      </c>
      <c r="U510">
        <v>0.77493685233416199</v>
      </c>
      <c r="V510">
        <v>1.3433212621377899</v>
      </c>
      <c r="W510">
        <v>-1.81</v>
      </c>
      <c r="X510">
        <v>11.13</v>
      </c>
      <c r="Y510">
        <v>77232</v>
      </c>
      <c r="Z510">
        <v>6436</v>
      </c>
      <c r="AA510">
        <v>0.3</v>
      </c>
      <c r="AB510">
        <v>12</v>
      </c>
      <c r="AC510">
        <v>7</v>
      </c>
      <c r="AD510">
        <v>5</v>
      </c>
      <c r="AE510">
        <v>58.33</v>
      </c>
      <c r="AF510">
        <v>11</v>
      </c>
      <c r="AG510">
        <v>6</v>
      </c>
      <c r="AH510">
        <v>3</v>
      </c>
      <c r="AI510">
        <v>3</v>
      </c>
    </row>
    <row r="511" spans="1:35" x14ac:dyDescent="0.2">
      <c r="A511" s="102">
        <v>557</v>
      </c>
      <c r="B511">
        <v>4114</v>
      </c>
      <c r="C511" t="s">
        <v>4686</v>
      </c>
      <c r="D511" t="s">
        <v>4057</v>
      </c>
      <c r="E511">
        <v>6500</v>
      </c>
      <c r="F511">
        <v>6500</v>
      </c>
      <c r="G511">
        <v>100</v>
      </c>
      <c r="H511" t="s">
        <v>4032</v>
      </c>
      <c r="I511">
        <v>4183</v>
      </c>
      <c r="J511" t="s">
        <v>4799</v>
      </c>
      <c r="K511" t="s">
        <v>4057</v>
      </c>
      <c r="L511">
        <v>2445</v>
      </c>
      <c r="M511">
        <v>2455</v>
      </c>
      <c r="N511">
        <v>300</v>
      </c>
      <c r="O511" t="s">
        <v>4035</v>
      </c>
      <c r="P511">
        <v>0.89376077435941803</v>
      </c>
      <c r="Q511">
        <v>0.87643827291597998</v>
      </c>
      <c r="R511">
        <v>0.105055574279971</v>
      </c>
      <c r="S511">
        <v>2.91405458887888E-2</v>
      </c>
      <c r="T511">
        <v>2.2446414404855499</v>
      </c>
      <c r="U511">
        <v>2.2446414404855499</v>
      </c>
      <c r="V511">
        <v>2.0467679083076402</v>
      </c>
      <c r="W511">
        <v>3.61</v>
      </c>
      <c r="X511">
        <v>13.31</v>
      </c>
      <c r="Y511">
        <v>75331</v>
      </c>
      <c r="Z511">
        <v>9416</v>
      </c>
      <c r="AA511">
        <v>0.63</v>
      </c>
      <c r="AB511">
        <v>8</v>
      </c>
      <c r="AC511">
        <v>4</v>
      </c>
      <c r="AD511">
        <v>4</v>
      </c>
      <c r="AE511">
        <v>50</v>
      </c>
      <c r="AF511">
        <v>12</v>
      </c>
      <c r="AG511">
        <v>3</v>
      </c>
      <c r="AH511">
        <v>1</v>
      </c>
      <c r="AI511">
        <v>4</v>
      </c>
    </row>
    <row r="512" spans="1:35" x14ac:dyDescent="0.2">
      <c r="A512" s="102">
        <v>637</v>
      </c>
      <c r="B512">
        <v>7012</v>
      </c>
      <c r="C512" t="s">
        <v>4830</v>
      </c>
      <c r="D512" t="s">
        <v>4050</v>
      </c>
      <c r="E512">
        <v>2199</v>
      </c>
      <c r="F512">
        <v>2197</v>
      </c>
      <c r="G512">
        <v>500</v>
      </c>
      <c r="H512" t="s">
        <v>4035</v>
      </c>
      <c r="I512">
        <v>7182</v>
      </c>
      <c r="J512" t="s">
        <v>4410</v>
      </c>
      <c r="K512" t="s">
        <v>4154</v>
      </c>
      <c r="L512">
        <v>1022</v>
      </c>
      <c r="M512">
        <v>1016</v>
      </c>
      <c r="N512">
        <v>1100</v>
      </c>
      <c r="O512" t="s">
        <v>4032</v>
      </c>
      <c r="P512">
        <v>0.93588424234354906</v>
      </c>
      <c r="Q512">
        <v>0.86735068728611298</v>
      </c>
      <c r="R512" s="15">
        <v>1.18586351288715E-3</v>
      </c>
      <c r="S512">
        <v>0.21170584651216001</v>
      </c>
      <c r="T512">
        <v>-2.9616162892542199</v>
      </c>
      <c r="U512">
        <v>2.9616162892542199</v>
      </c>
      <c r="V512">
        <v>3.3374934570710799</v>
      </c>
      <c r="W512">
        <v>-7.99</v>
      </c>
      <c r="X512">
        <v>1.74</v>
      </c>
      <c r="Y512">
        <v>74336</v>
      </c>
      <c r="Z512">
        <v>5718</v>
      </c>
      <c r="AA512">
        <v>0.19</v>
      </c>
      <c r="AB512">
        <v>13</v>
      </c>
      <c r="AC512">
        <v>7</v>
      </c>
      <c r="AD512">
        <v>6</v>
      </c>
      <c r="AE512">
        <v>53.85</v>
      </c>
      <c r="AF512">
        <v>13</v>
      </c>
      <c r="AG512">
        <v>6</v>
      </c>
      <c r="AH512">
        <v>2</v>
      </c>
      <c r="AI512">
        <v>5</v>
      </c>
    </row>
    <row r="513" spans="1:35" x14ac:dyDescent="0.2">
      <c r="A513" s="102">
        <v>650</v>
      </c>
      <c r="B513">
        <v>4739</v>
      </c>
      <c r="C513" t="s">
        <v>4151</v>
      </c>
      <c r="D513" t="s">
        <v>4034</v>
      </c>
      <c r="E513">
        <v>3230</v>
      </c>
      <c r="F513">
        <v>3245</v>
      </c>
      <c r="G513">
        <v>300</v>
      </c>
      <c r="H513" t="s">
        <v>4032</v>
      </c>
      <c r="I513">
        <v>9437</v>
      </c>
      <c r="J513" t="s">
        <v>646</v>
      </c>
      <c r="K513" t="s">
        <v>4034</v>
      </c>
      <c r="L513">
        <v>3130</v>
      </c>
      <c r="M513">
        <v>3107</v>
      </c>
      <c r="N513">
        <v>300</v>
      </c>
      <c r="O513" t="s">
        <v>4035</v>
      </c>
      <c r="P513">
        <v>0.87655906375026604</v>
      </c>
      <c r="Q513">
        <v>0.865105260660741</v>
      </c>
      <c r="R513">
        <v>0.22829368961938001</v>
      </c>
      <c r="S513">
        <v>0.318657691487848</v>
      </c>
      <c r="T513">
        <v>0.986892554606978</v>
      </c>
      <c r="U513">
        <v>0.986892554606978</v>
      </c>
      <c r="V513">
        <v>0.59556220248375202</v>
      </c>
      <c r="W513">
        <v>3.12</v>
      </c>
      <c r="X513">
        <v>4.25</v>
      </c>
      <c r="Y513">
        <v>73647</v>
      </c>
      <c r="Z513">
        <v>4332</v>
      </c>
      <c r="AA513">
        <v>0.23</v>
      </c>
      <c r="AB513">
        <v>17</v>
      </c>
      <c r="AC513">
        <v>8</v>
      </c>
      <c r="AD513">
        <v>9</v>
      </c>
      <c r="AE513">
        <v>47.06</v>
      </c>
      <c r="AF513">
        <v>13</v>
      </c>
      <c r="AG513">
        <v>6</v>
      </c>
      <c r="AH513">
        <v>3</v>
      </c>
      <c r="AI513">
        <v>8</v>
      </c>
    </row>
    <row r="514" spans="1:35" x14ac:dyDescent="0.2">
      <c r="A514" s="102">
        <v>329</v>
      </c>
      <c r="B514">
        <v>4555</v>
      </c>
      <c r="C514" t="s">
        <v>937</v>
      </c>
      <c r="D514" t="s">
        <v>4055</v>
      </c>
      <c r="E514">
        <v>7130</v>
      </c>
      <c r="F514">
        <v>7130</v>
      </c>
      <c r="G514">
        <v>100</v>
      </c>
      <c r="H514" t="s">
        <v>4035</v>
      </c>
      <c r="I514">
        <v>4812</v>
      </c>
      <c r="J514" t="s">
        <v>948</v>
      </c>
      <c r="K514" t="s">
        <v>4034</v>
      </c>
      <c r="L514">
        <v>4500</v>
      </c>
      <c r="M514">
        <v>4615</v>
      </c>
      <c r="N514">
        <v>200</v>
      </c>
      <c r="O514" t="s">
        <v>4032</v>
      </c>
      <c r="P514">
        <v>0.95878535497533701</v>
      </c>
      <c r="Q514">
        <v>0.90308470302841304</v>
      </c>
      <c r="R514" s="106">
        <v>3.4999390337540903E-2</v>
      </c>
      <c r="S514" s="106">
        <v>1.14533260038392E-2</v>
      </c>
      <c r="T514">
        <v>-1.4437202713671999</v>
      </c>
      <c r="U514">
        <v>1.4437202713671999</v>
      </c>
      <c r="V514">
        <v>0.25481375648654597</v>
      </c>
      <c r="W514">
        <v>-3.75</v>
      </c>
      <c r="X514">
        <v>29.45</v>
      </c>
      <c r="Y514">
        <v>73292</v>
      </c>
      <c r="Z514">
        <v>8144</v>
      </c>
      <c r="AA514">
        <v>0.36</v>
      </c>
      <c r="AB514">
        <v>9</v>
      </c>
      <c r="AC514">
        <v>6</v>
      </c>
      <c r="AD514">
        <v>3</v>
      </c>
      <c r="AE514">
        <v>66.67</v>
      </c>
      <c r="AF514">
        <v>10</v>
      </c>
      <c r="AG514">
        <v>4</v>
      </c>
      <c r="AH514">
        <v>3</v>
      </c>
      <c r="AI514">
        <v>2</v>
      </c>
    </row>
    <row r="515" spans="1:35" x14ac:dyDescent="0.2">
      <c r="A515" s="102">
        <v>1073</v>
      </c>
      <c r="B515">
        <v>8411</v>
      </c>
      <c r="C515" t="s">
        <v>4418</v>
      </c>
      <c r="D515" t="s">
        <v>4154</v>
      </c>
      <c r="E515">
        <v>163.1</v>
      </c>
      <c r="F515">
        <v>162.5</v>
      </c>
      <c r="G515">
        <v>6600</v>
      </c>
      <c r="H515" t="s">
        <v>4035</v>
      </c>
      <c r="I515">
        <v>9142</v>
      </c>
      <c r="J515" t="s">
        <v>1249</v>
      </c>
      <c r="K515" t="s">
        <v>4415</v>
      </c>
      <c r="L515">
        <v>3570</v>
      </c>
      <c r="M515">
        <v>3585</v>
      </c>
      <c r="N515">
        <v>300</v>
      </c>
      <c r="O515" t="s">
        <v>4032</v>
      </c>
      <c r="P515">
        <v>0.80290970729986499</v>
      </c>
      <c r="Q515">
        <v>0.80113128159143798</v>
      </c>
      <c r="R515">
        <v>0.123298375340788</v>
      </c>
      <c r="S515">
        <v>0.14809201491642801</v>
      </c>
      <c r="T515">
        <v>-0.74553888117782097</v>
      </c>
      <c r="U515">
        <v>0.74553888117782097</v>
      </c>
      <c r="V515">
        <v>0.23324263211548399</v>
      </c>
      <c r="W515">
        <v>-1.25</v>
      </c>
      <c r="X515">
        <v>0.28000000000000003</v>
      </c>
      <c r="Y515">
        <v>72930</v>
      </c>
      <c r="Z515">
        <v>4862</v>
      </c>
      <c r="AA515">
        <v>0.27</v>
      </c>
      <c r="AB515">
        <v>15</v>
      </c>
      <c r="AC515">
        <v>8</v>
      </c>
      <c r="AD515">
        <v>7</v>
      </c>
      <c r="AE515">
        <v>53.33</v>
      </c>
      <c r="AF515">
        <v>13</v>
      </c>
      <c r="AG515">
        <v>6</v>
      </c>
      <c r="AH515">
        <v>3</v>
      </c>
      <c r="AI515">
        <v>6</v>
      </c>
    </row>
    <row r="516" spans="1:35" x14ac:dyDescent="0.2">
      <c r="A516" s="102">
        <v>483</v>
      </c>
      <c r="B516">
        <v>8806</v>
      </c>
      <c r="C516" t="s">
        <v>4801</v>
      </c>
      <c r="D516" t="s">
        <v>4054</v>
      </c>
      <c r="E516">
        <v>1365</v>
      </c>
      <c r="F516">
        <v>1360</v>
      </c>
      <c r="G516">
        <v>700</v>
      </c>
      <c r="H516" t="s">
        <v>4032</v>
      </c>
      <c r="I516">
        <v>9437</v>
      </c>
      <c r="J516" t="s">
        <v>646</v>
      </c>
      <c r="K516" t="s">
        <v>4034</v>
      </c>
      <c r="L516">
        <v>3130</v>
      </c>
      <c r="M516">
        <v>3107</v>
      </c>
      <c r="N516">
        <v>300</v>
      </c>
      <c r="O516" t="s">
        <v>4035</v>
      </c>
      <c r="P516">
        <v>0.89420102252937606</v>
      </c>
      <c r="Q516">
        <v>0.88388341861665098</v>
      </c>
      <c r="R516">
        <v>1.8539628351955701E-3</v>
      </c>
      <c r="S516">
        <v>0.19616438342304199</v>
      </c>
      <c r="T516">
        <v>1.67251753713621</v>
      </c>
      <c r="U516">
        <v>1.67251753713621</v>
      </c>
      <c r="V516">
        <v>1.8905979926063099</v>
      </c>
      <c r="W516">
        <v>7.22</v>
      </c>
      <c r="X516">
        <v>2.13</v>
      </c>
      <c r="Y516">
        <v>72883</v>
      </c>
      <c r="Z516">
        <v>4287</v>
      </c>
      <c r="AA516">
        <v>0.28000000000000003</v>
      </c>
      <c r="AB516">
        <v>17</v>
      </c>
      <c r="AC516">
        <v>8</v>
      </c>
      <c r="AD516">
        <v>9</v>
      </c>
      <c r="AE516">
        <v>47.06</v>
      </c>
      <c r="AF516">
        <v>14</v>
      </c>
      <c r="AG516">
        <v>3</v>
      </c>
      <c r="AH516">
        <v>1</v>
      </c>
      <c r="AI516">
        <v>13</v>
      </c>
    </row>
    <row r="517" spans="1:35" x14ac:dyDescent="0.2">
      <c r="A517" s="102">
        <v>1059</v>
      </c>
      <c r="B517">
        <v>8425</v>
      </c>
      <c r="C517" t="s">
        <v>4783</v>
      </c>
      <c r="D517" t="s">
        <v>4038</v>
      </c>
      <c r="E517">
        <v>3310</v>
      </c>
      <c r="F517">
        <v>3295</v>
      </c>
      <c r="G517">
        <v>300</v>
      </c>
      <c r="H517" t="s">
        <v>4035</v>
      </c>
      <c r="I517">
        <v>9468</v>
      </c>
      <c r="J517" t="s">
        <v>4033</v>
      </c>
      <c r="K517" t="s">
        <v>4034</v>
      </c>
      <c r="L517">
        <v>1864</v>
      </c>
      <c r="M517">
        <v>1843</v>
      </c>
      <c r="N517">
        <v>500</v>
      </c>
      <c r="O517" t="s">
        <v>4032</v>
      </c>
      <c r="P517">
        <v>0.87406682674995895</v>
      </c>
      <c r="Q517">
        <v>0.80427453792946402</v>
      </c>
      <c r="R517">
        <v>5.4730545018644803E-3</v>
      </c>
      <c r="S517">
        <v>0.37167337688678498</v>
      </c>
      <c r="T517">
        <v>-0.39072128829719199</v>
      </c>
      <c r="U517">
        <v>0.39072128829719199</v>
      </c>
      <c r="V517">
        <v>0.45160320688758199</v>
      </c>
      <c r="W517">
        <v>-3.51</v>
      </c>
      <c r="X517">
        <v>6.78</v>
      </c>
      <c r="Y517">
        <v>72709</v>
      </c>
      <c r="Z517">
        <v>3462</v>
      </c>
      <c r="AA517">
        <v>0.1</v>
      </c>
      <c r="AB517">
        <v>21</v>
      </c>
      <c r="AC517">
        <v>12</v>
      </c>
      <c r="AD517">
        <v>9</v>
      </c>
      <c r="AE517">
        <v>57.14</v>
      </c>
      <c r="AF517">
        <v>10</v>
      </c>
      <c r="AG517">
        <v>10</v>
      </c>
      <c r="AH517">
        <v>5</v>
      </c>
      <c r="AI517">
        <v>6</v>
      </c>
    </row>
    <row r="518" spans="1:35" x14ac:dyDescent="0.2">
      <c r="A518" s="102">
        <v>519</v>
      </c>
      <c r="B518">
        <v>5803</v>
      </c>
      <c r="C518" t="s">
        <v>26</v>
      </c>
      <c r="D518" t="s">
        <v>4048</v>
      </c>
      <c r="E518">
        <v>411</v>
      </c>
      <c r="F518">
        <v>411</v>
      </c>
      <c r="G518">
        <v>2500</v>
      </c>
      <c r="H518" t="s">
        <v>4035</v>
      </c>
      <c r="I518">
        <v>6471</v>
      </c>
      <c r="J518" t="s">
        <v>1537</v>
      </c>
      <c r="K518" t="s">
        <v>4045</v>
      </c>
      <c r="L518">
        <v>921</v>
      </c>
      <c r="M518">
        <v>931</v>
      </c>
      <c r="N518">
        <v>1100</v>
      </c>
      <c r="O518" t="s">
        <v>4032</v>
      </c>
      <c r="P518">
        <v>0.94729057909164205</v>
      </c>
      <c r="Q518">
        <v>0.880427236284964</v>
      </c>
      <c r="R518" s="106">
        <v>8.8535254521280998E-2</v>
      </c>
      <c r="S518">
        <v>0.249514314006306</v>
      </c>
      <c r="T518">
        <v>-0.272520529880872</v>
      </c>
      <c r="U518">
        <v>0.272520529880872</v>
      </c>
      <c r="V518">
        <v>0.29780521257944598</v>
      </c>
      <c r="W518">
        <v>-0.94</v>
      </c>
      <c r="X518">
        <v>0.33</v>
      </c>
      <c r="Y518">
        <v>72593</v>
      </c>
      <c r="Z518">
        <v>3025</v>
      </c>
      <c r="AA518">
        <v>7.0000000000000007E-2</v>
      </c>
      <c r="AB518">
        <v>24</v>
      </c>
      <c r="AC518">
        <v>12</v>
      </c>
      <c r="AD518">
        <v>12</v>
      </c>
      <c r="AE518">
        <v>50</v>
      </c>
      <c r="AF518">
        <v>11</v>
      </c>
      <c r="AG518">
        <v>11</v>
      </c>
      <c r="AH518">
        <v>8</v>
      </c>
      <c r="AI518">
        <v>5</v>
      </c>
    </row>
    <row r="519" spans="1:35" x14ac:dyDescent="0.2">
      <c r="A519" s="102">
        <v>785</v>
      </c>
      <c r="B519">
        <v>4819</v>
      </c>
      <c r="C519" t="s">
        <v>4051</v>
      </c>
      <c r="D519" t="s">
        <v>4034</v>
      </c>
      <c r="E519">
        <v>4070</v>
      </c>
      <c r="F519">
        <v>4065</v>
      </c>
      <c r="G519">
        <v>200</v>
      </c>
      <c r="H519" t="s">
        <v>4035</v>
      </c>
      <c r="I519">
        <v>7476</v>
      </c>
      <c r="J519" t="s">
        <v>4834</v>
      </c>
      <c r="K519" t="s">
        <v>4039</v>
      </c>
      <c r="L519">
        <v>10180</v>
      </c>
      <c r="M519">
        <v>9900</v>
      </c>
      <c r="N519">
        <v>100</v>
      </c>
      <c r="O519" t="s">
        <v>4032</v>
      </c>
      <c r="P519">
        <v>0.858260457674064</v>
      </c>
      <c r="Q519">
        <v>0.84571676916972105</v>
      </c>
      <c r="R519" s="106">
        <v>0.52240066376402094</v>
      </c>
      <c r="S519">
        <v>1.5738448552457901E-2</v>
      </c>
      <c r="T519">
        <v>-0.48343002758899301</v>
      </c>
      <c r="U519">
        <v>0.48343002758899301</v>
      </c>
      <c r="V519">
        <v>0.64610263691950698</v>
      </c>
      <c r="W519">
        <v>-2.5299999999999998</v>
      </c>
      <c r="X519">
        <v>17.88</v>
      </c>
      <c r="Y519">
        <v>71461</v>
      </c>
      <c r="Z519">
        <v>7940</v>
      </c>
      <c r="AA519">
        <v>0.55000000000000004</v>
      </c>
      <c r="AB519">
        <v>9</v>
      </c>
      <c r="AC519">
        <v>6</v>
      </c>
      <c r="AD519">
        <v>3</v>
      </c>
      <c r="AE519">
        <v>66.67</v>
      </c>
      <c r="AF519">
        <v>13</v>
      </c>
      <c r="AG519">
        <v>3</v>
      </c>
      <c r="AH519">
        <v>1</v>
      </c>
      <c r="AI519">
        <v>5</v>
      </c>
    </row>
    <row r="520" spans="1:35" x14ac:dyDescent="0.2">
      <c r="A520" s="102">
        <v>904</v>
      </c>
      <c r="B520">
        <v>5486</v>
      </c>
      <c r="C520" t="s">
        <v>979</v>
      </c>
      <c r="D520" t="s">
        <v>4152</v>
      </c>
      <c r="E520">
        <v>1699</v>
      </c>
      <c r="F520">
        <v>1702</v>
      </c>
      <c r="G520">
        <v>400</v>
      </c>
      <c r="H520" t="s">
        <v>4032</v>
      </c>
      <c r="I520">
        <v>6383</v>
      </c>
      <c r="J520" t="s">
        <v>788</v>
      </c>
      <c r="K520" t="s">
        <v>4045</v>
      </c>
      <c r="L520">
        <v>6800</v>
      </c>
      <c r="M520">
        <v>6730</v>
      </c>
      <c r="N520">
        <v>100</v>
      </c>
      <c r="O520" t="s">
        <v>4035</v>
      </c>
      <c r="P520">
        <v>0.93606384883853899</v>
      </c>
      <c r="Q520">
        <v>0.82802081888791601</v>
      </c>
      <c r="R520">
        <v>4.3805026760372699E-4</v>
      </c>
      <c r="S520">
        <v>0.36150474782125902</v>
      </c>
      <c r="T520">
        <v>2.0347442388826602</v>
      </c>
      <c r="U520">
        <v>2.0347442388826602</v>
      </c>
      <c r="V520">
        <v>0.78653242439565496</v>
      </c>
      <c r="W520">
        <v>8.01</v>
      </c>
      <c r="X520">
        <v>1.1599999999999999</v>
      </c>
      <c r="Y520">
        <v>70966</v>
      </c>
      <c r="Z520">
        <v>4731</v>
      </c>
      <c r="AA520">
        <v>0.47</v>
      </c>
      <c r="AB520">
        <v>15</v>
      </c>
      <c r="AC520">
        <v>9</v>
      </c>
      <c r="AD520">
        <v>6</v>
      </c>
      <c r="AE520">
        <v>60</v>
      </c>
      <c r="AF520">
        <v>8</v>
      </c>
      <c r="AG520">
        <v>7</v>
      </c>
      <c r="AH520">
        <v>6</v>
      </c>
      <c r="AI520">
        <v>2</v>
      </c>
    </row>
    <row r="521" spans="1:35" x14ac:dyDescent="0.2">
      <c r="A521" s="102">
        <v>607</v>
      </c>
      <c r="B521">
        <v>8273</v>
      </c>
      <c r="C521" t="s">
        <v>4417</v>
      </c>
      <c r="D521" t="s">
        <v>4058</v>
      </c>
      <c r="E521">
        <v>3460</v>
      </c>
      <c r="F521">
        <v>3470</v>
      </c>
      <c r="G521">
        <v>300</v>
      </c>
      <c r="H521" t="s">
        <v>4035</v>
      </c>
      <c r="I521">
        <v>9508</v>
      </c>
      <c r="J521" t="s">
        <v>4420</v>
      </c>
      <c r="K521" t="s">
        <v>4156</v>
      </c>
      <c r="L521">
        <v>904</v>
      </c>
      <c r="M521">
        <v>900</v>
      </c>
      <c r="N521">
        <v>1200</v>
      </c>
      <c r="O521" t="s">
        <v>4032</v>
      </c>
      <c r="P521">
        <v>0.81220376277494699</v>
      </c>
      <c r="Q521">
        <v>0.87057050848383</v>
      </c>
      <c r="R521">
        <v>0.47653195430075002</v>
      </c>
      <c r="S521">
        <v>0.28719614708767199</v>
      </c>
      <c r="T521">
        <v>-1.4611102777330001</v>
      </c>
      <c r="U521">
        <v>1.4611102777330001</v>
      </c>
      <c r="V521">
        <v>1.53295460346233</v>
      </c>
      <c r="W521">
        <v>-8.93</v>
      </c>
      <c r="X521">
        <v>3.75</v>
      </c>
      <c r="Y521">
        <v>70944</v>
      </c>
      <c r="Z521">
        <v>4434</v>
      </c>
      <c r="AA521">
        <v>0.26</v>
      </c>
      <c r="AB521">
        <v>16</v>
      </c>
      <c r="AC521">
        <v>7</v>
      </c>
      <c r="AD521">
        <v>9</v>
      </c>
      <c r="AE521">
        <v>43.75</v>
      </c>
      <c r="AF521">
        <v>12</v>
      </c>
      <c r="AG521">
        <v>6</v>
      </c>
      <c r="AH521">
        <v>6</v>
      </c>
      <c r="AI521">
        <v>4</v>
      </c>
    </row>
    <row r="522" spans="1:35" x14ac:dyDescent="0.2">
      <c r="A522" s="102">
        <v>883</v>
      </c>
      <c r="B522">
        <v>4634</v>
      </c>
      <c r="C522" t="s">
        <v>66</v>
      </c>
      <c r="D522" t="s">
        <v>4057</v>
      </c>
      <c r="E522">
        <v>2495</v>
      </c>
      <c r="F522">
        <v>2478</v>
      </c>
      <c r="G522">
        <v>400</v>
      </c>
      <c r="H522" t="s">
        <v>4035</v>
      </c>
      <c r="I522">
        <v>8411</v>
      </c>
      <c r="J522" t="s">
        <v>4418</v>
      </c>
      <c r="K522" t="s">
        <v>4154</v>
      </c>
      <c r="L522">
        <v>163.1</v>
      </c>
      <c r="M522">
        <v>162.5</v>
      </c>
      <c r="N522">
        <v>6100</v>
      </c>
      <c r="O522" t="s">
        <v>4032</v>
      </c>
      <c r="P522">
        <v>0.91966848586212202</v>
      </c>
      <c r="Q522">
        <v>0.83211411274637603</v>
      </c>
      <c r="R522">
        <v>4.6655367521139898E-4</v>
      </c>
      <c r="S522">
        <v>0.32358507933041403</v>
      </c>
      <c r="T522">
        <v>-2.1620860539632401</v>
      </c>
      <c r="U522">
        <v>2.1620860539632401</v>
      </c>
      <c r="V522">
        <v>2.1586155983395598</v>
      </c>
      <c r="W522">
        <v>-3.29</v>
      </c>
      <c r="X522">
        <v>0.01</v>
      </c>
      <c r="Y522">
        <v>70662</v>
      </c>
      <c r="Z522">
        <v>3212</v>
      </c>
      <c r="AA522">
        <v>0.15</v>
      </c>
      <c r="AB522">
        <v>22</v>
      </c>
      <c r="AC522">
        <v>11</v>
      </c>
      <c r="AD522">
        <v>11</v>
      </c>
      <c r="AE522">
        <v>50</v>
      </c>
      <c r="AF522">
        <v>15</v>
      </c>
      <c r="AG522">
        <v>5</v>
      </c>
      <c r="AH522">
        <v>1</v>
      </c>
      <c r="AI522">
        <v>16</v>
      </c>
    </row>
    <row r="523" spans="1:35" x14ac:dyDescent="0.2">
      <c r="A523" s="102">
        <v>601</v>
      </c>
      <c r="B523">
        <v>7762</v>
      </c>
      <c r="C523" t="s">
        <v>4815</v>
      </c>
      <c r="D523" t="s">
        <v>4041</v>
      </c>
      <c r="E523">
        <v>528</v>
      </c>
      <c r="F523">
        <v>536</v>
      </c>
      <c r="G523">
        <v>2000</v>
      </c>
      <c r="H523" t="s">
        <v>4035</v>
      </c>
      <c r="I523">
        <v>8411</v>
      </c>
      <c r="J523" t="s">
        <v>4418</v>
      </c>
      <c r="K523" t="s">
        <v>4154</v>
      </c>
      <c r="L523">
        <v>163.1</v>
      </c>
      <c r="M523">
        <v>162.5</v>
      </c>
      <c r="N523">
        <v>6600</v>
      </c>
      <c r="O523" t="s">
        <v>4032</v>
      </c>
      <c r="P523">
        <v>0.89493133290759597</v>
      </c>
      <c r="Q523">
        <v>0.87094224374123796</v>
      </c>
      <c r="R523">
        <v>0.14693126830212699</v>
      </c>
      <c r="S523">
        <v>0.31430207730544901</v>
      </c>
      <c r="T523">
        <v>-1.90198132838978</v>
      </c>
      <c r="U523">
        <v>1.90198132838978</v>
      </c>
      <c r="V523">
        <v>2.4436823591746699</v>
      </c>
      <c r="W523">
        <v>-5.79</v>
      </c>
      <c r="X523">
        <v>0.05</v>
      </c>
      <c r="Y523">
        <v>69353</v>
      </c>
      <c r="Z523">
        <v>3853</v>
      </c>
      <c r="AA523">
        <v>0.18</v>
      </c>
      <c r="AB523">
        <v>18</v>
      </c>
      <c r="AC523">
        <v>10</v>
      </c>
      <c r="AD523">
        <v>8</v>
      </c>
      <c r="AE523">
        <v>55.56</v>
      </c>
      <c r="AF523">
        <v>16</v>
      </c>
      <c r="AG523">
        <v>4</v>
      </c>
      <c r="AH523">
        <v>2</v>
      </c>
      <c r="AI523">
        <v>12</v>
      </c>
    </row>
    <row r="524" spans="1:35" x14ac:dyDescent="0.2">
      <c r="A524" s="102">
        <v>759</v>
      </c>
      <c r="B524">
        <v>1414</v>
      </c>
      <c r="C524" t="s">
        <v>4784</v>
      </c>
      <c r="D524" t="s">
        <v>4042</v>
      </c>
      <c r="E524">
        <v>4540</v>
      </c>
      <c r="F524">
        <v>4510</v>
      </c>
      <c r="G524">
        <v>200</v>
      </c>
      <c r="H524" t="s">
        <v>4035</v>
      </c>
      <c r="I524">
        <v>3635</v>
      </c>
      <c r="J524" t="s">
        <v>47</v>
      </c>
      <c r="K524" t="s">
        <v>4034</v>
      </c>
      <c r="L524">
        <v>2850</v>
      </c>
      <c r="M524">
        <v>2891</v>
      </c>
      <c r="N524">
        <v>300</v>
      </c>
      <c r="O524" t="s">
        <v>4032</v>
      </c>
      <c r="P524">
        <v>0.88096504976068002</v>
      </c>
      <c r="Q524">
        <v>0.84929430724618005</v>
      </c>
      <c r="R524">
        <v>7.7934601047805904E-2</v>
      </c>
      <c r="S524">
        <v>0.31283830833249199</v>
      </c>
      <c r="T524">
        <v>-1.8719832586730201</v>
      </c>
      <c r="U524">
        <v>1.8719832586730201</v>
      </c>
      <c r="V524">
        <v>1.62491627799764</v>
      </c>
      <c r="W524">
        <v>-5.91</v>
      </c>
      <c r="X524">
        <v>3.85</v>
      </c>
      <c r="Y524">
        <v>69055</v>
      </c>
      <c r="Z524">
        <v>3288</v>
      </c>
      <c r="AA524">
        <v>0.19</v>
      </c>
      <c r="AB524">
        <v>21</v>
      </c>
      <c r="AC524">
        <v>13</v>
      </c>
      <c r="AD524">
        <v>8</v>
      </c>
      <c r="AE524">
        <v>61.9</v>
      </c>
      <c r="AF524">
        <v>12</v>
      </c>
      <c r="AG524">
        <v>9</v>
      </c>
      <c r="AH524">
        <v>4</v>
      </c>
      <c r="AI524">
        <v>8</v>
      </c>
    </row>
    <row r="525" spans="1:35" x14ac:dyDescent="0.2">
      <c r="A525" s="102">
        <v>1003</v>
      </c>
      <c r="B525">
        <v>4290</v>
      </c>
      <c r="C525" t="s">
        <v>4153</v>
      </c>
      <c r="D525" t="s">
        <v>4047</v>
      </c>
      <c r="E525">
        <v>999</v>
      </c>
      <c r="F525">
        <v>1003</v>
      </c>
      <c r="G525">
        <v>900</v>
      </c>
      <c r="H525" t="s">
        <v>4035</v>
      </c>
      <c r="I525">
        <v>6098</v>
      </c>
      <c r="J525" t="s">
        <v>240</v>
      </c>
      <c r="K525" t="s">
        <v>4047</v>
      </c>
      <c r="L525">
        <v>4289</v>
      </c>
      <c r="M525">
        <v>4304</v>
      </c>
      <c r="N525">
        <v>200</v>
      </c>
      <c r="O525" t="s">
        <v>4032</v>
      </c>
      <c r="P525">
        <v>0.82120547534350796</v>
      </c>
      <c r="Q525">
        <v>0.81324778844814205</v>
      </c>
      <c r="R525">
        <v>0.423196001947447</v>
      </c>
      <c r="S525">
        <v>0.35386983853441101</v>
      </c>
      <c r="T525">
        <v>-0.60855021153754596</v>
      </c>
      <c r="U525">
        <v>0.60855021153754596</v>
      </c>
      <c r="V525">
        <v>0.89223787413819899</v>
      </c>
      <c r="W525">
        <v>-2.72</v>
      </c>
      <c r="X525">
        <v>4.87</v>
      </c>
      <c r="Y525">
        <v>69002</v>
      </c>
      <c r="Z525">
        <v>3286</v>
      </c>
      <c r="AA525">
        <v>0.28000000000000003</v>
      </c>
      <c r="AB525">
        <v>21</v>
      </c>
      <c r="AC525">
        <v>11</v>
      </c>
      <c r="AD525">
        <v>10</v>
      </c>
      <c r="AE525">
        <v>52.38</v>
      </c>
      <c r="AF525">
        <v>9</v>
      </c>
      <c r="AG525">
        <v>11</v>
      </c>
      <c r="AH525">
        <v>7</v>
      </c>
      <c r="AI525">
        <v>3</v>
      </c>
    </row>
    <row r="526" spans="1:35" x14ac:dyDescent="0.2">
      <c r="A526" s="102">
        <v>1045</v>
      </c>
      <c r="B526">
        <v>2427</v>
      </c>
      <c r="C526" t="s">
        <v>4882</v>
      </c>
      <c r="D526" t="s">
        <v>4047</v>
      </c>
      <c r="E526">
        <v>1008</v>
      </c>
      <c r="F526">
        <v>1009</v>
      </c>
      <c r="G526">
        <v>1000</v>
      </c>
      <c r="H526" t="s">
        <v>4032</v>
      </c>
      <c r="I526">
        <v>8242</v>
      </c>
      <c r="J526" t="s">
        <v>1166</v>
      </c>
      <c r="K526" t="s">
        <v>4058</v>
      </c>
      <c r="L526">
        <v>997</v>
      </c>
      <c r="M526">
        <v>1003</v>
      </c>
      <c r="N526">
        <v>1000</v>
      </c>
      <c r="O526" t="s">
        <v>4035</v>
      </c>
      <c r="P526">
        <v>0.84467858914111205</v>
      </c>
      <c r="Q526">
        <v>0.80640103521347695</v>
      </c>
      <c r="R526" s="15">
        <v>0.228808418380403</v>
      </c>
      <c r="S526">
        <v>0.28436545756373199</v>
      </c>
      <c r="T526">
        <v>1.71910087066383</v>
      </c>
      <c r="U526">
        <v>1.71910087066383</v>
      </c>
      <c r="V526">
        <v>1.6741977961282499</v>
      </c>
      <c r="W526">
        <v>6.3</v>
      </c>
      <c r="X526">
        <v>0.59</v>
      </c>
      <c r="Y526">
        <v>68807</v>
      </c>
      <c r="Z526">
        <v>2867</v>
      </c>
      <c r="AA526">
        <v>0.13</v>
      </c>
      <c r="AB526">
        <v>24</v>
      </c>
      <c r="AC526">
        <v>13</v>
      </c>
      <c r="AD526">
        <v>11</v>
      </c>
      <c r="AE526">
        <v>54.17</v>
      </c>
      <c r="AF526">
        <v>9</v>
      </c>
      <c r="AG526">
        <v>11</v>
      </c>
      <c r="AH526">
        <v>9</v>
      </c>
      <c r="AI526">
        <v>4</v>
      </c>
    </row>
    <row r="527" spans="1:35" x14ac:dyDescent="0.2">
      <c r="A527" s="102">
        <v>438</v>
      </c>
      <c r="B527">
        <v>2371</v>
      </c>
      <c r="C527" t="s">
        <v>828</v>
      </c>
      <c r="D527" t="s">
        <v>4047</v>
      </c>
      <c r="E527">
        <v>2898</v>
      </c>
      <c r="F527">
        <v>2876</v>
      </c>
      <c r="G527">
        <v>300</v>
      </c>
      <c r="H527" t="s">
        <v>4035</v>
      </c>
      <c r="I527">
        <v>3635</v>
      </c>
      <c r="J527" t="s">
        <v>47</v>
      </c>
      <c r="K527" t="s">
        <v>4034</v>
      </c>
      <c r="L527">
        <v>2850</v>
      </c>
      <c r="M527">
        <v>2891</v>
      </c>
      <c r="N527">
        <v>300</v>
      </c>
      <c r="O527" t="s">
        <v>4032</v>
      </c>
      <c r="P527">
        <v>0.92309121763280799</v>
      </c>
      <c r="Q527">
        <v>0.88958636959498305</v>
      </c>
      <c r="R527">
        <v>3.0967721817255999E-2</v>
      </c>
      <c r="S527">
        <v>0.28684720196486102</v>
      </c>
      <c r="T527">
        <v>-0.57987094809962403</v>
      </c>
      <c r="U527">
        <v>0.57987094809962403</v>
      </c>
      <c r="V527">
        <v>0.254017883999133</v>
      </c>
      <c r="W527">
        <v>-1.43</v>
      </c>
      <c r="X527">
        <v>0.52</v>
      </c>
      <c r="Y527">
        <v>68453</v>
      </c>
      <c r="Z527">
        <v>3423</v>
      </c>
      <c r="AA527">
        <v>0.13</v>
      </c>
      <c r="AB527">
        <v>20</v>
      </c>
      <c r="AC527">
        <v>11</v>
      </c>
      <c r="AD527">
        <v>9</v>
      </c>
      <c r="AE527">
        <v>55</v>
      </c>
      <c r="AF527">
        <v>14</v>
      </c>
      <c r="AG527">
        <v>5</v>
      </c>
      <c r="AH527">
        <v>4</v>
      </c>
      <c r="AI527">
        <v>11</v>
      </c>
    </row>
    <row r="528" spans="1:35" x14ac:dyDescent="0.2">
      <c r="A528" s="102">
        <v>997</v>
      </c>
      <c r="B528">
        <v>4569</v>
      </c>
      <c r="C528" t="s">
        <v>4883</v>
      </c>
      <c r="D528" t="s">
        <v>4055</v>
      </c>
      <c r="E528">
        <v>1999</v>
      </c>
      <c r="F528">
        <v>1981</v>
      </c>
      <c r="G528">
        <v>300</v>
      </c>
      <c r="H528" t="s">
        <v>4035</v>
      </c>
      <c r="I528">
        <v>8279</v>
      </c>
      <c r="J528" t="s">
        <v>1172</v>
      </c>
      <c r="K528" t="s">
        <v>4058</v>
      </c>
      <c r="L528">
        <v>5610</v>
      </c>
      <c r="M528">
        <v>5620</v>
      </c>
      <c r="N528">
        <v>100</v>
      </c>
      <c r="O528" t="s">
        <v>4032</v>
      </c>
      <c r="P528">
        <v>0.80195790976326897</v>
      </c>
      <c r="Q528">
        <v>0.81394835724109604</v>
      </c>
      <c r="R528">
        <v>0.113436872648615</v>
      </c>
      <c r="S528">
        <v>0.201242001391851</v>
      </c>
      <c r="T528">
        <v>-0.28783688560374998</v>
      </c>
      <c r="U528">
        <v>0.28783688560374998</v>
      </c>
      <c r="V528">
        <v>0.27760770379013</v>
      </c>
      <c r="W528">
        <v>-0.82</v>
      </c>
      <c r="X528">
        <v>5.75</v>
      </c>
      <c r="Y528">
        <v>68146</v>
      </c>
      <c r="Z528">
        <v>5679</v>
      </c>
      <c r="AA528">
        <v>0.4</v>
      </c>
      <c r="AB528">
        <v>12</v>
      </c>
      <c r="AC528">
        <v>7</v>
      </c>
      <c r="AD528">
        <v>5</v>
      </c>
      <c r="AE528">
        <v>58.33</v>
      </c>
      <c r="AF528">
        <v>14</v>
      </c>
      <c r="AG528">
        <v>3</v>
      </c>
      <c r="AH528">
        <v>1</v>
      </c>
      <c r="AI528">
        <v>8</v>
      </c>
    </row>
    <row r="529" spans="1:35" x14ac:dyDescent="0.2">
      <c r="A529" s="102">
        <v>841</v>
      </c>
      <c r="B529">
        <v>2002</v>
      </c>
      <c r="C529" t="s">
        <v>4863</v>
      </c>
      <c r="D529" t="s">
        <v>4060</v>
      </c>
      <c r="E529">
        <v>1850</v>
      </c>
      <c r="F529">
        <v>1878</v>
      </c>
      <c r="G529">
        <v>600</v>
      </c>
      <c r="H529" t="s">
        <v>4032</v>
      </c>
      <c r="I529">
        <v>2810</v>
      </c>
      <c r="J529" t="s">
        <v>4884</v>
      </c>
      <c r="K529" t="s">
        <v>4060</v>
      </c>
      <c r="L529">
        <v>3495</v>
      </c>
      <c r="M529">
        <v>3485</v>
      </c>
      <c r="N529">
        <v>300</v>
      </c>
      <c r="O529" t="s">
        <v>4035</v>
      </c>
      <c r="P529">
        <v>0.85375286817534601</v>
      </c>
      <c r="Q529">
        <v>0.83791334561155195</v>
      </c>
      <c r="R529">
        <v>0.545464300072109</v>
      </c>
      <c r="S529">
        <v>0.18370675329371</v>
      </c>
      <c r="T529">
        <v>1.24362866593578</v>
      </c>
      <c r="U529">
        <v>1.24362866593578</v>
      </c>
      <c r="V529">
        <v>1.0740787268362699</v>
      </c>
      <c r="W529">
        <v>4.1100000000000003</v>
      </c>
      <c r="X529">
        <v>7.78</v>
      </c>
      <c r="Y529">
        <v>68095</v>
      </c>
      <c r="Z529">
        <v>4540</v>
      </c>
      <c r="AA529">
        <v>0.36</v>
      </c>
      <c r="AB529">
        <v>15</v>
      </c>
      <c r="AC529">
        <v>9</v>
      </c>
      <c r="AD529">
        <v>6</v>
      </c>
      <c r="AE529">
        <v>60</v>
      </c>
      <c r="AF529">
        <v>15</v>
      </c>
      <c r="AG529">
        <v>3</v>
      </c>
      <c r="AH529">
        <v>1</v>
      </c>
      <c r="AI529">
        <v>11</v>
      </c>
    </row>
    <row r="530" spans="1:35" x14ac:dyDescent="0.2">
      <c r="A530" s="102">
        <v>590</v>
      </c>
      <c r="B530">
        <v>5334</v>
      </c>
      <c r="C530" t="s">
        <v>4856</v>
      </c>
      <c r="D530" t="s">
        <v>4031</v>
      </c>
      <c r="E530">
        <v>1934</v>
      </c>
      <c r="F530">
        <v>1947</v>
      </c>
      <c r="G530">
        <v>400</v>
      </c>
      <c r="H530" t="s">
        <v>4035</v>
      </c>
      <c r="I530">
        <v>7259</v>
      </c>
      <c r="J530" t="s">
        <v>27</v>
      </c>
      <c r="K530" t="s">
        <v>4050</v>
      </c>
      <c r="L530">
        <v>3545</v>
      </c>
      <c r="M530">
        <v>3695</v>
      </c>
      <c r="N530">
        <v>200</v>
      </c>
      <c r="O530" t="s">
        <v>4032</v>
      </c>
      <c r="P530">
        <v>0.94612918738711904</v>
      </c>
      <c r="Q530">
        <v>0.87207140315253695</v>
      </c>
      <c r="R530">
        <v>1.6350592628121999E-2</v>
      </c>
      <c r="S530">
        <v>5.2228396040733198E-2</v>
      </c>
      <c r="T530">
        <v>-0.41342240555482801</v>
      </c>
      <c r="U530">
        <v>0.41342240555482801</v>
      </c>
      <c r="V530">
        <v>0.47946843040180198</v>
      </c>
      <c r="W530">
        <v>-1.61</v>
      </c>
      <c r="X530">
        <v>5.39</v>
      </c>
      <c r="Y530">
        <v>67889</v>
      </c>
      <c r="Z530">
        <v>4849</v>
      </c>
      <c r="AA530">
        <v>0.23</v>
      </c>
      <c r="AB530">
        <v>14</v>
      </c>
      <c r="AC530">
        <v>7</v>
      </c>
      <c r="AD530">
        <v>7</v>
      </c>
      <c r="AE530">
        <v>50</v>
      </c>
      <c r="AF530">
        <v>13</v>
      </c>
      <c r="AG530">
        <v>6</v>
      </c>
      <c r="AH530">
        <v>4</v>
      </c>
      <c r="AI530">
        <v>4</v>
      </c>
    </row>
    <row r="531" spans="1:35" x14ac:dyDescent="0.2">
      <c r="A531" s="102">
        <v>211</v>
      </c>
      <c r="B531">
        <v>4689</v>
      </c>
      <c r="C531" t="s">
        <v>4782</v>
      </c>
      <c r="D531" t="s">
        <v>4034</v>
      </c>
      <c r="E531">
        <v>435</v>
      </c>
      <c r="F531">
        <v>438</v>
      </c>
      <c r="G531">
        <v>2400</v>
      </c>
      <c r="H531" t="s">
        <v>4035</v>
      </c>
      <c r="I531">
        <v>6967</v>
      </c>
      <c r="J531" t="s">
        <v>1066</v>
      </c>
      <c r="K531" t="s">
        <v>4037</v>
      </c>
      <c r="L531">
        <v>1345</v>
      </c>
      <c r="M531">
        <v>1319</v>
      </c>
      <c r="N531">
        <v>800</v>
      </c>
      <c r="O531" t="s">
        <v>4032</v>
      </c>
      <c r="P531">
        <v>0.821960499769127</v>
      </c>
      <c r="Q531">
        <v>0.92091191964813002</v>
      </c>
      <c r="R531">
        <v>6.1755479542920398E-2</v>
      </c>
      <c r="S531">
        <v>0.118336101812204</v>
      </c>
      <c r="T531">
        <v>-0.297961749805081</v>
      </c>
      <c r="U531">
        <v>0.297961749805081</v>
      </c>
      <c r="V531">
        <v>0.85322424917608697</v>
      </c>
      <c r="W531">
        <v>-1.92</v>
      </c>
      <c r="X531">
        <v>0.38</v>
      </c>
      <c r="Y531">
        <v>67721</v>
      </c>
      <c r="Z531">
        <v>4233</v>
      </c>
      <c r="AA531">
        <v>0.15</v>
      </c>
      <c r="AB531">
        <v>16</v>
      </c>
      <c r="AC531">
        <v>9</v>
      </c>
      <c r="AD531">
        <v>7</v>
      </c>
      <c r="AE531">
        <v>56.25</v>
      </c>
      <c r="AF531">
        <v>10</v>
      </c>
      <c r="AG531">
        <v>9</v>
      </c>
      <c r="AH531">
        <v>5</v>
      </c>
      <c r="AI531">
        <v>2</v>
      </c>
    </row>
    <row r="532" spans="1:35" x14ac:dyDescent="0.2">
      <c r="A532" s="102">
        <v>722</v>
      </c>
      <c r="B532">
        <v>5108</v>
      </c>
      <c r="C532" t="s">
        <v>4867</v>
      </c>
      <c r="D532" t="s">
        <v>4423</v>
      </c>
      <c r="E532">
        <v>3898</v>
      </c>
      <c r="F532">
        <v>3901</v>
      </c>
      <c r="G532">
        <v>300</v>
      </c>
      <c r="H532" t="s">
        <v>4032</v>
      </c>
      <c r="I532">
        <v>6103</v>
      </c>
      <c r="J532" t="s">
        <v>4858</v>
      </c>
      <c r="K532" t="s">
        <v>4045</v>
      </c>
      <c r="L532">
        <v>5070</v>
      </c>
      <c r="M532">
        <v>5110</v>
      </c>
      <c r="N532">
        <v>200</v>
      </c>
      <c r="O532" t="s">
        <v>4035</v>
      </c>
      <c r="P532">
        <v>0.96102887289342198</v>
      </c>
      <c r="Q532">
        <v>0.85512544400485402</v>
      </c>
      <c r="R532">
        <v>7.83451891821835E-2</v>
      </c>
      <c r="S532" s="106">
        <v>1.83406716667932E-2</v>
      </c>
      <c r="T532">
        <v>3.2460097173242199</v>
      </c>
      <c r="U532">
        <v>3.2460097173242199</v>
      </c>
      <c r="V532">
        <v>4.0558869581800403</v>
      </c>
      <c r="W532">
        <v>6.35</v>
      </c>
      <c r="X532">
        <v>14.51</v>
      </c>
      <c r="Y532">
        <v>67119</v>
      </c>
      <c r="Z532">
        <v>33560</v>
      </c>
      <c r="AA532">
        <v>1.81</v>
      </c>
      <c r="AB532">
        <v>2</v>
      </c>
      <c r="AC532">
        <v>1</v>
      </c>
      <c r="AD532">
        <v>1</v>
      </c>
      <c r="AE532">
        <v>50</v>
      </c>
      <c r="AF532">
        <v>12</v>
      </c>
      <c r="AG532">
        <v>1</v>
      </c>
      <c r="AH532">
        <v>0</v>
      </c>
      <c r="AI532">
        <v>1</v>
      </c>
    </row>
    <row r="533" spans="1:35" x14ac:dyDescent="0.2">
      <c r="A533" s="102">
        <v>907</v>
      </c>
      <c r="B533">
        <v>1883</v>
      </c>
      <c r="C533" t="s">
        <v>4789</v>
      </c>
      <c r="D533" t="s">
        <v>4042</v>
      </c>
      <c r="E533">
        <v>3645</v>
      </c>
      <c r="F533">
        <v>3720</v>
      </c>
      <c r="G533">
        <v>200</v>
      </c>
      <c r="H533" t="s">
        <v>4032</v>
      </c>
      <c r="I533">
        <v>6951</v>
      </c>
      <c r="J533" t="s">
        <v>229</v>
      </c>
      <c r="K533" t="s">
        <v>4037</v>
      </c>
      <c r="L533">
        <v>3525</v>
      </c>
      <c r="M533">
        <v>3590</v>
      </c>
      <c r="N533">
        <v>200</v>
      </c>
      <c r="O533" t="s">
        <v>4035</v>
      </c>
      <c r="P533">
        <v>0.82205979531273099</v>
      </c>
      <c r="Q533">
        <v>0.82766999495665505</v>
      </c>
      <c r="R533">
        <v>0.20713517974113299</v>
      </c>
      <c r="S533">
        <v>2.2433597807975099E-4</v>
      </c>
      <c r="T533">
        <v>2.7565748896422502</v>
      </c>
      <c r="U533">
        <v>2.7565748896422502</v>
      </c>
      <c r="V533">
        <v>2.8415054285058998</v>
      </c>
      <c r="W533">
        <v>18.11</v>
      </c>
      <c r="X533">
        <v>3.49</v>
      </c>
      <c r="Y533">
        <v>66872</v>
      </c>
      <c r="Z533">
        <v>3040</v>
      </c>
      <c r="AA533">
        <v>0.02</v>
      </c>
      <c r="AB533">
        <v>22</v>
      </c>
      <c r="AC533">
        <v>8</v>
      </c>
      <c r="AD533">
        <v>14</v>
      </c>
      <c r="AE533">
        <v>36.36</v>
      </c>
      <c r="AF533">
        <v>11</v>
      </c>
      <c r="AG533">
        <v>6</v>
      </c>
      <c r="AH533">
        <v>11</v>
      </c>
      <c r="AI533">
        <v>5</v>
      </c>
    </row>
    <row r="534" spans="1:35" x14ac:dyDescent="0.2">
      <c r="A534" s="102">
        <v>459</v>
      </c>
      <c r="B534">
        <v>6967</v>
      </c>
      <c r="C534" t="s">
        <v>1066</v>
      </c>
      <c r="D534" t="s">
        <v>4037</v>
      </c>
      <c r="E534">
        <v>1345</v>
      </c>
      <c r="F534">
        <v>1319</v>
      </c>
      <c r="G534">
        <v>600</v>
      </c>
      <c r="H534" t="s">
        <v>4032</v>
      </c>
      <c r="I534">
        <v>8036</v>
      </c>
      <c r="J534" t="s">
        <v>4046</v>
      </c>
      <c r="K534" t="s">
        <v>4039</v>
      </c>
      <c r="L534">
        <v>7790</v>
      </c>
      <c r="M534">
        <v>7920</v>
      </c>
      <c r="N534">
        <v>100</v>
      </c>
      <c r="O534" t="s">
        <v>4035</v>
      </c>
      <c r="P534">
        <v>0.94538752333439202</v>
      </c>
      <c r="Q534">
        <v>0.88706927782827805</v>
      </c>
      <c r="R534">
        <v>6.6636128876120707E-2</v>
      </c>
      <c r="S534">
        <v>0.24779199371286101</v>
      </c>
      <c r="T534">
        <v>0.56879242047052703</v>
      </c>
      <c r="U534">
        <v>0.56879242047052703</v>
      </c>
      <c r="V534">
        <v>0.64086799573838804</v>
      </c>
      <c r="W534">
        <v>2.2200000000000002</v>
      </c>
      <c r="X534">
        <v>0.08</v>
      </c>
      <c r="Y534">
        <v>66669</v>
      </c>
      <c r="Z534">
        <v>3175</v>
      </c>
      <c r="AA534">
        <v>0.21</v>
      </c>
      <c r="AB534">
        <v>21</v>
      </c>
      <c r="AC534">
        <v>11</v>
      </c>
      <c r="AD534">
        <v>10</v>
      </c>
      <c r="AE534">
        <v>52.38</v>
      </c>
      <c r="AF534">
        <v>13</v>
      </c>
      <c r="AG534">
        <v>6</v>
      </c>
      <c r="AH534">
        <v>3</v>
      </c>
      <c r="AI534">
        <v>12</v>
      </c>
    </row>
    <row r="535" spans="1:35" x14ac:dyDescent="0.2">
      <c r="A535" s="102">
        <v>158</v>
      </c>
      <c r="B535">
        <v>1333</v>
      </c>
      <c r="C535" t="s">
        <v>4412</v>
      </c>
      <c r="D535" t="s">
        <v>4413</v>
      </c>
      <c r="E535">
        <v>2619</v>
      </c>
      <c r="F535">
        <v>2629</v>
      </c>
      <c r="G535">
        <v>400</v>
      </c>
      <c r="H535" t="s">
        <v>4035</v>
      </c>
      <c r="I535">
        <v>7182</v>
      </c>
      <c r="J535" t="s">
        <v>4410</v>
      </c>
      <c r="K535" t="s">
        <v>4154</v>
      </c>
      <c r="L535">
        <v>1022</v>
      </c>
      <c r="M535">
        <v>1016</v>
      </c>
      <c r="N535">
        <v>1000</v>
      </c>
      <c r="O535" t="s">
        <v>4032</v>
      </c>
      <c r="P535">
        <v>0.81646261706026202</v>
      </c>
      <c r="Q535">
        <v>0.92806520427041195</v>
      </c>
      <c r="R535" s="106">
        <v>0.210350609566547</v>
      </c>
      <c r="S535" s="106">
        <v>0.161679428985712</v>
      </c>
      <c r="T535">
        <v>-1.4596347204117499</v>
      </c>
      <c r="U535">
        <v>1.4596347204117499</v>
      </c>
      <c r="V535">
        <v>2.19837457793848</v>
      </c>
      <c r="W535">
        <v>-2.96</v>
      </c>
      <c r="X535">
        <v>3.39</v>
      </c>
      <c r="Y535">
        <v>66376</v>
      </c>
      <c r="Z535">
        <v>4148</v>
      </c>
      <c r="AA535">
        <v>0.12</v>
      </c>
      <c r="AB535">
        <v>16</v>
      </c>
      <c r="AC535">
        <v>10</v>
      </c>
      <c r="AD535">
        <v>6</v>
      </c>
      <c r="AE535">
        <v>62.5</v>
      </c>
      <c r="AF535">
        <v>14</v>
      </c>
      <c r="AG535">
        <v>3</v>
      </c>
      <c r="AH535">
        <v>5</v>
      </c>
      <c r="AI535">
        <v>8</v>
      </c>
    </row>
    <row r="536" spans="1:35" x14ac:dyDescent="0.2">
      <c r="A536" s="102">
        <v>365</v>
      </c>
      <c r="B536">
        <v>3088</v>
      </c>
      <c r="C536" t="s">
        <v>864</v>
      </c>
      <c r="D536" t="s">
        <v>4058</v>
      </c>
      <c r="E536">
        <v>4385</v>
      </c>
      <c r="F536">
        <v>4405</v>
      </c>
      <c r="G536">
        <v>200</v>
      </c>
      <c r="H536" t="s">
        <v>4032</v>
      </c>
      <c r="I536">
        <v>6952</v>
      </c>
      <c r="J536" t="s">
        <v>597</v>
      </c>
      <c r="K536" t="s">
        <v>4037</v>
      </c>
      <c r="L536">
        <v>2098</v>
      </c>
      <c r="M536">
        <v>2049</v>
      </c>
      <c r="N536">
        <v>400</v>
      </c>
      <c r="O536" t="s">
        <v>4035</v>
      </c>
      <c r="P536">
        <v>0.80022211283775602</v>
      </c>
      <c r="Q536">
        <v>0.89754762433264001</v>
      </c>
      <c r="R536">
        <v>4.9056388193500196E-3</v>
      </c>
      <c r="S536">
        <v>0.13416948135514101</v>
      </c>
      <c r="T536">
        <v>0.68717702646621004</v>
      </c>
      <c r="U536">
        <v>0.68717702646621004</v>
      </c>
      <c r="V536">
        <v>0.38284544564984102</v>
      </c>
      <c r="W536">
        <v>4.0999999999999996</v>
      </c>
      <c r="X536">
        <v>6.97</v>
      </c>
      <c r="Y536">
        <v>65689</v>
      </c>
      <c r="Z536">
        <v>3864</v>
      </c>
      <c r="AA536">
        <v>0.26</v>
      </c>
      <c r="AB536">
        <v>17</v>
      </c>
      <c r="AC536">
        <v>9</v>
      </c>
      <c r="AD536">
        <v>8</v>
      </c>
      <c r="AE536">
        <v>52.94</v>
      </c>
      <c r="AF536">
        <v>12</v>
      </c>
      <c r="AG536">
        <v>9</v>
      </c>
      <c r="AH536">
        <v>5</v>
      </c>
      <c r="AI536">
        <v>3</v>
      </c>
    </row>
    <row r="537" spans="1:35" x14ac:dyDescent="0.2">
      <c r="A537" s="102">
        <v>751</v>
      </c>
      <c r="B537">
        <v>4812</v>
      </c>
      <c r="C537" t="s">
        <v>948</v>
      </c>
      <c r="D537" t="s">
        <v>4034</v>
      </c>
      <c r="E537">
        <v>4500</v>
      </c>
      <c r="F537">
        <v>4615</v>
      </c>
      <c r="G537">
        <v>200</v>
      </c>
      <c r="H537" t="s">
        <v>4032</v>
      </c>
      <c r="I537">
        <v>8572</v>
      </c>
      <c r="J537" t="s">
        <v>3999</v>
      </c>
      <c r="K537" t="s">
        <v>4038</v>
      </c>
      <c r="L537">
        <v>522</v>
      </c>
      <c r="M537">
        <v>516</v>
      </c>
      <c r="N537">
        <v>1800</v>
      </c>
      <c r="O537" t="s">
        <v>4035</v>
      </c>
      <c r="P537">
        <v>0.92467452086992596</v>
      </c>
      <c r="Q537">
        <v>0.85067187015843904</v>
      </c>
      <c r="R537">
        <v>0.22157800226848001</v>
      </c>
      <c r="S537">
        <v>0.17618253353921401</v>
      </c>
      <c r="T537">
        <v>0.68324067044574899</v>
      </c>
      <c r="U537">
        <v>0.68324067044574899</v>
      </c>
      <c r="V537">
        <v>0.477023903847756</v>
      </c>
      <c r="W537">
        <v>2.66</v>
      </c>
      <c r="X537">
        <v>0.63</v>
      </c>
      <c r="Y537">
        <v>64499</v>
      </c>
      <c r="Z537">
        <v>3071</v>
      </c>
      <c r="AA537">
        <v>0.33</v>
      </c>
      <c r="AB537">
        <v>21</v>
      </c>
      <c r="AC537">
        <v>11</v>
      </c>
      <c r="AD537">
        <v>10</v>
      </c>
      <c r="AE537">
        <v>52.38</v>
      </c>
      <c r="AF537">
        <v>10</v>
      </c>
      <c r="AG537">
        <v>9</v>
      </c>
      <c r="AH537">
        <v>7</v>
      </c>
      <c r="AI537">
        <v>5</v>
      </c>
    </row>
    <row r="538" spans="1:35" x14ac:dyDescent="0.2">
      <c r="A538" s="102">
        <v>63</v>
      </c>
      <c r="B538">
        <v>2001</v>
      </c>
      <c r="C538" t="s">
        <v>3796</v>
      </c>
      <c r="D538" t="s">
        <v>4060</v>
      </c>
      <c r="E538">
        <v>1655</v>
      </c>
      <c r="F538">
        <v>1659</v>
      </c>
      <c r="G538">
        <v>600</v>
      </c>
      <c r="H538" t="s">
        <v>4032</v>
      </c>
      <c r="I538">
        <v>7182</v>
      </c>
      <c r="J538" t="s">
        <v>4410</v>
      </c>
      <c r="K538" t="s">
        <v>4154</v>
      </c>
      <c r="L538">
        <v>1022</v>
      </c>
      <c r="M538">
        <v>1016</v>
      </c>
      <c r="N538">
        <v>1000</v>
      </c>
      <c r="O538" t="s">
        <v>4035</v>
      </c>
      <c r="P538">
        <v>0.87646848387624998</v>
      </c>
      <c r="Q538">
        <v>0.94795797333976195</v>
      </c>
      <c r="R538">
        <v>4.9095759956005E-2</v>
      </c>
      <c r="S538">
        <v>2.2813141028461001E-3</v>
      </c>
      <c r="T538">
        <v>0.287343451412439</v>
      </c>
      <c r="U538">
        <v>0.287343451412439</v>
      </c>
      <c r="V538">
        <v>0.16621746758359701</v>
      </c>
      <c r="W538">
        <v>0.36</v>
      </c>
      <c r="X538">
        <v>2.0699999999999998</v>
      </c>
      <c r="Y538">
        <v>63980</v>
      </c>
      <c r="Z538">
        <v>3199</v>
      </c>
      <c r="AA538">
        <v>0.14000000000000001</v>
      </c>
      <c r="AB538">
        <v>20</v>
      </c>
      <c r="AC538">
        <v>11</v>
      </c>
      <c r="AD538">
        <v>9</v>
      </c>
      <c r="AE538">
        <v>55</v>
      </c>
      <c r="AF538">
        <v>16</v>
      </c>
      <c r="AG538">
        <v>3</v>
      </c>
      <c r="AH538">
        <v>3</v>
      </c>
      <c r="AI538">
        <v>14</v>
      </c>
    </row>
    <row r="539" spans="1:35" x14ac:dyDescent="0.2">
      <c r="A539" s="102">
        <v>108</v>
      </c>
      <c r="B539">
        <v>4634</v>
      </c>
      <c r="C539" t="s">
        <v>66</v>
      </c>
      <c r="D539" t="s">
        <v>4057</v>
      </c>
      <c r="E539">
        <v>2495</v>
      </c>
      <c r="F539">
        <v>2478</v>
      </c>
      <c r="G539">
        <v>400</v>
      </c>
      <c r="H539" t="s">
        <v>4032</v>
      </c>
      <c r="I539">
        <v>6995</v>
      </c>
      <c r="J539" t="s">
        <v>51</v>
      </c>
      <c r="K539" t="s">
        <v>4050</v>
      </c>
      <c r="L539">
        <v>1935</v>
      </c>
      <c r="M539">
        <v>1895</v>
      </c>
      <c r="N539">
        <v>500</v>
      </c>
      <c r="O539" t="s">
        <v>4035</v>
      </c>
      <c r="P539">
        <v>0.80507985428029605</v>
      </c>
      <c r="Q539">
        <v>0.93542323615572698</v>
      </c>
      <c r="R539">
        <v>0.57434765774737895</v>
      </c>
      <c r="S539" s="15">
        <v>8.0568803052148402E-3</v>
      </c>
      <c r="T539">
        <v>0.70043663993571403</v>
      </c>
      <c r="U539">
        <v>0.70043663993571403</v>
      </c>
      <c r="V539">
        <v>0.266961331582447</v>
      </c>
      <c r="W539">
        <v>2.62</v>
      </c>
      <c r="X539">
        <v>4.41</v>
      </c>
      <c r="Y539">
        <v>63682</v>
      </c>
      <c r="Z539">
        <v>3538</v>
      </c>
      <c r="AA539">
        <v>0.08</v>
      </c>
      <c r="AB539">
        <v>18</v>
      </c>
      <c r="AC539">
        <v>9</v>
      </c>
      <c r="AD539">
        <v>9</v>
      </c>
      <c r="AE539">
        <v>50</v>
      </c>
      <c r="AF539">
        <v>13</v>
      </c>
      <c r="AG539">
        <v>5</v>
      </c>
      <c r="AH539">
        <v>3</v>
      </c>
      <c r="AI539">
        <v>10</v>
      </c>
    </row>
    <row r="540" spans="1:35" x14ac:dyDescent="0.2">
      <c r="A540" s="102">
        <v>311</v>
      </c>
      <c r="B540">
        <v>1414</v>
      </c>
      <c r="C540" t="s">
        <v>4784</v>
      </c>
      <c r="D540" t="s">
        <v>4042</v>
      </c>
      <c r="E540">
        <v>4540</v>
      </c>
      <c r="F540">
        <v>4510</v>
      </c>
      <c r="G540">
        <v>200</v>
      </c>
      <c r="H540" t="s">
        <v>4035</v>
      </c>
      <c r="I540">
        <v>5393</v>
      </c>
      <c r="J540" t="s">
        <v>237</v>
      </c>
      <c r="K540" t="s">
        <v>4031</v>
      </c>
      <c r="L540">
        <v>2656</v>
      </c>
      <c r="M540">
        <v>2653</v>
      </c>
      <c r="N540">
        <v>300</v>
      </c>
      <c r="O540" t="s">
        <v>4032</v>
      </c>
      <c r="P540">
        <v>0.87135567305724304</v>
      </c>
      <c r="Q540">
        <v>0.90492267516651803</v>
      </c>
      <c r="R540">
        <v>0.16240891631135401</v>
      </c>
      <c r="S540">
        <v>5.1700345345016802E-2</v>
      </c>
      <c r="T540">
        <v>-0.31021441473595701</v>
      </c>
      <c r="U540">
        <v>0.31021441473595701</v>
      </c>
      <c r="V540">
        <v>0.27222911483371498</v>
      </c>
      <c r="W540">
        <v>-2.02</v>
      </c>
      <c r="X540">
        <v>11.76</v>
      </c>
      <c r="Y540">
        <v>63638</v>
      </c>
      <c r="Z540">
        <v>4546</v>
      </c>
      <c r="AA540">
        <v>0.28999999999999998</v>
      </c>
      <c r="AB540">
        <v>14</v>
      </c>
      <c r="AC540">
        <v>8</v>
      </c>
      <c r="AD540">
        <v>6</v>
      </c>
      <c r="AE540">
        <v>57.14</v>
      </c>
      <c r="AF540">
        <v>10</v>
      </c>
      <c r="AG540">
        <v>5</v>
      </c>
      <c r="AH540">
        <v>6</v>
      </c>
      <c r="AI540">
        <v>3</v>
      </c>
    </row>
    <row r="541" spans="1:35" x14ac:dyDescent="0.2">
      <c r="A541" s="102">
        <v>251</v>
      </c>
      <c r="B541">
        <v>3046</v>
      </c>
      <c r="C541" t="s">
        <v>860</v>
      </c>
      <c r="D541" t="s">
        <v>4058</v>
      </c>
      <c r="E541">
        <v>7630</v>
      </c>
      <c r="F541">
        <v>7720</v>
      </c>
      <c r="G541">
        <v>100</v>
      </c>
      <c r="H541" t="s">
        <v>4035</v>
      </c>
      <c r="I541">
        <v>6967</v>
      </c>
      <c r="J541" t="s">
        <v>1066</v>
      </c>
      <c r="K541" t="s">
        <v>4037</v>
      </c>
      <c r="L541">
        <v>1345</v>
      </c>
      <c r="M541">
        <v>1319</v>
      </c>
      <c r="N541">
        <v>600</v>
      </c>
      <c r="O541" t="s">
        <v>4032</v>
      </c>
      <c r="P541">
        <v>0.92331397723347297</v>
      </c>
      <c r="Q541">
        <v>0.91288839702581104</v>
      </c>
      <c r="R541">
        <v>4.8714328069324603E-2</v>
      </c>
      <c r="S541">
        <v>2.11784663294853E-2</v>
      </c>
      <c r="T541">
        <v>-0.41695579302118801</v>
      </c>
      <c r="U541">
        <v>0.41695579302118801</v>
      </c>
      <c r="V541">
        <v>0.72008438164718902</v>
      </c>
      <c r="W541">
        <v>-2.0099999999999998</v>
      </c>
      <c r="X541">
        <v>2.5099999999999998</v>
      </c>
      <c r="Y541">
        <v>63258</v>
      </c>
      <c r="Z541">
        <v>3721</v>
      </c>
      <c r="AA541">
        <v>0.45</v>
      </c>
      <c r="AB541">
        <v>17</v>
      </c>
      <c r="AC541">
        <v>10</v>
      </c>
      <c r="AD541">
        <v>7</v>
      </c>
      <c r="AE541">
        <v>58.82</v>
      </c>
      <c r="AF541">
        <v>9</v>
      </c>
      <c r="AG541">
        <v>10</v>
      </c>
      <c r="AH541">
        <v>7</v>
      </c>
      <c r="AI541">
        <v>0</v>
      </c>
    </row>
    <row r="542" spans="1:35" x14ac:dyDescent="0.2">
      <c r="A542" s="102">
        <v>109</v>
      </c>
      <c r="B542">
        <v>7976</v>
      </c>
      <c r="C542" t="s">
        <v>4149</v>
      </c>
      <c r="D542" t="s">
        <v>4056</v>
      </c>
      <c r="E542">
        <v>1606</v>
      </c>
      <c r="F542">
        <v>1615</v>
      </c>
      <c r="G542">
        <v>600</v>
      </c>
      <c r="H542" t="s">
        <v>4032</v>
      </c>
      <c r="I542">
        <v>8273</v>
      </c>
      <c r="J542" t="s">
        <v>4417</v>
      </c>
      <c r="K542" t="s">
        <v>4058</v>
      </c>
      <c r="L542">
        <v>3460</v>
      </c>
      <c r="M542">
        <v>3470</v>
      </c>
      <c r="N542">
        <v>300</v>
      </c>
      <c r="O542" t="s">
        <v>4035</v>
      </c>
      <c r="P542">
        <v>0.92793160989168799</v>
      </c>
      <c r="Q542">
        <v>0.93521647238657502</v>
      </c>
      <c r="R542">
        <v>1.1301132995911199E-2</v>
      </c>
      <c r="S542" s="106">
        <v>1.0388197610937599E-2</v>
      </c>
      <c r="T542">
        <v>2.7737611920348102</v>
      </c>
      <c r="U542">
        <v>2.7737611920348102</v>
      </c>
      <c r="V542">
        <v>2.9566384305001798</v>
      </c>
      <c r="W542">
        <v>9.43</v>
      </c>
      <c r="X542">
        <v>6.92</v>
      </c>
      <c r="Y542">
        <v>63226</v>
      </c>
      <c r="Z542">
        <v>5748</v>
      </c>
      <c r="AA542">
        <v>0.34</v>
      </c>
      <c r="AB542">
        <v>11</v>
      </c>
      <c r="AC542">
        <v>6</v>
      </c>
      <c r="AD542">
        <v>5</v>
      </c>
      <c r="AE542">
        <v>54.55</v>
      </c>
      <c r="AF542">
        <v>14</v>
      </c>
      <c r="AG542">
        <v>4</v>
      </c>
      <c r="AH542">
        <v>2</v>
      </c>
      <c r="AI542">
        <v>5</v>
      </c>
    </row>
    <row r="543" spans="1:35" x14ac:dyDescent="0.2">
      <c r="A543" s="102">
        <v>36</v>
      </c>
      <c r="B543">
        <v>3110</v>
      </c>
      <c r="C543" t="s">
        <v>772</v>
      </c>
      <c r="D543" t="s">
        <v>4031</v>
      </c>
      <c r="E543">
        <v>4520</v>
      </c>
      <c r="F543">
        <v>4610</v>
      </c>
      <c r="G543">
        <v>200</v>
      </c>
      <c r="H543" t="s">
        <v>4032</v>
      </c>
      <c r="I543">
        <v>4062</v>
      </c>
      <c r="J543" t="s">
        <v>232</v>
      </c>
      <c r="K543" t="s">
        <v>4037</v>
      </c>
      <c r="L543">
        <v>2549</v>
      </c>
      <c r="M543">
        <v>2564</v>
      </c>
      <c r="N543">
        <v>400</v>
      </c>
      <c r="O543" t="s">
        <v>4035</v>
      </c>
      <c r="P543">
        <v>0.83840548033975804</v>
      </c>
      <c r="Q543">
        <v>0.954476298775224</v>
      </c>
      <c r="R543">
        <v>5.7465694487045402E-2</v>
      </c>
      <c r="S543">
        <v>9.7487452531868607E-2</v>
      </c>
      <c r="T543">
        <v>1.09399645624274</v>
      </c>
      <c r="U543">
        <v>1.09399645624274</v>
      </c>
      <c r="V543">
        <v>0.91252523167272803</v>
      </c>
      <c r="W543">
        <v>11.38</v>
      </c>
      <c r="X543">
        <v>11.24</v>
      </c>
      <c r="Y543">
        <v>62062</v>
      </c>
      <c r="Z543">
        <v>2299</v>
      </c>
      <c r="AA543">
        <v>0.15</v>
      </c>
      <c r="AB543">
        <v>27</v>
      </c>
      <c r="AC543">
        <v>14</v>
      </c>
      <c r="AD543">
        <v>13</v>
      </c>
      <c r="AE543">
        <v>51.85</v>
      </c>
      <c r="AF543">
        <v>10</v>
      </c>
      <c r="AG543">
        <v>11</v>
      </c>
      <c r="AH543">
        <v>8</v>
      </c>
      <c r="AI543">
        <v>8</v>
      </c>
    </row>
    <row r="544" spans="1:35" x14ac:dyDescent="0.2">
      <c r="A544" s="102">
        <v>675</v>
      </c>
      <c r="B544">
        <v>2201</v>
      </c>
      <c r="C544" t="s">
        <v>815</v>
      </c>
      <c r="D544" t="s">
        <v>4060</v>
      </c>
      <c r="E544">
        <v>5270</v>
      </c>
      <c r="F544">
        <v>5270</v>
      </c>
      <c r="G544">
        <v>200</v>
      </c>
      <c r="H544" t="s">
        <v>4032</v>
      </c>
      <c r="I544">
        <v>2264</v>
      </c>
      <c r="J544" t="s">
        <v>4885</v>
      </c>
      <c r="K544" t="s">
        <v>4060</v>
      </c>
      <c r="L544">
        <v>4195</v>
      </c>
      <c r="M544">
        <v>4195</v>
      </c>
      <c r="N544">
        <v>300</v>
      </c>
      <c r="O544" t="s">
        <v>4035</v>
      </c>
      <c r="P544">
        <v>0.88621743853556301</v>
      </c>
      <c r="Q544">
        <v>0.86121554358961805</v>
      </c>
      <c r="R544">
        <v>0.43887848783805899</v>
      </c>
      <c r="S544">
        <v>5.3304278477840097E-2</v>
      </c>
      <c r="T544">
        <v>1.23518689051013</v>
      </c>
      <c r="U544">
        <v>1.23518689051013</v>
      </c>
      <c r="V544">
        <v>0.88856823881594904</v>
      </c>
      <c r="W544">
        <v>1.88</v>
      </c>
      <c r="X544">
        <v>19.399999999999999</v>
      </c>
      <c r="Y544">
        <v>61443</v>
      </c>
      <c r="Z544">
        <v>10240</v>
      </c>
      <c r="AA544">
        <v>0.65</v>
      </c>
      <c r="AB544">
        <v>6</v>
      </c>
      <c r="AC544">
        <v>4</v>
      </c>
      <c r="AD544">
        <v>2</v>
      </c>
      <c r="AE544">
        <v>66.67</v>
      </c>
      <c r="AF544">
        <v>9</v>
      </c>
      <c r="AG544">
        <v>3</v>
      </c>
      <c r="AH544">
        <v>1</v>
      </c>
      <c r="AI544">
        <v>2</v>
      </c>
    </row>
    <row r="545" spans="1:35" x14ac:dyDescent="0.2">
      <c r="A545" s="102">
        <v>900</v>
      </c>
      <c r="B545">
        <v>3407</v>
      </c>
      <c r="C545" t="s">
        <v>4422</v>
      </c>
      <c r="D545" t="s">
        <v>4057</v>
      </c>
      <c r="E545">
        <v>1131.5</v>
      </c>
      <c r="F545">
        <v>1138</v>
      </c>
      <c r="G545">
        <v>900</v>
      </c>
      <c r="H545" t="s">
        <v>4032</v>
      </c>
      <c r="I545">
        <v>4634</v>
      </c>
      <c r="J545" t="s">
        <v>66</v>
      </c>
      <c r="K545" t="s">
        <v>4057</v>
      </c>
      <c r="L545">
        <v>2495</v>
      </c>
      <c r="M545">
        <v>2478</v>
      </c>
      <c r="N545">
        <v>400</v>
      </c>
      <c r="O545" t="s">
        <v>4035</v>
      </c>
      <c r="P545">
        <v>0.907287370499408</v>
      </c>
      <c r="Q545">
        <v>0.82847319973202704</v>
      </c>
      <c r="R545">
        <v>6.9034292885041398E-2</v>
      </c>
      <c r="S545">
        <v>0.26419277605679298</v>
      </c>
      <c r="T545">
        <v>0.19335111365520699</v>
      </c>
      <c r="U545">
        <v>0.19335111365520699</v>
      </c>
      <c r="V545">
        <v>0.35450716603832699</v>
      </c>
      <c r="W545">
        <v>0.3</v>
      </c>
      <c r="X545">
        <v>3.33</v>
      </c>
      <c r="Y545">
        <v>61277</v>
      </c>
      <c r="Z545">
        <v>3404</v>
      </c>
      <c r="AA545">
        <v>0.17</v>
      </c>
      <c r="AB545">
        <v>18</v>
      </c>
      <c r="AC545">
        <v>9</v>
      </c>
      <c r="AD545">
        <v>9</v>
      </c>
      <c r="AE545">
        <v>50</v>
      </c>
      <c r="AF545">
        <v>14</v>
      </c>
      <c r="AG545">
        <v>7</v>
      </c>
      <c r="AH545">
        <v>3</v>
      </c>
      <c r="AI545">
        <v>8</v>
      </c>
    </row>
    <row r="546" spans="1:35" x14ac:dyDescent="0.2">
      <c r="A546" s="102">
        <v>944</v>
      </c>
      <c r="B546">
        <v>1973</v>
      </c>
      <c r="C546" t="s">
        <v>4040</v>
      </c>
      <c r="D546" t="s">
        <v>4034</v>
      </c>
      <c r="E546">
        <v>4110</v>
      </c>
      <c r="F546">
        <v>4115</v>
      </c>
      <c r="G546">
        <v>200</v>
      </c>
      <c r="H546" t="s">
        <v>4032</v>
      </c>
      <c r="I546">
        <v>2371</v>
      </c>
      <c r="J546" t="s">
        <v>828</v>
      </c>
      <c r="K546" t="s">
        <v>4047</v>
      </c>
      <c r="L546">
        <v>2898</v>
      </c>
      <c r="M546">
        <v>2876</v>
      </c>
      <c r="N546">
        <v>300</v>
      </c>
      <c r="O546" t="s">
        <v>4035</v>
      </c>
      <c r="P546">
        <v>0.88341867716136302</v>
      </c>
      <c r="Q546">
        <v>0.82368147147114501</v>
      </c>
      <c r="R546">
        <v>0.20976652814123301</v>
      </c>
      <c r="S546">
        <v>0.325654381633742</v>
      </c>
      <c r="T546">
        <v>1.6150074652130899</v>
      </c>
      <c r="U546">
        <v>1.6150074652130899</v>
      </c>
      <c r="V546">
        <v>0.59443881678085397</v>
      </c>
      <c r="W546">
        <v>6.69</v>
      </c>
      <c r="X546">
        <v>4.84</v>
      </c>
      <c r="Y546">
        <v>61082</v>
      </c>
      <c r="Z546">
        <v>3593</v>
      </c>
      <c r="AA546">
        <v>0.23</v>
      </c>
      <c r="AB546">
        <v>17</v>
      </c>
      <c r="AC546">
        <v>9</v>
      </c>
      <c r="AD546">
        <v>8</v>
      </c>
      <c r="AE546">
        <v>52.94</v>
      </c>
      <c r="AF546">
        <v>10</v>
      </c>
      <c r="AG546">
        <v>6</v>
      </c>
      <c r="AH546">
        <v>6</v>
      </c>
      <c r="AI546">
        <v>5</v>
      </c>
    </row>
    <row r="547" spans="1:35" x14ac:dyDescent="0.2">
      <c r="A547" s="102">
        <v>175</v>
      </c>
      <c r="B547">
        <v>6471</v>
      </c>
      <c r="C547" t="s">
        <v>1537</v>
      </c>
      <c r="D547" t="s">
        <v>4045</v>
      </c>
      <c r="E547">
        <v>921</v>
      </c>
      <c r="F547">
        <v>931</v>
      </c>
      <c r="G547">
        <v>900</v>
      </c>
      <c r="H547" t="s">
        <v>4035</v>
      </c>
      <c r="I547">
        <v>7267</v>
      </c>
      <c r="J547" t="s">
        <v>61</v>
      </c>
      <c r="K547" t="s">
        <v>4050</v>
      </c>
      <c r="L547">
        <v>2845.5</v>
      </c>
      <c r="M547">
        <v>2831</v>
      </c>
      <c r="N547">
        <v>300</v>
      </c>
      <c r="O547" t="s">
        <v>4032</v>
      </c>
      <c r="P547">
        <v>0.87501131979782398</v>
      </c>
      <c r="Q547">
        <v>0.92532871576827502</v>
      </c>
      <c r="R547">
        <v>0.26913753448662903</v>
      </c>
      <c r="S547">
        <v>2.6312151757702899E-2</v>
      </c>
      <c r="T547">
        <v>-1.29051385416005</v>
      </c>
      <c r="U547">
        <v>1.29051385416005</v>
      </c>
      <c r="V547">
        <v>2.8391786250730302</v>
      </c>
      <c r="W547">
        <v>-2.87</v>
      </c>
      <c r="X547">
        <v>1.34</v>
      </c>
      <c r="Y547">
        <v>60757</v>
      </c>
      <c r="Z547">
        <v>4674</v>
      </c>
      <c r="AA547">
        <v>0.32</v>
      </c>
      <c r="AB547">
        <v>13</v>
      </c>
      <c r="AC547">
        <v>7</v>
      </c>
      <c r="AD547">
        <v>6</v>
      </c>
      <c r="AE547">
        <v>53.85</v>
      </c>
      <c r="AF547">
        <v>16</v>
      </c>
      <c r="AG547">
        <v>4</v>
      </c>
      <c r="AH547">
        <v>1</v>
      </c>
      <c r="AI547">
        <v>8</v>
      </c>
    </row>
    <row r="548" spans="1:35" x14ac:dyDescent="0.2">
      <c r="A548" s="102">
        <v>20</v>
      </c>
      <c r="B548">
        <v>3003</v>
      </c>
      <c r="C548" t="s">
        <v>781</v>
      </c>
      <c r="D548" t="s">
        <v>4054</v>
      </c>
      <c r="E548">
        <v>1322</v>
      </c>
      <c r="F548">
        <v>1334</v>
      </c>
      <c r="G548">
        <v>800</v>
      </c>
      <c r="H548" t="s">
        <v>4032</v>
      </c>
      <c r="I548">
        <v>6952</v>
      </c>
      <c r="J548" t="s">
        <v>597</v>
      </c>
      <c r="K548" t="s">
        <v>4037</v>
      </c>
      <c r="L548">
        <v>2098</v>
      </c>
      <c r="M548">
        <v>2049</v>
      </c>
      <c r="N548">
        <v>500</v>
      </c>
      <c r="O548" t="s">
        <v>4035</v>
      </c>
      <c r="P548">
        <v>0.81572836949738003</v>
      </c>
      <c r="Q548">
        <v>0.95956495351832505</v>
      </c>
      <c r="R548">
        <v>0.29143762645493798</v>
      </c>
      <c r="S548" s="106">
        <v>8.6011282303677397E-2</v>
      </c>
      <c r="T548">
        <v>1.1068674655097499</v>
      </c>
      <c r="U548">
        <v>1.1068674655097499</v>
      </c>
      <c r="V548">
        <v>0.86001791753388201</v>
      </c>
      <c r="W548">
        <v>5.54</v>
      </c>
      <c r="X548">
        <v>4.17</v>
      </c>
      <c r="Y548">
        <v>60014</v>
      </c>
      <c r="Z548">
        <v>3334</v>
      </c>
      <c r="AA548">
        <v>0.15</v>
      </c>
      <c r="AB548">
        <v>18</v>
      </c>
      <c r="AC548">
        <v>10</v>
      </c>
      <c r="AD548">
        <v>8</v>
      </c>
      <c r="AE548">
        <v>55.56</v>
      </c>
      <c r="AF548">
        <v>13</v>
      </c>
      <c r="AG548">
        <v>6</v>
      </c>
      <c r="AH548">
        <v>4</v>
      </c>
      <c r="AI548">
        <v>8</v>
      </c>
    </row>
    <row r="549" spans="1:35" x14ac:dyDescent="0.2">
      <c r="A549" s="102">
        <v>347</v>
      </c>
      <c r="B549">
        <v>6750</v>
      </c>
      <c r="C549" t="s">
        <v>4157</v>
      </c>
      <c r="D549" t="s">
        <v>4037</v>
      </c>
      <c r="E549">
        <v>4380</v>
      </c>
      <c r="F549">
        <v>4440</v>
      </c>
      <c r="G549">
        <v>200</v>
      </c>
      <c r="H549" t="s">
        <v>4035</v>
      </c>
      <c r="I549">
        <v>6758</v>
      </c>
      <c r="J549" t="s">
        <v>4049</v>
      </c>
      <c r="K549" t="s">
        <v>4037</v>
      </c>
      <c r="L549">
        <v>7807</v>
      </c>
      <c r="M549">
        <v>7718</v>
      </c>
      <c r="N549">
        <v>100</v>
      </c>
      <c r="O549" t="s">
        <v>4032</v>
      </c>
      <c r="P549">
        <v>0.88172774926974296</v>
      </c>
      <c r="Q549">
        <v>0.90059657962953599</v>
      </c>
      <c r="R549">
        <v>2.4083613078510098E-3</v>
      </c>
      <c r="S549" s="106">
        <v>0.22493411751172701</v>
      </c>
      <c r="T549">
        <v>-0.94407720833952602</v>
      </c>
      <c r="U549">
        <v>0.94407720833952602</v>
      </c>
      <c r="V549">
        <v>1.0513643899657901</v>
      </c>
      <c r="W549">
        <v>-4.63</v>
      </c>
      <c r="X549">
        <v>15.06</v>
      </c>
      <c r="Y549">
        <v>59792</v>
      </c>
      <c r="Z549">
        <v>4983</v>
      </c>
      <c r="AA549">
        <v>0.12</v>
      </c>
      <c r="AB549">
        <v>12</v>
      </c>
      <c r="AC549">
        <v>6</v>
      </c>
      <c r="AD549">
        <v>6</v>
      </c>
      <c r="AE549">
        <v>50</v>
      </c>
      <c r="AF549">
        <v>12</v>
      </c>
      <c r="AG549">
        <v>4</v>
      </c>
      <c r="AH549">
        <v>3</v>
      </c>
      <c r="AI549">
        <v>5</v>
      </c>
    </row>
    <row r="550" spans="1:35" x14ac:dyDescent="0.2">
      <c r="A550" s="102">
        <v>587</v>
      </c>
      <c r="B550">
        <v>1803</v>
      </c>
      <c r="C550" t="s">
        <v>4043</v>
      </c>
      <c r="D550" t="s">
        <v>4042</v>
      </c>
      <c r="E550">
        <v>1145</v>
      </c>
      <c r="F550">
        <v>1133</v>
      </c>
      <c r="G550">
        <v>1000</v>
      </c>
      <c r="H550" t="s">
        <v>4032</v>
      </c>
      <c r="I550">
        <v>6479</v>
      </c>
      <c r="J550" t="s">
        <v>780</v>
      </c>
      <c r="K550" t="s">
        <v>4037</v>
      </c>
      <c r="L550">
        <v>2188</v>
      </c>
      <c r="M550">
        <v>2186</v>
      </c>
      <c r="N550">
        <v>500</v>
      </c>
      <c r="O550" t="s">
        <v>4035</v>
      </c>
      <c r="P550">
        <v>0.82448690025573201</v>
      </c>
      <c r="Q550">
        <v>0.87218719414600099</v>
      </c>
      <c r="R550">
        <v>2.82337461363752E-2</v>
      </c>
      <c r="S550">
        <v>2.5862011035785299E-2</v>
      </c>
      <c r="T550">
        <v>1.1248711855984701</v>
      </c>
      <c r="U550">
        <v>1.1248711855984701</v>
      </c>
      <c r="V550">
        <v>1.3151927422676599</v>
      </c>
      <c r="W550">
        <v>3.91</v>
      </c>
      <c r="X550">
        <v>3.66</v>
      </c>
      <c r="Y550">
        <v>59428</v>
      </c>
      <c r="Z550">
        <v>3962</v>
      </c>
      <c r="AA550">
        <v>0.14000000000000001</v>
      </c>
      <c r="AB550">
        <v>15</v>
      </c>
      <c r="AC550">
        <v>8</v>
      </c>
      <c r="AD550">
        <v>7</v>
      </c>
      <c r="AE550">
        <v>53.33</v>
      </c>
      <c r="AF550">
        <v>13</v>
      </c>
      <c r="AG550">
        <v>5</v>
      </c>
      <c r="AH550">
        <v>3</v>
      </c>
      <c r="AI550">
        <v>7</v>
      </c>
    </row>
    <row r="551" spans="1:35" x14ac:dyDescent="0.2">
      <c r="A551" s="102">
        <v>1022</v>
      </c>
      <c r="B551">
        <v>7259</v>
      </c>
      <c r="C551" t="s">
        <v>27</v>
      </c>
      <c r="D551" t="s">
        <v>4050</v>
      </c>
      <c r="E551">
        <v>3545</v>
      </c>
      <c r="F551">
        <v>3695</v>
      </c>
      <c r="G551">
        <v>200</v>
      </c>
      <c r="H551" t="s">
        <v>4035</v>
      </c>
      <c r="I551">
        <v>8411</v>
      </c>
      <c r="J551" t="s">
        <v>4418</v>
      </c>
      <c r="K551" t="s">
        <v>4154</v>
      </c>
      <c r="L551">
        <v>163.1</v>
      </c>
      <c r="M551">
        <v>162.5</v>
      </c>
      <c r="N551">
        <v>4500</v>
      </c>
      <c r="O551" t="s">
        <v>4032</v>
      </c>
      <c r="P551">
        <v>0.94515557718392196</v>
      </c>
      <c r="Q551">
        <v>0.81033558615604495</v>
      </c>
      <c r="R551">
        <v>6.9380850469187103E-3</v>
      </c>
      <c r="S551" s="106">
        <v>0.16040860609299001</v>
      </c>
      <c r="T551">
        <v>-1.0080529090447601</v>
      </c>
      <c r="U551">
        <v>1.0080529090447601</v>
      </c>
      <c r="V551">
        <v>1.72902161785914</v>
      </c>
      <c r="W551">
        <v>-5.1100000000000003</v>
      </c>
      <c r="X551">
        <v>1.05</v>
      </c>
      <c r="Y551">
        <v>58345</v>
      </c>
      <c r="Z551">
        <v>3071</v>
      </c>
      <c r="AA551">
        <v>0.28999999999999998</v>
      </c>
      <c r="AB551">
        <v>19</v>
      </c>
      <c r="AC551">
        <v>12</v>
      </c>
      <c r="AD551">
        <v>7</v>
      </c>
      <c r="AE551">
        <v>63.16</v>
      </c>
      <c r="AF551">
        <v>14</v>
      </c>
      <c r="AG551">
        <v>7</v>
      </c>
      <c r="AH551">
        <v>4</v>
      </c>
      <c r="AI551">
        <v>8</v>
      </c>
    </row>
    <row r="552" spans="1:35" x14ac:dyDescent="0.2">
      <c r="A552" s="102">
        <v>236</v>
      </c>
      <c r="B552">
        <v>7240</v>
      </c>
      <c r="C552" t="s">
        <v>1082</v>
      </c>
      <c r="D552" t="s">
        <v>4050</v>
      </c>
      <c r="E552">
        <v>1475</v>
      </c>
      <c r="F552">
        <v>1484</v>
      </c>
      <c r="G552">
        <v>700</v>
      </c>
      <c r="H552" t="s">
        <v>4035</v>
      </c>
      <c r="I552">
        <v>8411</v>
      </c>
      <c r="J552" t="s">
        <v>4418</v>
      </c>
      <c r="K552" t="s">
        <v>4154</v>
      </c>
      <c r="L552">
        <v>163.1</v>
      </c>
      <c r="M552">
        <v>162.5</v>
      </c>
      <c r="N552">
        <v>6400</v>
      </c>
      <c r="O552" t="s">
        <v>4032</v>
      </c>
      <c r="P552">
        <v>0.95044655453543703</v>
      </c>
      <c r="Q552">
        <v>0.91576836276344198</v>
      </c>
      <c r="R552">
        <v>7.7015996572561097E-3</v>
      </c>
      <c r="S552">
        <v>2.1481663343713601E-2</v>
      </c>
      <c r="T552">
        <v>-2.87109725381015</v>
      </c>
      <c r="U552">
        <v>2.87109725381015</v>
      </c>
      <c r="V552">
        <v>3.3260050441098401</v>
      </c>
      <c r="W552">
        <v>-9.1</v>
      </c>
      <c r="X552">
        <v>0.12</v>
      </c>
      <c r="Y552">
        <v>58262</v>
      </c>
      <c r="Z552">
        <v>3066</v>
      </c>
      <c r="AA552">
        <v>0.13</v>
      </c>
      <c r="AB552">
        <v>19</v>
      </c>
      <c r="AC552">
        <v>10</v>
      </c>
      <c r="AD552">
        <v>9</v>
      </c>
      <c r="AE552">
        <v>52.63</v>
      </c>
      <c r="AF552">
        <v>13</v>
      </c>
      <c r="AG552">
        <v>7</v>
      </c>
      <c r="AH552">
        <v>3</v>
      </c>
      <c r="AI552">
        <v>9</v>
      </c>
    </row>
    <row r="553" spans="1:35" x14ac:dyDescent="0.2">
      <c r="A553" s="102">
        <v>305</v>
      </c>
      <c r="B553">
        <v>2914</v>
      </c>
      <c r="C553" t="s">
        <v>4677</v>
      </c>
      <c r="D553" t="s">
        <v>4060</v>
      </c>
      <c r="E553">
        <v>2303</v>
      </c>
      <c r="F553">
        <v>2316</v>
      </c>
      <c r="G553">
        <v>500</v>
      </c>
      <c r="H553" t="s">
        <v>4032</v>
      </c>
      <c r="I553">
        <v>7327</v>
      </c>
      <c r="J553" t="s">
        <v>4862</v>
      </c>
      <c r="K553" t="s">
        <v>4154</v>
      </c>
      <c r="L553">
        <v>2758</v>
      </c>
      <c r="M553">
        <v>2738</v>
      </c>
      <c r="N553">
        <v>400</v>
      </c>
      <c r="O553" t="s">
        <v>4035</v>
      </c>
      <c r="P553">
        <v>0.80195235641534302</v>
      </c>
      <c r="Q553">
        <v>0.90536776436192901</v>
      </c>
      <c r="R553" s="15">
        <v>0.236501088042647</v>
      </c>
      <c r="S553" s="106">
        <v>9.5627524427456506E-2</v>
      </c>
      <c r="T553">
        <v>6.0587679230469801E-2</v>
      </c>
      <c r="U553">
        <v>6.0587679230469801E-2</v>
      </c>
      <c r="V553">
        <v>0.257029502470279</v>
      </c>
      <c r="W553">
        <v>0.19</v>
      </c>
      <c r="X553">
        <v>5.73</v>
      </c>
      <c r="Y553">
        <v>57783</v>
      </c>
      <c r="Z553">
        <v>19261</v>
      </c>
      <c r="AA553">
        <v>0.97</v>
      </c>
      <c r="AB553">
        <v>3</v>
      </c>
      <c r="AC553">
        <v>2</v>
      </c>
      <c r="AD553">
        <v>1</v>
      </c>
      <c r="AE553">
        <v>66.67</v>
      </c>
      <c r="AF553">
        <v>18</v>
      </c>
      <c r="AG553">
        <v>0</v>
      </c>
      <c r="AH553">
        <v>0</v>
      </c>
      <c r="AI553">
        <v>3</v>
      </c>
    </row>
    <row r="554" spans="1:35" x14ac:dyDescent="0.2">
      <c r="A554" s="102">
        <v>80</v>
      </c>
      <c r="B554">
        <v>3938</v>
      </c>
      <c r="C554" t="s">
        <v>4886</v>
      </c>
      <c r="D554" t="s">
        <v>4034</v>
      </c>
      <c r="E554">
        <v>5360</v>
      </c>
      <c r="F554">
        <v>5360</v>
      </c>
      <c r="G554">
        <v>200</v>
      </c>
      <c r="H554" t="s">
        <v>4032</v>
      </c>
      <c r="I554">
        <v>8604</v>
      </c>
      <c r="J554" t="s">
        <v>598</v>
      </c>
      <c r="K554" t="s">
        <v>4795</v>
      </c>
      <c r="L554">
        <v>574.79999999999995</v>
      </c>
      <c r="M554">
        <v>566.29999999999995</v>
      </c>
      <c r="N554">
        <v>1900</v>
      </c>
      <c r="O554" t="s">
        <v>4035</v>
      </c>
      <c r="P554">
        <v>0.85266816961673697</v>
      </c>
      <c r="Q554">
        <v>0.94458431134854504</v>
      </c>
      <c r="R554">
        <v>4.5807374198582702E-3</v>
      </c>
      <c r="S554" s="106">
        <v>0.12609505202406099</v>
      </c>
      <c r="T554">
        <v>0.70488515976771704</v>
      </c>
      <c r="U554">
        <v>0.70488515976771704</v>
      </c>
      <c r="V554">
        <v>0.71651758856347902</v>
      </c>
      <c r="W554">
        <v>4.62</v>
      </c>
      <c r="X554">
        <v>0.37</v>
      </c>
      <c r="Y554">
        <v>57193</v>
      </c>
      <c r="Z554">
        <v>2723</v>
      </c>
      <c r="AA554">
        <v>-0.01</v>
      </c>
      <c r="AB554">
        <v>21</v>
      </c>
      <c r="AC554">
        <v>12</v>
      </c>
      <c r="AD554">
        <v>9</v>
      </c>
      <c r="AE554">
        <v>57.14</v>
      </c>
      <c r="AF554">
        <v>10</v>
      </c>
      <c r="AG554">
        <v>10</v>
      </c>
      <c r="AH554">
        <v>8</v>
      </c>
      <c r="AI554">
        <v>3</v>
      </c>
    </row>
    <row r="555" spans="1:35" x14ac:dyDescent="0.2">
      <c r="A555" s="102">
        <v>295</v>
      </c>
      <c r="B555">
        <v>7976</v>
      </c>
      <c r="C555" t="s">
        <v>4149</v>
      </c>
      <c r="D555" t="s">
        <v>4056</v>
      </c>
      <c r="E555">
        <v>1606</v>
      </c>
      <c r="F555">
        <v>1615</v>
      </c>
      <c r="G555">
        <v>600</v>
      </c>
      <c r="H555" t="s">
        <v>4032</v>
      </c>
      <c r="I555">
        <v>9501</v>
      </c>
      <c r="J555" t="s">
        <v>4158</v>
      </c>
      <c r="K555" t="s">
        <v>4156</v>
      </c>
      <c r="L555">
        <v>437</v>
      </c>
      <c r="M555">
        <v>435</v>
      </c>
      <c r="N555">
        <v>2200</v>
      </c>
      <c r="O555" t="s">
        <v>4035</v>
      </c>
      <c r="P555">
        <v>0.89397620504239095</v>
      </c>
      <c r="Q555">
        <v>0.90633069259783405</v>
      </c>
      <c r="R555">
        <v>7.6877846539625594E-2</v>
      </c>
      <c r="S555">
        <v>0.32962773166730902</v>
      </c>
      <c r="T555">
        <v>0.95375067176997097</v>
      </c>
      <c r="U555">
        <v>0.95375067176997097</v>
      </c>
      <c r="V555">
        <v>1.15958159795134</v>
      </c>
      <c r="W555">
        <v>4.13</v>
      </c>
      <c r="X555">
        <v>1.24</v>
      </c>
      <c r="Y555">
        <v>57010</v>
      </c>
      <c r="Z555">
        <v>3354</v>
      </c>
      <c r="AA555">
        <v>0.16</v>
      </c>
      <c r="AB555">
        <v>17</v>
      </c>
      <c r="AC555">
        <v>10</v>
      </c>
      <c r="AD555">
        <v>7</v>
      </c>
      <c r="AE555">
        <v>58.82</v>
      </c>
      <c r="AF555">
        <v>11</v>
      </c>
      <c r="AG555">
        <v>9</v>
      </c>
      <c r="AH555">
        <v>3</v>
      </c>
      <c r="AI555">
        <v>5</v>
      </c>
    </row>
    <row r="556" spans="1:35" x14ac:dyDescent="0.2">
      <c r="A556" s="102">
        <v>1039</v>
      </c>
      <c r="B556">
        <v>3865</v>
      </c>
      <c r="C556" t="s">
        <v>3938</v>
      </c>
      <c r="D556" t="s">
        <v>4825</v>
      </c>
      <c r="E556">
        <v>509</v>
      </c>
      <c r="F556">
        <v>511</v>
      </c>
      <c r="G556">
        <v>2100</v>
      </c>
      <c r="H556" t="s">
        <v>4032</v>
      </c>
      <c r="I556">
        <v>7167</v>
      </c>
      <c r="J556" t="s">
        <v>4258</v>
      </c>
      <c r="K556" t="s">
        <v>4154</v>
      </c>
      <c r="L556">
        <v>243</v>
      </c>
      <c r="M556">
        <v>245</v>
      </c>
      <c r="N556">
        <v>4400</v>
      </c>
      <c r="O556" t="s">
        <v>4035</v>
      </c>
      <c r="P556">
        <v>0.85601382788644098</v>
      </c>
      <c r="Q556">
        <v>0.80746487760889496</v>
      </c>
      <c r="R556">
        <v>3.3320879318227102E-2</v>
      </c>
      <c r="S556">
        <v>9.3796898174683604E-2</v>
      </c>
      <c r="T556">
        <v>0.89788264368812198</v>
      </c>
      <c r="U556">
        <v>0.89788264368812198</v>
      </c>
      <c r="V556">
        <v>1.1572954784862299</v>
      </c>
      <c r="W556">
        <v>2.4</v>
      </c>
      <c r="X556">
        <v>0.46</v>
      </c>
      <c r="Y556">
        <v>56831</v>
      </c>
      <c r="Z556">
        <v>3552</v>
      </c>
      <c r="AA556">
        <v>0.16</v>
      </c>
      <c r="AB556">
        <v>16</v>
      </c>
      <c r="AC556">
        <v>8</v>
      </c>
      <c r="AD556">
        <v>8</v>
      </c>
      <c r="AE556">
        <v>50</v>
      </c>
      <c r="AF556">
        <v>13</v>
      </c>
      <c r="AG556">
        <v>7</v>
      </c>
      <c r="AH556">
        <v>3</v>
      </c>
      <c r="AI556">
        <v>6</v>
      </c>
    </row>
    <row r="557" spans="1:35" x14ac:dyDescent="0.2">
      <c r="A557" s="102">
        <v>783</v>
      </c>
      <c r="B557">
        <v>3231</v>
      </c>
      <c r="C557" t="s">
        <v>601</v>
      </c>
      <c r="D557" t="s">
        <v>4054</v>
      </c>
      <c r="E557">
        <v>2679</v>
      </c>
      <c r="F557">
        <v>2705</v>
      </c>
      <c r="G557">
        <v>400</v>
      </c>
      <c r="H557" t="s">
        <v>4035</v>
      </c>
      <c r="I557">
        <v>4739</v>
      </c>
      <c r="J557" t="s">
        <v>4151</v>
      </c>
      <c r="K557" t="s">
        <v>4034</v>
      </c>
      <c r="L557">
        <v>3230</v>
      </c>
      <c r="M557">
        <v>3245</v>
      </c>
      <c r="N557">
        <v>300</v>
      </c>
      <c r="O557" t="s">
        <v>4032</v>
      </c>
      <c r="P557">
        <v>0.82276934951888903</v>
      </c>
      <c r="Q557">
        <v>0.84612727773638197</v>
      </c>
      <c r="R557">
        <v>0.104741119555968</v>
      </c>
      <c r="S557">
        <v>0.178282889775459</v>
      </c>
      <c r="T557">
        <v>-1.1847437747207099</v>
      </c>
      <c r="U557">
        <v>1.1847437747207099</v>
      </c>
      <c r="V557">
        <v>0.34673496527507902</v>
      </c>
      <c r="W557">
        <v>-3.5</v>
      </c>
      <c r="X557">
        <v>11.15</v>
      </c>
      <c r="Y557">
        <v>56339</v>
      </c>
      <c r="Z557">
        <v>3521</v>
      </c>
      <c r="AA557">
        <v>0.14000000000000001</v>
      </c>
      <c r="AB557">
        <v>16</v>
      </c>
      <c r="AC557">
        <v>8</v>
      </c>
      <c r="AD557">
        <v>8</v>
      </c>
      <c r="AE557">
        <v>50</v>
      </c>
      <c r="AF557">
        <v>11</v>
      </c>
      <c r="AG557">
        <v>5</v>
      </c>
      <c r="AH557">
        <v>4</v>
      </c>
      <c r="AI557">
        <v>7</v>
      </c>
    </row>
    <row r="558" spans="1:35" x14ac:dyDescent="0.2">
      <c r="A558" s="102">
        <v>233</v>
      </c>
      <c r="B558">
        <v>4114</v>
      </c>
      <c r="C558" t="s">
        <v>4686</v>
      </c>
      <c r="D558" t="s">
        <v>4057</v>
      </c>
      <c r="E558">
        <v>6500</v>
      </c>
      <c r="F558">
        <v>6500</v>
      </c>
      <c r="G558">
        <v>100</v>
      </c>
      <c r="H558" t="s">
        <v>4032</v>
      </c>
      <c r="I558">
        <v>4118</v>
      </c>
      <c r="J558" t="s">
        <v>4859</v>
      </c>
      <c r="K558" t="s">
        <v>4057</v>
      </c>
      <c r="L558">
        <v>3375</v>
      </c>
      <c r="M558">
        <v>3415</v>
      </c>
      <c r="N558">
        <v>200</v>
      </c>
      <c r="O558" t="s">
        <v>4035</v>
      </c>
      <c r="P558">
        <v>0.84505196270162797</v>
      </c>
      <c r="Q558">
        <v>0.91618633914544101</v>
      </c>
      <c r="R558">
        <v>0.12635685922877499</v>
      </c>
      <c r="S558">
        <v>8.0787567943119108E-3</v>
      </c>
      <c r="T558">
        <v>0.78657781985786601</v>
      </c>
      <c r="U558">
        <v>0.78657781985786601</v>
      </c>
      <c r="V558">
        <v>0.35997119005434502</v>
      </c>
      <c r="W558">
        <v>1.42</v>
      </c>
      <c r="X558">
        <v>5.08</v>
      </c>
      <c r="Y558">
        <v>56288</v>
      </c>
      <c r="Z558">
        <v>11258</v>
      </c>
      <c r="AA558">
        <v>0.74</v>
      </c>
      <c r="AB558">
        <v>5</v>
      </c>
      <c r="AC558">
        <v>3</v>
      </c>
      <c r="AD558">
        <v>2</v>
      </c>
      <c r="AE558">
        <v>60</v>
      </c>
      <c r="AF558">
        <v>17</v>
      </c>
      <c r="AG558">
        <v>2</v>
      </c>
      <c r="AH558">
        <v>0</v>
      </c>
      <c r="AI558">
        <v>3</v>
      </c>
    </row>
    <row r="559" spans="1:35" x14ac:dyDescent="0.2">
      <c r="A559" s="102">
        <v>881</v>
      </c>
      <c r="B559">
        <v>6361</v>
      </c>
      <c r="C559" t="s">
        <v>1025</v>
      </c>
      <c r="D559" t="s">
        <v>4045</v>
      </c>
      <c r="E559">
        <v>3060</v>
      </c>
      <c r="F559">
        <v>3075</v>
      </c>
      <c r="G559">
        <v>300</v>
      </c>
      <c r="H559" t="s">
        <v>4032</v>
      </c>
      <c r="I559">
        <v>9107</v>
      </c>
      <c r="J559" t="s">
        <v>4850</v>
      </c>
      <c r="K559" t="s">
        <v>4851</v>
      </c>
      <c r="L559">
        <v>1515</v>
      </c>
      <c r="M559">
        <v>1484</v>
      </c>
      <c r="N559">
        <v>600</v>
      </c>
      <c r="O559" t="s">
        <v>4035</v>
      </c>
      <c r="P559">
        <v>0.82932593477140204</v>
      </c>
      <c r="Q559">
        <v>0.83274070660061705</v>
      </c>
      <c r="R559">
        <v>2.5170745653519799E-2</v>
      </c>
      <c r="S559">
        <v>0.17665384046944399</v>
      </c>
      <c r="T559">
        <v>1.51570944299054</v>
      </c>
      <c r="U559">
        <v>1.51570944299054</v>
      </c>
      <c r="V559">
        <v>0.86647621132096497</v>
      </c>
      <c r="W559">
        <v>7.87</v>
      </c>
      <c r="X559">
        <v>3.48</v>
      </c>
      <c r="Y559">
        <v>55874</v>
      </c>
      <c r="Z559">
        <v>2941</v>
      </c>
      <c r="AA559">
        <v>0.15</v>
      </c>
      <c r="AB559">
        <v>19</v>
      </c>
      <c r="AC559">
        <v>11</v>
      </c>
      <c r="AD559">
        <v>8</v>
      </c>
      <c r="AE559">
        <v>57.89</v>
      </c>
      <c r="AF559">
        <v>9</v>
      </c>
      <c r="AG559">
        <v>8</v>
      </c>
      <c r="AH559">
        <v>7</v>
      </c>
      <c r="AI559">
        <v>4</v>
      </c>
    </row>
    <row r="560" spans="1:35" x14ac:dyDescent="0.2">
      <c r="A560" s="102">
        <v>7</v>
      </c>
      <c r="B560">
        <v>5333</v>
      </c>
      <c r="C560" t="s">
        <v>238</v>
      </c>
      <c r="D560" t="s">
        <v>4031</v>
      </c>
      <c r="E560">
        <v>1880</v>
      </c>
      <c r="F560">
        <v>1857</v>
      </c>
      <c r="G560">
        <v>600</v>
      </c>
      <c r="H560" t="s">
        <v>4035</v>
      </c>
      <c r="I560">
        <v>5393</v>
      </c>
      <c r="J560" t="s">
        <v>237</v>
      </c>
      <c r="K560" t="s">
        <v>4031</v>
      </c>
      <c r="L560">
        <v>2656</v>
      </c>
      <c r="M560">
        <v>2653</v>
      </c>
      <c r="N560">
        <v>400</v>
      </c>
      <c r="O560" t="s">
        <v>4032</v>
      </c>
      <c r="P560">
        <v>0.84522811589020497</v>
      </c>
      <c r="Q560">
        <v>0.96895465282070103</v>
      </c>
      <c r="R560" s="106">
        <v>0.25093800989895698</v>
      </c>
      <c r="S560">
        <v>1.95122321696894E-3</v>
      </c>
      <c r="T560">
        <v>-0.63117590720925398</v>
      </c>
      <c r="U560">
        <v>0.63117590720925398</v>
      </c>
      <c r="V560">
        <v>5.3122249547714197E-2</v>
      </c>
      <c r="W560">
        <v>-2.56</v>
      </c>
      <c r="X560">
        <v>4.99</v>
      </c>
      <c r="Y560">
        <v>55752</v>
      </c>
      <c r="Z560">
        <v>2934</v>
      </c>
      <c r="AA560">
        <v>0.16</v>
      </c>
      <c r="AB560">
        <v>19</v>
      </c>
      <c r="AC560">
        <v>12</v>
      </c>
      <c r="AD560">
        <v>7</v>
      </c>
      <c r="AE560">
        <v>63.16</v>
      </c>
      <c r="AF560">
        <v>11</v>
      </c>
      <c r="AG560">
        <v>7</v>
      </c>
      <c r="AH560">
        <v>7</v>
      </c>
      <c r="AI560">
        <v>5</v>
      </c>
    </row>
    <row r="561" spans="1:35" x14ac:dyDescent="0.2">
      <c r="A561" s="102">
        <v>49</v>
      </c>
      <c r="B561">
        <v>9433</v>
      </c>
      <c r="C561" t="s">
        <v>779</v>
      </c>
      <c r="D561" t="s">
        <v>4034</v>
      </c>
      <c r="E561">
        <v>3270</v>
      </c>
      <c r="F561">
        <v>3271</v>
      </c>
      <c r="G561">
        <v>300</v>
      </c>
      <c r="H561" t="s">
        <v>4035</v>
      </c>
      <c r="I561">
        <v>9437</v>
      </c>
      <c r="J561" t="s">
        <v>646</v>
      </c>
      <c r="K561" t="s">
        <v>4034</v>
      </c>
      <c r="L561">
        <v>3130</v>
      </c>
      <c r="M561">
        <v>3107</v>
      </c>
      <c r="N561">
        <v>300</v>
      </c>
      <c r="O561" t="s">
        <v>4032</v>
      </c>
      <c r="P561">
        <v>0.83911720371614895</v>
      </c>
      <c r="Q561">
        <v>0.95160083433068299</v>
      </c>
      <c r="R561" s="106">
        <v>0.12029573542973</v>
      </c>
      <c r="S561">
        <v>0.22133079205626599</v>
      </c>
      <c r="T561">
        <v>-8.0972829801889801E-2</v>
      </c>
      <c r="U561">
        <v>8.0972829801889801E-2</v>
      </c>
      <c r="V561">
        <v>0.29226976889489698</v>
      </c>
      <c r="W561">
        <v>-0.12</v>
      </c>
      <c r="X561">
        <v>5.01</v>
      </c>
      <c r="Y561">
        <v>55049</v>
      </c>
      <c r="Z561">
        <v>3238</v>
      </c>
      <c r="AA561">
        <v>0.19</v>
      </c>
      <c r="AB561">
        <v>17</v>
      </c>
      <c r="AC561">
        <v>9</v>
      </c>
      <c r="AD561">
        <v>8</v>
      </c>
      <c r="AE561">
        <v>52.94</v>
      </c>
      <c r="AF561">
        <v>17</v>
      </c>
      <c r="AG561">
        <v>0</v>
      </c>
      <c r="AH561">
        <v>0</v>
      </c>
      <c r="AI561">
        <v>17</v>
      </c>
    </row>
    <row r="562" spans="1:35" x14ac:dyDescent="0.2">
      <c r="A562" s="102">
        <v>1050</v>
      </c>
      <c r="B562">
        <v>5334</v>
      </c>
      <c r="C562" t="s">
        <v>4856</v>
      </c>
      <c r="D562" t="s">
        <v>4031</v>
      </c>
      <c r="E562">
        <v>1934</v>
      </c>
      <c r="F562">
        <v>1947</v>
      </c>
      <c r="G562">
        <v>400</v>
      </c>
      <c r="H562" t="s">
        <v>4032</v>
      </c>
      <c r="I562">
        <v>5471</v>
      </c>
      <c r="J562" t="s">
        <v>4828</v>
      </c>
      <c r="K562" t="s">
        <v>4152</v>
      </c>
      <c r="L562">
        <v>4255</v>
      </c>
      <c r="M562">
        <v>4245</v>
      </c>
      <c r="N562">
        <v>200</v>
      </c>
      <c r="O562" t="s">
        <v>4035</v>
      </c>
      <c r="P562">
        <v>0.91205210673231196</v>
      </c>
      <c r="Q562">
        <v>0.80575300057882804</v>
      </c>
      <c r="R562" s="106">
        <v>5.0052287808466302E-2</v>
      </c>
      <c r="S562">
        <v>0.26588164892252902</v>
      </c>
      <c r="T562">
        <v>1.04210623561878</v>
      </c>
      <c r="U562">
        <v>1.04210623561878</v>
      </c>
      <c r="V562">
        <v>0.69182679968117</v>
      </c>
      <c r="W562">
        <v>2.5299999999999998</v>
      </c>
      <c r="X562">
        <v>8.27</v>
      </c>
      <c r="Y562">
        <v>55003</v>
      </c>
      <c r="Z562">
        <v>6111</v>
      </c>
      <c r="AA562">
        <v>0.14000000000000001</v>
      </c>
      <c r="AB562">
        <v>9</v>
      </c>
      <c r="AC562">
        <v>6</v>
      </c>
      <c r="AD562">
        <v>3</v>
      </c>
      <c r="AE562">
        <v>66.67</v>
      </c>
      <c r="AF562">
        <v>14</v>
      </c>
      <c r="AG562">
        <v>2</v>
      </c>
      <c r="AH562">
        <v>1</v>
      </c>
      <c r="AI562">
        <v>6</v>
      </c>
    </row>
    <row r="563" spans="1:35" x14ac:dyDescent="0.2">
      <c r="A563" s="102">
        <v>836</v>
      </c>
      <c r="B563">
        <v>3046</v>
      </c>
      <c r="C563" t="s">
        <v>860</v>
      </c>
      <c r="D563" t="s">
        <v>4058</v>
      </c>
      <c r="E563">
        <v>7630</v>
      </c>
      <c r="F563">
        <v>7720</v>
      </c>
      <c r="G563">
        <v>100</v>
      </c>
      <c r="H563" t="s">
        <v>4035</v>
      </c>
      <c r="I563">
        <v>4689</v>
      </c>
      <c r="J563" t="s">
        <v>4782</v>
      </c>
      <c r="K563" t="s">
        <v>4034</v>
      </c>
      <c r="L563">
        <v>435</v>
      </c>
      <c r="M563">
        <v>438</v>
      </c>
      <c r="N563">
        <v>1800</v>
      </c>
      <c r="O563" t="s">
        <v>4032</v>
      </c>
      <c r="P563">
        <v>0.84091013012979898</v>
      </c>
      <c r="Q563">
        <v>0.83853752134131798</v>
      </c>
      <c r="R563">
        <v>0.146166594534268</v>
      </c>
      <c r="S563">
        <v>0.145193574121189</v>
      </c>
      <c r="T563">
        <v>-5.9323294048000498E-2</v>
      </c>
      <c r="U563">
        <v>5.9323294048000498E-2</v>
      </c>
      <c r="V563">
        <v>0.27521037663998099</v>
      </c>
      <c r="W563">
        <v>-0.44</v>
      </c>
      <c r="X563">
        <v>2.12</v>
      </c>
      <c r="Y563">
        <v>53156</v>
      </c>
      <c r="Z563">
        <v>2531</v>
      </c>
      <c r="AA563">
        <v>-0.11</v>
      </c>
      <c r="AB563">
        <v>21</v>
      </c>
      <c r="AC563">
        <v>11</v>
      </c>
      <c r="AD563">
        <v>10</v>
      </c>
      <c r="AE563">
        <v>52.38</v>
      </c>
      <c r="AF563">
        <v>9</v>
      </c>
      <c r="AG563">
        <v>10</v>
      </c>
      <c r="AH563">
        <v>9</v>
      </c>
      <c r="AI563">
        <v>2</v>
      </c>
    </row>
    <row r="564" spans="1:35" x14ac:dyDescent="0.2">
      <c r="A564" s="102">
        <v>52</v>
      </c>
      <c r="B564">
        <v>1333</v>
      </c>
      <c r="C564" t="s">
        <v>4412</v>
      </c>
      <c r="D564" t="s">
        <v>4413</v>
      </c>
      <c r="E564">
        <v>2619</v>
      </c>
      <c r="F564">
        <v>2629</v>
      </c>
      <c r="G564">
        <v>400</v>
      </c>
      <c r="H564" t="s">
        <v>4032</v>
      </c>
      <c r="I564">
        <v>7201</v>
      </c>
      <c r="J564" t="s">
        <v>4135</v>
      </c>
      <c r="K564" t="s">
        <v>4050</v>
      </c>
      <c r="L564">
        <v>598.20000000000005</v>
      </c>
      <c r="M564">
        <v>599.5</v>
      </c>
      <c r="N564">
        <v>1800</v>
      </c>
      <c r="O564" t="s">
        <v>4035</v>
      </c>
      <c r="P564">
        <v>0.89302478111350103</v>
      </c>
      <c r="Q564">
        <v>0.95114119612751402</v>
      </c>
      <c r="R564">
        <v>5.0015719540348599E-2</v>
      </c>
      <c r="S564">
        <v>6.4516846139089402E-3</v>
      </c>
      <c r="T564">
        <v>1.25991509927317</v>
      </c>
      <c r="U564">
        <v>1.25991509927317</v>
      </c>
      <c r="V564">
        <v>0.81968359130791002</v>
      </c>
      <c r="W564">
        <v>3.36</v>
      </c>
      <c r="X564">
        <v>2.62</v>
      </c>
      <c r="Y564">
        <v>53058</v>
      </c>
      <c r="Z564">
        <v>2793</v>
      </c>
      <c r="AA564">
        <v>0.15</v>
      </c>
      <c r="AB564">
        <v>19</v>
      </c>
      <c r="AC564">
        <v>10</v>
      </c>
      <c r="AD564">
        <v>9</v>
      </c>
      <c r="AE564">
        <v>52.63</v>
      </c>
      <c r="AF564">
        <v>11</v>
      </c>
      <c r="AG564">
        <v>8</v>
      </c>
      <c r="AH564">
        <v>6</v>
      </c>
      <c r="AI564">
        <v>5</v>
      </c>
    </row>
    <row r="565" spans="1:35" x14ac:dyDescent="0.2">
      <c r="A565" s="102">
        <v>154</v>
      </c>
      <c r="B565">
        <v>7211</v>
      </c>
      <c r="C565" t="s">
        <v>28</v>
      </c>
      <c r="D565" t="s">
        <v>4050</v>
      </c>
      <c r="E565">
        <v>411</v>
      </c>
      <c r="F565">
        <v>413</v>
      </c>
      <c r="G565">
        <v>2500</v>
      </c>
      <c r="H565" t="s">
        <v>4035</v>
      </c>
      <c r="I565">
        <v>9506</v>
      </c>
      <c r="J565" t="s">
        <v>4155</v>
      </c>
      <c r="K565" t="s">
        <v>4156</v>
      </c>
      <c r="L565">
        <v>1023</v>
      </c>
      <c r="M565">
        <v>1028</v>
      </c>
      <c r="N565">
        <v>1000</v>
      </c>
      <c r="O565" t="s">
        <v>4032</v>
      </c>
      <c r="P565">
        <v>0.86160878124542095</v>
      </c>
      <c r="Q565">
        <v>0.92846592184309196</v>
      </c>
      <c r="R565">
        <v>0.254737204109246</v>
      </c>
      <c r="S565">
        <v>2.14992626345961E-2</v>
      </c>
      <c r="T565">
        <v>-2.7314643655075699</v>
      </c>
      <c r="U565">
        <v>2.7314643655075699</v>
      </c>
      <c r="V565">
        <v>2.87492189731099</v>
      </c>
      <c r="W565">
        <v>-9.23</v>
      </c>
      <c r="X565">
        <v>0.44</v>
      </c>
      <c r="Y565">
        <v>52225</v>
      </c>
      <c r="Z565">
        <v>4017</v>
      </c>
      <c r="AA565">
        <v>0.19</v>
      </c>
      <c r="AB565">
        <v>13</v>
      </c>
      <c r="AC565">
        <v>7</v>
      </c>
      <c r="AD565">
        <v>6</v>
      </c>
      <c r="AE565">
        <v>53.85</v>
      </c>
      <c r="AF565">
        <v>13</v>
      </c>
      <c r="AG565">
        <v>3</v>
      </c>
      <c r="AH565">
        <v>4</v>
      </c>
      <c r="AI565">
        <v>6</v>
      </c>
    </row>
    <row r="566" spans="1:35" x14ac:dyDescent="0.2">
      <c r="A566" s="102">
        <v>514</v>
      </c>
      <c r="B566">
        <v>7762</v>
      </c>
      <c r="C566" t="s">
        <v>4815</v>
      </c>
      <c r="D566" t="s">
        <v>4041</v>
      </c>
      <c r="E566">
        <v>528</v>
      </c>
      <c r="F566">
        <v>536</v>
      </c>
      <c r="G566">
        <v>1900</v>
      </c>
      <c r="H566" t="s">
        <v>4035</v>
      </c>
      <c r="I566">
        <v>9072</v>
      </c>
      <c r="J566" t="s">
        <v>4414</v>
      </c>
      <c r="K566" t="s">
        <v>4415</v>
      </c>
      <c r="L566">
        <v>2596</v>
      </c>
      <c r="M566">
        <v>2563</v>
      </c>
      <c r="N566">
        <v>400</v>
      </c>
      <c r="O566" t="s">
        <v>4032</v>
      </c>
      <c r="P566">
        <v>0.87316176538843604</v>
      </c>
      <c r="Q566">
        <v>0.88077521711348705</v>
      </c>
      <c r="R566">
        <v>1.1967248322024801E-2</v>
      </c>
      <c r="S566">
        <v>7.8325338760370893E-3</v>
      </c>
      <c r="T566">
        <v>-2.1233282617076701</v>
      </c>
      <c r="U566">
        <v>2.1233282617076701</v>
      </c>
      <c r="V566">
        <v>3.23229251520049</v>
      </c>
      <c r="W566">
        <v>-4.5599999999999996</v>
      </c>
      <c r="X566">
        <v>0.66</v>
      </c>
      <c r="Y566">
        <v>51410</v>
      </c>
      <c r="Z566">
        <v>3427</v>
      </c>
      <c r="AA566">
        <v>0.15</v>
      </c>
      <c r="AB566">
        <v>15</v>
      </c>
      <c r="AC566">
        <v>10</v>
      </c>
      <c r="AD566">
        <v>5</v>
      </c>
      <c r="AE566">
        <v>66.67</v>
      </c>
      <c r="AF566">
        <v>14</v>
      </c>
      <c r="AG566">
        <v>1</v>
      </c>
      <c r="AH566">
        <v>2</v>
      </c>
      <c r="AI566">
        <v>12</v>
      </c>
    </row>
    <row r="567" spans="1:35" x14ac:dyDescent="0.2">
      <c r="A567" s="102">
        <v>432</v>
      </c>
      <c r="B567">
        <v>8309</v>
      </c>
      <c r="C567" t="s">
        <v>1176</v>
      </c>
      <c r="D567" t="s">
        <v>4154</v>
      </c>
      <c r="E567">
        <v>4144</v>
      </c>
      <c r="F567">
        <v>4083</v>
      </c>
      <c r="G567">
        <v>200</v>
      </c>
      <c r="H567" t="s">
        <v>4032</v>
      </c>
      <c r="I567">
        <v>8316</v>
      </c>
      <c r="J567" t="s">
        <v>4827</v>
      </c>
      <c r="K567" t="s">
        <v>4154</v>
      </c>
      <c r="L567">
        <v>3895</v>
      </c>
      <c r="M567">
        <v>3884</v>
      </c>
      <c r="N567">
        <v>200</v>
      </c>
      <c r="O567" t="s">
        <v>4035</v>
      </c>
      <c r="P567">
        <v>0.80576554837391501</v>
      </c>
      <c r="Q567">
        <v>0.89056995269419004</v>
      </c>
      <c r="R567">
        <v>0.35095977596004102</v>
      </c>
      <c r="S567">
        <v>0.157972116225572</v>
      </c>
      <c r="T567">
        <v>0.14367358785663101</v>
      </c>
      <c r="U567">
        <v>0.14367358785663101</v>
      </c>
      <c r="V567">
        <v>3.5012578726844101E-2</v>
      </c>
      <c r="W567">
        <v>0.23</v>
      </c>
      <c r="X567">
        <v>4.87</v>
      </c>
      <c r="Y567">
        <v>51386</v>
      </c>
      <c r="Z567">
        <v>3953</v>
      </c>
      <c r="AA567">
        <v>0.24</v>
      </c>
      <c r="AB567">
        <v>13</v>
      </c>
      <c r="AC567">
        <v>7</v>
      </c>
      <c r="AD567">
        <v>6</v>
      </c>
      <c r="AE567">
        <v>53.85</v>
      </c>
      <c r="AF567">
        <v>17</v>
      </c>
      <c r="AG567">
        <v>1</v>
      </c>
      <c r="AH567">
        <v>0</v>
      </c>
      <c r="AI567">
        <v>12</v>
      </c>
    </row>
    <row r="568" spans="1:35" x14ac:dyDescent="0.2">
      <c r="A568" s="102">
        <v>344</v>
      </c>
      <c r="B568">
        <v>5393</v>
      </c>
      <c r="C568" t="s">
        <v>237</v>
      </c>
      <c r="D568" t="s">
        <v>4031</v>
      </c>
      <c r="E568">
        <v>2656</v>
      </c>
      <c r="F568">
        <v>2653</v>
      </c>
      <c r="G568">
        <v>400</v>
      </c>
      <c r="H568" t="s">
        <v>4032</v>
      </c>
      <c r="I568">
        <v>8031</v>
      </c>
      <c r="J568" t="s">
        <v>1133</v>
      </c>
      <c r="K568" t="s">
        <v>4039</v>
      </c>
      <c r="L568">
        <v>1936</v>
      </c>
      <c r="M568">
        <v>1960.5</v>
      </c>
      <c r="N568">
        <v>500</v>
      </c>
      <c r="O568" t="s">
        <v>4035</v>
      </c>
      <c r="P568">
        <v>0.84137681617526505</v>
      </c>
      <c r="Q568">
        <v>0.90092542589441205</v>
      </c>
      <c r="R568">
        <v>3.9212737327829102E-2</v>
      </c>
      <c r="S568">
        <v>0.34130518152629402</v>
      </c>
      <c r="T568">
        <v>0.33854613550934598</v>
      </c>
      <c r="U568">
        <v>0.33854613550934598</v>
      </c>
      <c r="V568">
        <v>0.40431892081389598</v>
      </c>
      <c r="W568">
        <v>2.19</v>
      </c>
      <c r="X568">
        <v>7.63</v>
      </c>
      <c r="Y568">
        <v>51307</v>
      </c>
      <c r="Z568">
        <v>3420</v>
      </c>
      <c r="AA568">
        <v>0.3</v>
      </c>
      <c r="AB568">
        <v>15</v>
      </c>
      <c r="AC568">
        <v>9</v>
      </c>
      <c r="AD568">
        <v>6</v>
      </c>
      <c r="AE568">
        <v>60</v>
      </c>
      <c r="AF568">
        <v>10</v>
      </c>
      <c r="AG568">
        <v>6</v>
      </c>
      <c r="AH568">
        <v>5</v>
      </c>
      <c r="AI568">
        <v>4</v>
      </c>
    </row>
    <row r="569" spans="1:35" x14ac:dyDescent="0.2">
      <c r="A569" s="102">
        <v>210</v>
      </c>
      <c r="B569">
        <v>6301</v>
      </c>
      <c r="C569" t="s">
        <v>56</v>
      </c>
      <c r="D569" t="s">
        <v>4045</v>
      </c>
      <c r="E569">
        <v>2472</v>
      </c>
      <c r="F569">
        <v>2467</v>
      </c>
      <c r="G569">
        <v>400</v>
      </c>
      <c r="H569" t="s">
        <v>4032</v>
      </c>
      <c r="I569">
        <v>6371</v>
      </c>
      <c r="J569" t="s">
        <v>4714</v>
      </c>
      <c r="K569" t="s">
        <v>4045</v>
      </c>
      <c r="L569">
        <v>3420</v>
      </c>
      <c r="M569">
        <v>3420</v>
      </c>
      <c r="N569">
        <v>300</v>
      </c>
      <c r="O569" t="s">
        <v>4035</v>
      </c>
      <c r="P569">
        <v>0.84019218358561298</v>
      </c>
      <c r="Q569">
        <v>0.92102277596563698</v>
      </c>
      <c r="R569">
        <v>9.5492983009553598E-2</v>
      </c>
      <c r="S569">
        <v>1.03603502262875E-3</v>
      </c>
      <c r="T569">
        <v>2.3152372500387099</v>
      </c>
      <c r="U569">
        <v>2.3152372500387099</v>
      </c>
      <c r="V569">
        <v>2.9126202363582001</v>
      </c>
      <c r="W569">
        <v>4.46</v>
      </c>
      <c r="X569">
        <v>3.82</v>
      </c>
      <c r="Y569">
        <v>51301</v>
      </c>
      <c r="Z569">
        <v>3206</v>
      </c>
      <c r="AA569">
        <v>0.19</v>
      </c>
      <c r="AB569">
        <v>16</v>
      </c>
      <c r="AC569">
        <v>8</v>
      </c>
      <c r="AD569">
        <v>8</v>
      </c>
      <c r="AE569">
        <v>50</v>
      </c>
      <c r="AF569">
        <v>13</v>
      </c>
      <c r="AG569">
        <v>4</v>
      </c>
      <c r="AH569">
        <v>3</v>
      </c>
      <c r="AI569">
        <v>9</v>
      </c>
    </row>
    <row r="570" spans="1:35" x14ac:dyDescent="0.2">
      <c r="A570" s="102">
        <v>373</v>
      </c>
      <c r="B570">
        <v>2371</v>
      </c>
      <c r="C570" t="s">
        <v>828</v>
      </c>
      <c r="D570" t="s">
        <v>4047</v>
      </c>
      <c r="E570">
        <v>2898</v>
      </c>
      <c r="F570">
        <v>2876</v>
      </c>
      <c r="G570">
        <v>300</v>
      </c>
      <c r="H570" t="s">
        <v>4032</v>
      </c>
      <c r="I570">
        <v>9468</v>
      </c>
      <c r="J570" t="s">
        <v>4033</v>
      </c>
      <c r="K570" t="s">
        <v>4034</v>
      </c>
      <c r="L570">
        <v>1864</v>
      </c>
      <c r="M570">
        <v>1843</v>
      </c>
      <c r="N570">
        <v>500</v>
      </c>
      <c r="O570" t="s">
        <v>4035</v>
      </c>
      <c r="P570">
        <v>0.87158014626506297</v>
      </c>
      <c r="Q570">
        <v>0.89690468186814098</v>
      </c>
      <c r="R570">
        <v>0.235218939892335</v>
      </c>
      <c r="S570">
        <v>7.6134131787765902E-2</v>
      </c>
      <c r="T570">
        <v>0.35454089465090999</v>
      </c>
      <c r="U570">
        <v>0.35454089465090999</v>
      </c>
      <c r="V570">
        <v>0.327332164660525</v>
      </c>
      <c r="W570">
        <v>2.3199999999999998</v>
      </c>
      <c r="X570">
        <v>6.8</v>
      </c>
      <c r="Y570">
        <v>50579</v>
      </c>
      <c r="Z570">
        <v>2023</v>
      </c>
      <c r="AA570">
        <v>0.15</v>
      </c>
      <c r="AB570">
        <v>25</v>
      </c>
      <c r="AC570">
        <v>12</v>
      </c>
      <c r="AD570">
        <v>13</v>
      </c>
      <c r="AE570">
        <v>48</v>
      </c>
      <c r="AF570">
        <v>11</v>
      </c>
      <c r="AG570">
        <v>10</v>
      </c>
      <c r="AH570">
        <v>11</v>
      </c>
      <c r="AI570">
        <v>4</v>
      </c>
    </row>
    <row r="571" spans="1:35" x14ac:dyDescent="0.2">
      <c r="A571" s="102">
        <v>555</v>
      </c>
      <c r="B571">
        <v>3046</v>
      </c>
      <c r="C571" t="s">
        <v>860</v>
      </c>
      <c r="D571" t="s">
        <v>4058</v>
      </c>
      <c r="E571">
        <v>7630</v>
      </c>
      <c r="F571">
        <v>7720</v>
      </c>
      <c r="G571">
        <v>100</v>
      </c>
      <c r="H571" t="s">
        <v>4035</v>
      </c>
      <c r="I571">
        <v>4217</v>
      </c>
      <c r="J571" t="s">
        <v>1542</v>
      </c>
      <c r="K571" t="s">
        <v>4057</v>
      </c>
      <c r="L571">
        <v>4595</v>
      </c>
      <c r="M571">
        <v>4595</v>
      </c>
      <c r="N571">
        <v>200</v>
      </c>
      <c r="O571" t="s">
        <v>4032</v>
      </c>
      <c r="P571">
        <v>0.83311171525847505</v>
      </c>
      <c r="Q571">
        <v>0.87677923463804597</v>
      </c>
      <c r="R571">
        <v>0.488711357589594</v>
      </c>
      <c r="S571">
        <v>0.10712389438207499</v>
      </c>
      <c r="T571">
        <v>-0.62209124818325701</v>
      </c>
      <c r="U571">
        <v>0.62209124818325701</v>
      </c>
      <c r="V571">
        <v>0.84064027952297105</v>
      </c>
      <c r="W571">
        <v>-4.7699999999999996</v>
      </c>
      <c r="X571">
        <v>19.04</v>
      </c>
      <c r="Y571">
        <v>50461</v>
      </c>
      <c r="Z571">
        <v>2968</v>
      </c>
      <c r="AA571">
        <v>-0.03</v>
      </c>
      <c r="AB571">
        <v>17</v>
      </c>
      <c r="AC571">
        <v>8</v>
      </c>
      <c r="AD571">
        <v>9</v>
      </c>
      <c r="AE571">
        <v>47.06</v>
      </c>
      <c r="AF571">
        <v>8</v>
      </c>
      <c r="AG571">
        <v>7</v>
      </c>
      <c r="AH571">
        <v>7</v>
      </c>
      <c r="AI571">
        <v>3</v>
      </c>
    </row>
    <row r="572" spans="1:35" x14ac:dyDescent="0.2">
      <c r="A572" s="102">
        <v>469</v>
      </c>
      <c r="B572">
        <v>6758</v>
      </c>
      <c r="C572" t="s">
        <v>4049</v>
      </c>
      <c r="D572" t="s">
        <v>4037</v>
      </c>
      <c r="E572">
        <v>7807</v>
      </c>
      <c r="F572">
        <v>7718</v>
      </c>
      <c r="G572">
        <v>100</v>
      </c>
      <c r="H572" t="s">
        <v>4035</v>
      </c>
      <c r="I572">
        <v>6967</v>
      </c>
      <c r="J572" t="s">
        <v>1066</v>
      </c>
      <c r="K572" t="s">
        <v>4037</v>
      </c>
      <c r="L572">
        <v>1345</v>
      </c>
      <c r="M572">
        <v>1319</v>
      </c>
      <c r="N572">
        <v>600</v>
      </c>
      <c r="O572" t="s">
        <v>4032</v>
      </c>
      <c r="P572">
        <v>0.94923034863954503</v>
      </c>
      <c r="Q572">
        <v>0.88524806506109199</v>
      </c>
      <c r="R572">
        <v>5.4997234051710198E-3</v>
      </c>
      <c r="S572">
        <v>0.19257678704924699</v>
      </c>
      <c r="T572">
        <v>-0.78357854998090304</v>
      </c>
      <c r="U572">
        <v>0.78357854998090304</v>
      </c>
      <c r="V572">
        <v>0.85601230029974695</v>
      </c>
      <c r="W572">
        <v>-3.2</v>
      </c>
      <c r="X572">
        <v>2.54</v>
      </c>
      <c r="Y572">
        <v>49551</v>
      </c>
      <c r="Z572">
        <v>2065</v>
      </c>
      <c r="AA572">
        <v>0.05</v>
      </c>
      <c r="AB572">
        <v>24</v>
      </c>
      <c r="AC572">
        <v>13</v>
      </c>
      <c r="AD572">
        <v>11</v>
      </c>
      <c r="AE572">
        <v>54.17</v>
      </c>
      <c r="AF572">
        <v>9</v>
      </c>
      <c r="AG572">
        <v>12</v>
      </c>
      <c r="AH572">
        <v>8</v>
      </c>
      <c r="AI572">
        <v>4</v>
      </c>
    </row>
    <row r="573" spans="1:35" x14ac:dyDescent="0.2">
      <c r="A573" s="102">
        <v>121</v>
      </c>
      <c r="B573">
        <v>3635</v>
      </c>
      <c r="C573" t="s">
        <v>47</v>
      </c>
      <c r="D573" t="s">
        <v>4034</v>
      </c>
      <c r="E573">
        <v>2850</v>
      </c>
      <c r="F573">
        <v>2891</v>
      </c>
      <c r="G573">
        <v>200</v>
      </c>
      <c r="H573" t="s">
        <v>4032</v>
      </c>
      <c r="I573">
        <v>6857</v>
      </c>
      <c r="J573" t="s">
        <v>4796</v>
      </c>
      <c r="K573" t="s">
        <v>4037</v>
      </c>
      <c r="L573">
        <v>5770</v>
      </c>
      <c r="M573">
        <v>5870</v>
      </c>
      <c r="N573">
        <v>100</v>
      </c>
      <c r="O573" t="s">
        <v>4035</v>
      </c>
      <c r="P573">
        <v>0.86601272122053197</v>
      </c>
      <c r="Q573">
        <v>0.93337559606384601</v>
      </c>
      <c r="R573">
        <v>0.24345368724175101</v>
      </c>
      <c r="S573">
        <v>0.125008387227001</v>
      </c>
      <c r="T573">
        <v>1.1337266407834099</v>
      </c>
      <c r="U573">
        <v>1.1337266407834099</v>
      </c>
      <c r="V573">
        <v>1.7019734696640401</v>
      </c>
      <c r="W573">
        <v>4.3600000000000003</v>
      </c>
      <c r="X573">
        <v>1.5</v>
      </c>
      <c r="Y573">
        <v>49434</v>
      </c>
      <c r="Z573">
        <v>3531</v>
      </c>
      <c r="AA573">
        <v>0.23</v>
      </c>
      <c r="AB573">
        <v>14</v>
      </c>
      <c r="AC573">
        <v>7</v>
      </c>
      <c r="AD573">
        <v>7</v>
      </c>
      <c r="AE573">
        <v>50</v>
      </c>
      <c r="AF573">
        <v>10</v>
      </c>
      <c r="AG573">
        <v>6</v>
      </c>
      <c r="AH573">
        <v>6</v>
      </c>
      <c r="AI573">
        <v>2</v>
      </c>
    </row>
    <row r="574" spans="1:35" x14ac:dyDescent="0.2">
      <c r="A574" s="102">
        <v>799</v>
      </c>
      <c r="B574">
        <v>3038</v>
      </c>
      <c r="C574" t="s">
        <v>1486</v>
      </c>
      <c r="D574" t="s">
        <v>4039</v>
      </c>
      <c r="E574">
        <v>4110</v>
      </c>
      <c r="F574">
        <v>4200</v>
      </c>
      <c r="G574">
        <v>200</v>
      </c>
      <c r="H574" t="s">
        <v>4032</v>
      </c>
      <c r="I574">
        <v>4568</v>
      </c>
      <c r="J574" t="s">
        <v>4887</v>
      </c>
      <c r="K574" t="s">
        <v>4055</v>
      </c>
      <c r="L574">
        <v>7364</v>
      </c>
      <c r="M574">
        <v>7441</v>
      </c>
      <c r="N574">
        <v>100</v>
      </c>
      <c r="O574" t="s">
        <v>4035</v>
      </c>
      <c r="P574">
        <v>0.82328235286070295</v>
      </c>
      <c r="Q574">
        <v>0.84401519245229495</v>
      </c>
      <c r="R574">
        <v>0.10775851077904</v>
      </c>
      <c r="S574">
        <v>0.29903459003655097</v>
      </c>
      <c r="T574">
        <v>1.3779295161535901</v>
      </c>
      <c r="U574">
        <v>1.3779295161535901</v>
      </c>
      <c r="V574">
        <v>1.4008878018882001</v>
      </c>
      <c r="W574">
        <v>11.76</v>
      </c>
      <c r="X574">
        <v>12.89</v>
      </c>
      <c r="Y574">
        <v>49208</v>
      </c>
      <c r="Z574">
        <v>2343</v>
      </c>
      <c r="AA574">
        <v>0.13</v>
      </c>
      <c r="AB574">
        <v>21</v>
      </c>
      <c r="AC574">
        <v>12</v>
      </c>
      <c r="AD574">
        <v>9</v>
      </c>
      <c r="AE574">
        <v>57.14</v>
      </c>
      <c r="AF574">
        <v>9</v>
      </c>
      <c r="AG574">
        <v>11</v>
      </c>
      <c r="AH574">
        <v>9</v>
      </c>
      <c r="AI574">
        <v>1</v>
      </c>
    </row>
    <row r="575" spans="1:35" x14ac:dyDescent="0.2">
      <c r="A575" s="102">
        <v>75</v>
      </c>
      <c r="B575">
        <v>3635</v>
      </c>
      <c r="C575" t="s">
        <v>47</v>
      </c>
      <c r="D575" t="s">
        <v>4034</v>
      </c>
      <c r="E575">
        <v>2850</v>
      </c>
      <c r="F575">
        <v>2891</v>
      </c>
      <c r="G575">
        <v>400</v>
      </c>
      <c r="H575" t="s">
        <v>4035</v>
      </c>
      <c r="I575">
        <v>6951</v>
      </c>
      <c r="J575" t="s">
        <v>229</v>
      </c>
      <c r="K575" t="s">
        <v>4037</v>
      </c>
      <c r="L575">
        <v>3525</v>
      </c>
      <c r="M575">
        <v>3590</v>
      </c>
      <c r="N575">
        <v>300</v>
      </c>
      <c r="O575" t="s">
        <v>4032</v>
      </c>
      <c r="P575">
        <v>0.87565095032286899</v>
      </c>
      <c r="Q575">
        <v>0.94509139150975996</v>
      </c>
      <c r="R575">
        <v>0.37995983981391102</v>
      </c>
      <c r="S575">
        <v>0.120166696036065</v>
      </c>
      <c r="T575">
        <v>-1.34274166299188</v>
      </c>
      <c r="U575">
        <v>1.34274166299188</v>
      </c>
      <c r="V575">
        <v>1.27959683007506</v>
      </c>
      <c r="W575">
        <v>-5.35</v>
      </c>
      <c r="X575">
        <v>7.37</v>
      </c>
      <c r="Y575">
        <v>49192</v>
      </c>
      <c r="Z575">
        <v>3279</v>
      </c>
      <c r="AA575">
        <v>0.28999999999999998</v>
      </c>
      <c r="AB575">
        <v>15</v>
      </c>
      <c r="AC575">
        <v>7</v>
      </c>
      <c r="AD575">
        <v>8</v>
      </c>
      <c r="AE575">
        <v>46.67</v>
      </c>
      <c r="AF575">
        <v>11</v>
      </c>
      <c r="AG575">
        <v>5</v>
      </c>
      <c r="AH575">
        <v>5</v>
      </c>
      <c r="AI575">
        <v>5</v>
      </c>
    </row>
    <row r="576" spans="1:35" x14ac:dyDescent="0.2">
      <c r="A576" s="102">
        <v>805</v>
      </c>
      <c r="B576">
        <v>7276</v>
      </c>
      <c r="C576" t="s">
        <v>4150</v>
      </c>
      <c r="D576" t="s">
        <v>4037</v>
      </c>
      <c r="E576">
        <v>4700</v>
      </c>
      <c r="F576">
        <v>4815</v>
      </c>
      <c r="G576">
        <v>200</v>
      </c>
      <c r="H576" t="s">
        <v>4032</v>
      </c>
      <c r="I576">
        <v>9474</v>
      </c>
      <c r="J576" t="s">
        <v>4821</v>
      </c>
      <c r="K576" t="s">
        <v>4034</v>
      </c>
      <c r="L576">
        <v>1400</v>
      </c>
      <c r="M576">
        <v>1488</v>
      </c>
      <c r="N576">
        <v>600</v>
      </c>
      <c r="O576" t="s">
        <v>4035</v>
      </c>
      <c r="P576">
        <v>0.891389487649906</v>
      </c>
      <c r="Q576">
        <v>0.842870404659117</v>
      </c>
      <c r="R576" s="15">
        <v>7.7085271162181501E-2</v>
      </c>
      <c r="S576">
        <v>0.25905410630165099</v>
      </c>
      <c r="T576">
        <v>3.2932482143715802</v>
      </c>
      <c r="U576">
        <v>3.2932482143715802</v>
      </c>
      <c r="V576">
        <v>4.4400705393714697</v>
      </c>
      <c r="W576">
        <v>9.2200000000000006</v>
      </c>
      <c r="X576">
        <v>7.29</v>
      </c>
      <c r="Y576">
        <v>49072</v>
      </c>
      <c r="Z576">
        <v>3067</v>
      </c>
      <c r="AA576">
        <v>0.08</v>
      </c>
      <c r="AB576">
        <v>16</v>
      </c>
      <c r="AC576">
        <v>7</v>
      </c>
      <c r="AD576">
        <v>9</v>
      </c>
      <c r="AE576">
        <v>43.75</v>
      </c>
      <c r="AF576">
        <v>11</v>
      </c>
      <c r="AG576">
        <v>7</v>
      </c>
      <c r="AH576">
        <v>4</v>
      </c>
      <c r="AI576">
        <v>5</v>
      </c>
    </row>
    <row r="577" spans="1:35" x14ac:dyDescent="0.2">
      <c r="A577" s="102">
        <v>864</v>
      </c>
      <c r="B577">
        <v>8316</v>
      </c>
      <c r="C577" t="s">
        <v>4827</v>
      </c>
      <c r="D577" t="s">
        <v>4154</v>
      </c>
      <c r="E577">
        <v>3895</v>
      </c>
      <c r="F577">
        <v>3884</v>
      </c>
      <c r="G577">
        <v>200</v>
      </c>
      <c r="H577" t="s">
        <v>4032</v>
      </c>
      <c r="I577">
        <v>8795</v>
      </c>
      <c r="J577" t="s">
        <v>4871</v>
      </c>
      <c r="K577" t="s">
        <v>4785</v>
      </c>
      <c r="L577">
        <v>1207</v>
      </c>
      <c r="M577">
        <v>1191</v>
      </c>
      <c r="N577">
        <v>700</v>
      </c>
      <c r="O577" t="s">
        <v>4035</v>
      </c>
      <c r="P577">
        <v>0.86468047419128902</v>
      </c>
      <c r="Q577">
        <v>0.83483280906176505</v>
      </c>
      <c r="R577">
        <v>9.8793604197076501E-2</v>
      </c>
      <c r="S577">
        <v>0.39824732198450702</v>
      </c>
      <c r="T577">
        <v>1.8711211741159199</v>
      </c>
      <c r="U577">
        <v>1.8711211741159199</v>
      </c>
      <c r="V577">
        <v>1.54250220743933</v>
      </c>
      <c r="W577">
        <v>6.25</v>
      </c>
      <c r="X577">
        <v>7.32</v>
      </c>
      <c r="Y577">
        <v>48899</v>
      </c>
      <c r="Z577">
        <v>2574</v>
      </c>
      <c r="AA577">
        <v>0.14000000000000001</v>
      </c>
      <c r="AB577">
        <v>19</v>
      </c>
      <c r="AC577">
        <v>10</v>
      </c>
      <c r="AD577">
        <v>9</v>
      </c>
      <c r="AE577">
        <v>52.63</v>
      </c>
      <c r="AF577">
        <v>14</v>
      </c>
      <c r="AG577">
        <v>4</v>
      </c>
      <c r="AH577">
        <v>3</v>
      </c>
      <c r="AI577">
        <v>12</v>
      </c>
    </row>
    <row r="578" spans="1:35" x14ac:dyDescent="0.2">
      <c r="A578" s="102">
        <v>980</v>
      </c>
      <c r="B578">
        <v>3880</v>
      </c>
      <c r="C578" t="s">
        <v>3862</v>
      </c>
      <c r="D578" t="s">
        <v>4825</v>
      </c>
      <c r="E578">
        <v>1459</v>
      </c>
      <c r="F578">
        <v>1452</v>
      </c>
      <c r="G578">
        <v>700</v>
      </c>
      <c r="H578" t="s">
        <v>4032</v>
      </c>
      <c r="I578">
        <v>4205</v>
      </c>
      <c r="J578" t="s">
        <v>4687</v>
      </c>
      <c r="K578" t="s">
        <v>4057</v>
      </c>
      <c r="L578">
        <v>1175</v>
      </c>
      <c r="M578">
        <v>1184</v>
      </c>
      <c r="N578">
        <v>900</v>
      </c>
      <c r="O578" t="s">
        <v>4035</v>
      </c>
      <c r="P578">
        <v>0.81262497966223002</v>
      </c>
      <c r="Q578">
        <v>0.81796031852340501</v>
      </c>
      <c r="R578" s="15">
        <v>1.53451769075569E-4</v>
      </c>
      <c r="S578">
        <v>0.17675838710848099</v>
      </c>
      <c r="T578">
        <v>3.8669919665430199</v>
      </c>
      <c r="U578">
        <v>3.8669919665430199</v>
      </c>
      <c r="V578">
        <v>4.3566470479794202</v>
      </c>
      <c r="W578">
        <v>11.12</v>
      </c>
      <c r="X578">
        <v>4.84</v>
      </c>
      <c r="Y578">
        <v>48537</v>
      </c>
      <c r="Z578">
        <v>2555</v>
      </c>
      <c r="AA578">
        <v>0.1</v>
      </c>
      <c r="AB578">
        <v>19</v>
      </c>
      <c r="AC578">
        <v>10</v>
      </c>
      <c r="AD578">
        <v>9</v>
      </c>
      <c r="AE578">
        <v>52.63</v>
      </c>
      <c r="AF578">
        <v>12</v>
      </c>
      <c r="AG578">
        <v>6</v>
      </c>
      <c r="AH578">
        <v>4</v>
      </c>
      <c r="AI578">
        <v>9</v>
      </c>
    </row>
    <row r="579" spans="1:35" x14ac:dyDescent="0.2">
      <c r="A579" s="102">
        <v>414</v>
      </c>
      <c r="B579">
        <v>7201</v>
      </c>
      <c r="C579" t="s">
        <v>4135</v>
      </c>
      <c r="D579" t="s">
        <v>4050</v>
      </c>
      <c r="E579">
        <v>598.20000000000005</v>
      </c>
      <c r="F579">
        <v>599.5</v>
      </c>
      <c r="G579">
        <v>1800</v>
      </c>
      <c r="H579" t="s">
        <v>4035</v>
      </c>
      <c r="I579">
        <v>9508</v>
      </c>
      <c r="J579" t="s">
        <v>4420</v>
      </c>
      <c r="K579" t="s">
        <v>4156</v>
      </c>
      <c r="L579">
        <v>904</v>
      </c>
      <c r="M579">
        <v>900</v>
      </c>
      <c r="N579">
        <v>1200</v>
      </c>
      <c r="O579" t="s">
        <v>4032</v>
      </c>
      <c r="P579">
        <v>0.87899012213878303</v>
      </c>
      <c r="Q579">
        <v>0.89280597587298005</v>
      </c>
      <c r="R579">
        <v>0.144772909893253</v>
      </c>
      <c r="S579" s="15">
        <v>0.36778072288395097</v>
      </c>
      <c r="T579">
        <v>-0.62527146936382705</v>
      </c>
      <c r="U579">
        <v>0.62527146936382705</v>
      </c>
      <c r="V579">
        <v>0.57476669071067399</v>
      </c>
      <c r="W579">
        <v>-3.01</v>
      </c>
      <c r="X579">
        <v>0.08</v>
      </c>
      <c r="Y579">
        <v>48408</v>
      </c>
      <c r="Z579">
        <v>3025</v>
      </c>
      <c r="AA579">
        <v>0.15</v>
      </c>
      <c r="AB579">
        <v>16</v>
      </c>
      <c r="AC579">
        <v>9</v>
      </c>
      <c r="AD579">
        <v>7</v>
      </c>
      <c r="AE579">
        <v>56.25</v>
      </c>
      <c r="AF579">
        <v>13</v>
      </c>
      <c r="AG579">
        <v>4</v>
      </c>
      <c r="AH579">
        <v>2</v>
      </c>
      <c r="AI579">
        <v>10</v>
      </c>
    </row>
    <row r="580" spans="1:35" x14ac:dyDescent="0.2">
      <c r="A580" s="102">
        <v>875</v>
      </c>
      <c r="B580">
        <v>4812</v>
      </c>
      <c r="C580" t="s">
        <v>948</v>
      </c>
      <c r="D580" t="s">
        <v>4034</v>
      </c>
      <c r="E580">
        <v>4500</v>
      </c>
      <c r="F580">
        <v>4615</v>
      </c>
      <c r="G580">
        <v>100</v>
      </c>
      <c r="H580" t="s">
        <v>4032</v>
      </c>
      <c r="I580">
        <v>6383</v>
      </c>
      <c r="J580" t="s">
        <v>788</v>
      </c>
      <c r="K580" t="s">
        <v>4045</v>
      </c>
      <c r="L580">
        <v>6800</v>
      </c>
      <c r="M580">
        <v>6730</v>
      </c>
      <c r="N580">
        <v>100</v>
      </c>
      <c r="O580" t="s">
        <v>4035</v>
      </c>
      <c r="P580">
        <v>0.945522333422394</v>
      </c>
      <c r="Q580">
        <v>0.83346876682391502</v>
      </c>
      <c r="R580" s="15">
        <v>8.9658462557078297E-4</v>
      </c>
      <c r="S580" s="15">
        <v>7.0862142840052794E-2</v>
      </c>
      <c r="T580">
        <v>2.5560359663840901</v>
      </c>
      <c r="U580">
        <v>2.5560359663840901</v>
      </c>
      <c r="V580">
        <v>1.63945141264246</v>
      </c>
      <c r="W580">
        <v>7.31</v>
      </c>
      <c r="X580">
        <v>31.43</v>
      </c>
      <c r="Y580">
        <v>47874</v>
      </c>
      <c r="Z580">
        <v>4352</v>
      </c>
      <c r="AA580">
        <v>0.1</v>
      </c>
      <c r="AB580">
        <v>11</v>
      </c>
      <c r="AC580">
        <v>6</v>
      </c>
      <c r="AD580">
        <v>5</v>
      </c>
      <c r="AE580">
        <v>54.55</v>
      </c>
      <c r="AF580">
        <v>8</v>
      </c>
      <c r="AG580">
        <v>5</v>
      </c>
      <c r="AH580">
        <v>5</v>
      </c>
      <c r="AI580">
        <v>1</v>
      </c>
    </row>
    <row r="581" spans="1:35" x14ac:dyDescent="0.2">
      <c r="A581" s="102">
        <v>376</v>
      </c>
      <c r="B581">
        <v>2607</v>
      </c>
      <c r="C581" t="s">
        <v>4061</v>
      </c>
      <c r="D581" t="s">
        <v>4060</v>
      </c>
      <c r="E581">
        <v>2810</v>
      </c>
      <c r="F581">
        <v>2848</v>
      </c>
      <c r="G581">
        <v>300</v>
      </c>
      <c r="H581" t="s">
        <v>4032</v>
      </c>
      <c r="I581">
        <v>7201</v>
      </c>
      <c r="J581" t="s">
        <v>4135</v>
      </c>
      <c r="K581" t="s">
        <v>4050</v>
      </c>
      <c r="L581">
        <v>598.20000000000005</v>
      </c>
      <c r="M581">
        <v>599.5</v>
      </c>
      <c r="N581">
        <v>1400</v>
      </c>
      <c r="O581" t="s">
        <v>4035</v>
      </c>
      <c r="P581">
        <v>0.87376225558732301</v>
      </c>
      <c r="Q581">
        <v>0.89637829329103602</v>
      </c>
      <c r="R581" s="15">
        <v>9.5608021242695296E-2</v>
      </c>
      <c r="S581">
        <v>1.18057586324175E-2</v>
      </c>
      <c r="T581">
        <v>0.94411508485009898</v>
      </c>
      <c r="U581">
        <v>0.94411508485009898</v>
      </c>
      <c r="V581">
        <v>7.5425255924532197E-2</v>
      </c>
      <c r="W581">
        <v>2.36</v>
      </c>
      <c r="X581">
        <v>1.77</v>
      </c>
      <c r="Y581">
        <v>47192</v>
      </c>
      <c r="Z581">
        <v>1966</v>
      </c>
      <c r="AA581">
        <v>0.16</v>
      </c>
      <c r="AB581">
        <v>24</v>
      </c>
      <c r="AC581">
        <v>11</v>
      </c>
      <c r="AD581">
        <v>13</v>
      </c>
      <c r="AE581">
        <v>45.83</v>
      </c>
      <c r="AF581">
        <v>11</v>
      </c>
      <c r="AG581">
        <v>8</v>
      </c>
      <c r="AH581">
        <v>7</v>
      </c>
      <c r="AI581">
        <v>9</v>
      </c>
    </row>
    <row r="582" spans="1:35" x14ac:dyDescent="0.2">
      <c r="A582" s="102">
        <v>34</v>
      </c>
      <c r="B582">
        <v>4217</v>
      </c>
      <c r="C582" t="s">
        <v>1542</v>
      </c>
      <c r="D582" t="s">
        <v>4057</v>
      </c>
      <c r="E582">
        <v>4595</v>
      </c>
      <c r="F582">
        <v>4595</v>
      </c>
      <c r="G582">
        <v>200</v>
      </c>
      <c r="H582" t="s">
        <v>4032</v>
      </c>
      <c r="I582">
        <v>9468</v>
      </c>
      <c r="J582" t="s">
        <v>4033</v>
      </c>
      <c r="K582" t="s">
        <v>4034</v>
      </c>
      <c r="L582">
        <v>1864</v>
      </c>
      <c r="M582">
        <v>1843</v>
      </c>
      <c r="N582">
        <v>500</v>
      </c>
      <c r="O582" t="s">
        <v>4035</v>
      </c>
      <c r="P582">
        <v>0.91737532270068001</v>
      </c>
      <c r="Q582">
        <v>0.95510279995138903</v>
      </c>
      <c r="R582">
        <v>1.05827183060081E-2</v>
      </c>
      <c r="S582">
        <v>4.9294153036902398E-2</v>
      </c>
      <c r="T582">
        <v>2.1874301611743299</v>
      </c>
      <c r="U582">
        <v>2.1874301611743299</v>
      </c>
      <c r="V582">
        <v>2.02848171105363</v>
      </c>
      <c r="W582">
        <v>9.2100000000000009</v>
      </c>
      <c r="X582">
        <v>0.27</v>
      </c>
      <c r="Y582">
        <v>46713</v>
      </c>
      <c r="Z582">
        <v>2224</v>
      </c>
      <c r="AA582">
        <v>0.12</v>
      </c>
      <c r="AB582">
        <v>21</v>
      </c>
      <c r="AC582">
        <v>10</v>
      </c>
      <c r="AD582">
        <v>11</v>
      </c>
      <c r="AE582">
        <v>47.62</v>
      </c>
      <c r="AF582">
        <v>11</v>
      </c>
      <c r="AG582">
        <v>10</v>
      </c>
      <c r="AH582">
        <v>5</v>
      </c>
      <c r="AI582">
        <v>6</v>
      </c>
    </row>
    <row r="583" spans="1:35" x14ac:dyDescent="0.2">
      <c r="A583" s="102">
        <v>962</v>
      </c>
      <c r="B583">
        <v>2427</v>
      </c>
      <c r="C583" t="s">
        <v>4882</v>
      </c>
      <c r="D583" t="s">
        <v>4047</v>
      </c>
      <c r="E583">
        <v>1008</v>
      </c>
      <c r="F583">
        <v>1009</v>
      </c>
      <c r="G583">
        <v>1000</v>
      </c>
      <c r="H583" t="s">
        <v>4032</v>
      </c>
      <c r="I583">
        <v>7211</v>
      </c>
      <c r="J583" t="s">
        <v>28</v>
      </c>
      <c r="K583" t="s">
        <v>4050</v>
      </c>
      <c r="L583">
        <v>411</v>
      </c>
      <c r="M583">
        <v>413</v>
      </c>
      <c r="N583">
        <v>2400</v>
      </c>
      <c r="O583" t="s">
        <v>4035</v>
      </c>
      <c r="P583">
        <v>0.83090877141119901</v>
      </c>
      <c r="Q583">
        <v>0.82108084499385303</v>
      </c>
      <c r="R583" s="106">
        <v>0.45289500518478198</v>
      </c>
      <c r="S583">
        <v>0.197950335132271</v>
      </c>
      <c r="T583">
        <v>0.16902858966706899</v>
      </c>
      <c r="U583">
        <v>0.16902858966706899</v>
      </c>
      <c r="V583">
        <v>0.49393089263245199</v>
      </c>
      <c r="W583">
        <v>0.75</v>
      </c>
      <c r="X583">
        <v>1.76</v>
      </c>
      <c r="Y583">
        <v>45815</v>
      </c>
      <c r="Z583">
        <v>2291</v>
      </c>
      <c r="AA583">
        <v>0.09</v>
      </c>
      <c r="AB583">
        <v>20</v>
      </c>
      <c r="AC583">
        <v>11</v>
      </c>
      <c r="AD583">
        <v>9</v>
      </c>
      <c r="AE583">
        <v>55</v>
      </c>
      <c r="AF583">
        <v>11</v>
      </c>
      <c r="AG583">
        <v>9</v>
      </c>
      <c r="AH583">
        <v>7</v>
      </c>
      <c r="AI583">
        <v>4</v>
      </c>
    </row>
    <row r="584" spans="1:35" x14ac:dyDescent="0.2">
      <c r="A584" s="102">
        <v>777</v>
      </c>
      <c r="B584">
        <v>6098</v>
      </c>
      <c r="C584" t="s">
        <v>240</v>
      </c>
      <c r="D584" t="s">
        <v>4047</v>
      </c>
      <c r="E584">
        <v>4289</v>
      </c>
      <c r="F584">
        <v>4304</v>
      </c>
      <c r="G584">
        <v>200</v>
      </c>
      <c r="H584" t="s">
        <v>4032</v>
      </c>
      <c r="I584">
        <v>8060</v>
      </c>
      <c r="J584" t="s">
        <v>1460</v>
      </c>
      <c r="K584" t="s">
        <v>4039</v>
      </c>
      <c r="L584">
        <v>2660</v>
      </c>
      <c r="M584">
        <v>2633</v>
      </c>
      <c r="N584">
        <v>300</v>
      </c>
      <c r="O584" t="s">
        <v>4035</v>
      </c>
      <c r="P584">
        <v>0.825280746314488</v>
      </c>
      <c r="Q584">
        <v>0.84685446465037495</v>
      </c>
      <c r="R584">
        <v>0.33746047662429102</v>
      </c>
      <c r="S584">
        <v>0.146643307580753</v>
      </c>
      <c r="T584">
        <v>0.93522997015162801</v>
      </c>
      <c r="U584">
        <v>0.93522997015162801</v>
      </c>
      <c r="V584">
        <v>0.64745728213965204</v>
      </c>
      <c r="W584">
        <v>2.98</v>
      </c>
      <c r="X584">
        <v>8.24</v>
      </c>
      <c r="Y584">
        <v>45371</v>
      </c>
      <c r="Z584">
        <v>3241</v>
      </c>
      <c r="AA584">
        <v>0.09</v>
      </c>
      <c r="AB584">
        <v>14</v>
      </c>
      <c r="AC584">
        <v>8</v>
      </c>
      <c r="AD584">
        <v>6</v>
      </c>
      <c r="AE584">
        <v>57.14</v>
      </c>
      <c r="AF584">
        <v>12</v>
      </c>
      <c r="AG584">
        <v>5</v>
      </c>
      <c r="AH584">
        <v>5</v>
      </c>
      <c r="AI584">
        <v>4</v>
      </c>
    </row>
    <row r="585" spans="1:35" x14ac:dyDescent="0.2">
      <c r="A585" s="102">
        <v>237</v>
      </c>
      <c r="B585">
        <v>3003</v>
      </c>
      <c r="C585" t="s">
        <v>781</v>
      </c>
      <c r="D585" t="s">
        <v>4054</v>
      </c>
      <c r="E585">
        <v>1322</v>
      </c>
      <c r="F585">
        <v>1334</v>
      </c>
      <c r="G585">
        <v>800</v>
      </c>
      <c r="H585" t="s">
        <v>4035</v>
      </c>
      <c r="I585">
        <v>8572</v>
      </c>
      <c r="J585" t="s">
        <v>3999</v>
      </c>
      <c r="K585" t="s">
        <v>4038</v>
      </c>
      <c r="L585">
        <v>522</v>
      </c>
      <c r="M585">
        <v>516</v>
      </c>
      <c r="N585">
        <v>2100</v>
      </c>
      <c r="O585" t="s">
        <v>4032</v>
      </c>
      <c r="P585">
        <v>0.89993532195704495</v>
      </c>
      <c r="Q585">
        <v>0.91507396381746597</v>
      </c>
      <c r="R585" s="15">
        <v>0.48408977919177598</v>
      </c>
      <c r="S585">
        <v>0.295479983035218</v>
      </c>
      <c r="T585">
        <v>-1.0293908915038099</v>
      </c>
      <c r="U585">
        <v>1.0293908915038099</v>
      </c>
      <c r="V585">
        <v>2.14116773085592</v>
      </c>
      <c r="W585">
        <v>-2.88</v>
      </c>
      <c r="X585">
        <v>1.54</v>
      </c>
      <c r="Y585">
        <v>45013</v>
      </c>
      <c r="Z585">
        <v>2501</v>
      </c>
      <c r="AA585">
        <v>0.16</v>
      </c>
      <c r="AB585">
        <v>18</v>
      </c>
      <c r="AC585">
        <v>9</v>
      </c>
      <c r="AD585">
        <v>9</v>
      </c>
      <c r="AE585">
        <v>50</v>
      </c>
      <c r="AF585">
        <v>14</v>
      </c>
      <c r="AG585">
        <v>6</v>
      </c>
      <c r="AH585">
        <v>5</v>
      </c>
      <c r="AI585">
        <v>7</v>
      </c>
    </row>
    <row r="586" spans="1:35" x14ac:dyDescent="0.2">
      <c r="A586" s="102">
        <v>521</v>
      </c>
      <c r="B586">
        <v>6479</v>
      </c>
      <c r="C586" t="s">
        <v>780</v>
      </c>
      <c r="D586" t="s">
        <v>4037</v>
      </c>
      <c r="E586">
        <v>2188</v>
      </c>
      <c r="F586">
        <v>2186</v>
      </c>
      <c r="G586">
        <v>500</v>
      </c>
      <c r="H586" t="s">
        <v>4035</v>
      </c>
      <c r="I586">
        <v>6952</v>
      </c>
      <c r="J586" t="s">
        <v>597</v>
      </c>
      <c r="K586" t="s">
        <v>4037</v>
      </c>
      <c r="L586">
        <v>2098</v>
      </c>
      <c r="M586">
        <v>2049</v>
      </c>
      <c r="N586">
        <v>500</v>
      </c>
      <c r="O586" t="s">
        <v>4032</v>
      </c>
      <c r="P586">
        <v>0.80744346821360102</v>
      </c>
      <c r="Q586">
        <v>0.88035033738398105</v>
      </c>
      <c r="R586">
        <v>4.3921948537350097E-2</v>
      </c>
      <c r="S586" s="106">
        <v>1.6339067398863399E-2</v>
      </c>
      <c r="T586">
        <v>-9.3892801039797802E-2</v>
      </c>
      <c r="U586">
        <v>9.3892801039797802E-2</v>
      </c>
      <c r="V586">
        <v>0.156810591121054</v>
      </c>
      <c r="W586">
        <v>-0.43</v>
      </c>
      <c r="X586">
        <v>6.27</v>
      </c>
      <c r="Y586">
        <v>44988</v>
      </c>
      <c r="Z586">
        <v>2045</v>
      </c>
      <c r="AA586">
        <v>0.13</v>
      </c>
      <c r="AB586">
        <v>22</v>
      </c>
      <c r="AC586">
        <v>11</v>
      </c>
      <c r="AD586">
        <v>11</v>
      </c>
      <c r="AE586">
        <v>50</v>
      </c>
      <c r="AF586">
        <v>11</v>
      </c>
      <c r="AG586">
        <v>9</v>
      </c>
      <c r="AH586">
        <v>6</v>
      </c>
      <c r="AI586">
        <v>7</v>
      </c>
    </row>
    <row r="587" spans="1:35" x14ac:dyDescent="0.2">
      <c r="A587" s="102">
        <v>710</v>
      </c>
      <c r="B587">
        <v>7202</v>
      </c>
      <c r="C587" t="s">
        <v>1076</v>
      </c>
      <c r="D587" t="s">
        <v>4050</v>
      </c>
      <c r="E587">
        <v>1092</v>
      </c>
      <c r="F587">
        <v>1093</v>
      </c>
      <c r="G587">
        <v>900</v>
      </c>
      <c r="H587" t="s">
        <v>4035</v>
      </c>
      <c r="I587">
        <v>9716</v>
      </c>
      <c r="J587" t="s">
        <v>4807</v>
      </c>
      <c r="K587" t="s">
        <v>4047</v>
      </c>
      <c r="L587">
        <v>1259</v>
      </c>
      <c r="M587">
        <v>1257</v>
      </c>
      <c r="N587">
        <v>800</v>
      </c>
      <c r="O587" t="s">
        <v>4032</v>
      </c>
      <c r="P587">
        <v>0.83735087943590403</v>
      </c>
      <c r="Q587">
        <v>0.85677904106631297</v>
      </c>
      <c r="R587">
        <v>0.197725066690774</v>
      </c>
      <c r="S587">
        <v>6.6233970978302496E-3</v>
      </c>
      <c r="T587">
        <v>-1.6341155228508</v>
      </c>
      <c r="U587">
        <v>1.6341155228508</v>
      </c>
      <c r="V587">
        <v>1.75564174148507</v>
      </c>
      <c r="W587">
        <v>-5.13</v>
      </c>
      <c r="X587">
        <v>2.1800000000000002</v>
      </c>
      <c r="Y587">
        <v>44827</v>
      </c>
      <c r="Z587">
        <v>2988</v>
      </c>
      <c r="AA587">
        <v>0.16</v>
      </c>
      <c r="AB587">
        <v>15</v>
      </c>
      <c r="AC587">
        <v>8</v>
      </c>
      <c r="AD587">
        <v>7</v>
      </c>
      <c r="AE587">
        <v>53.33</v>
      </c>
      <c r="AF587">
        <v>11</v>
      </c>
      <c r="AG587">
        <v>7</v>
      </c>
      <c r="AH587">
        <v>5</v>
      </c>
      <c r="AI587">
        <v>3</v>
      </c>
    </row>
    <row r="588" spans="1:35" x14ac:dyDescent="0.2">
      <c r="A588" s="102">
        <v>602</v>
      </c>
      <c r="B588">
        <v>4061</v>
      </c>
      <c r="C588" t="s">
        <v>4846</v>
      </c>
      <c r="D588" t="s">
        <v>4057</v>
      </c>
      <c r="E588">
        <v>3000</v>
      </c>
      <c r="F588">
        <v>3010</v>
      </c>
      <c r="G588">
        <v>300</v>
      </c>
      <c r="H588" t="s">
        <v>4035</v>
      </c>
      <c r="I588">
        <v>9072</v>
      </c>
      <c r="J588" t="s">
        <v>4414</v>
      </c>
      <c r="K588" t="s">
        <v>4415</v>
      </c>
      <c r="L588">
        <v>2596</v>
      </c>
      <c r="M588">
        <v>2563</v>
      </c>
      <c r="N588">
        <v>400</v>
      </c>
      <c r="O588" t="s">
        <v>4032</v>
      </c>
      <c r="P588">
        <v>0.86357808007234305</v>
      </c>
      <c r="Q588">
        <v>0.87092189575552803</v>
      </c>
      <c r="R588">
        <v>2.6621462881126299E-2</v>
      </c>
      <c r="S588" s="106">
        <v>9.3972375004138894E-2</v>
      </c>
      <c r="T588">
        <v>-1.11229679109432</v>
      </c>
      <c r="U588">
        <v>1.11229679109432</v>
      </c>
      <c r="V588">
        <v>1.92382890462517</v>
      </c>
      <c r="W588">
        <v>-2.11</v>
      </c>
      <c r="X588">
        <v>13.53</v>
      </c>
      <c r="Y588">
        <v>44299</v>
      </c>
      <c r="Z588">
        <v>4027</v>
      </c>
      <c r="AA588">
        <v>0.36</v>
      </c>
      <c r="AB588">
        <v>11</v>
      </c>
      <c r="AC588">
        <v>7</v>
      </c>
      <c r="AD588">
        <v>4</v>
      </c>
      <c r="AE588">
        <v>63.64</v>
      </c>
      <c r="AF588">
        <v>11</v>
      </c>
      <c r="AG588">
        <v>5</v>
      </c>
      <c r="AH588">
        <v>3</v>
      </c>
      <c r="AI588">
        <v>3</v>
      </c>
    </row>
    <row r="589" spans="1:35" x14ac:dyDescent="0.2">
      <c r="A589" s="102">
        <v>859</v>
      </c>
      <c r="B589">
        <v>7202</v>
      </c>
      <c r="C589" t="s">
        <v>1076</v>
      </c>
      <c r="D589" t="s">
        <v>4050</v>
      </c>
      <c r="E589">
        <v>1092</v>
      </c>
      <c r="F589">
        <v>1093</v>
      </c>
      <c r="G589">
        <v>1000</v>
      </c>
      <c r="H589" t="s">
        <v>4035</v>
      </c>
      <c r="I589">
        <v>7321</v>
      </c>
      <c r="J589" t="s">
        <v>4812</v>
      </c>
      <c r="K589" t="s">
        <v>4154</v>
      </c>
      <c r="L589">
        <v>644</v>
      </c>
      <c r="M589">
        <v>641</v>
      </c>
      <c r="N589">
        <v>1700</v>
      </c>
      <c r="O589" t="s">
        <v>4032</v>
      </c>
      <c r="P589">
        <v>0.80940219449102002</v>
      </c>
      <c r="Q589">
        <v>0.83534692597905802</v>
      </c>
      <c r="R589">
        <v>0.24345599172450699</v>
      </c>
      <c r="S589">
        <v>6.0856736143619701E-2</v>
      </c>
      <c r="T589">
        <v>-1.8876418913764501</v>
      </c>
      <c r="U589">
        <v>1.8876418913764501</v>
      </c>
      <c r="V589">
        <v>1.72686961420906</v>
      </c>
      <c r="W589">
        <v>-6.02</v>
      </c>
      <c r="X589">
        <v>0.3</v>
      </c>
      <c r="Y589">
        <v>44036</v>
      </c>
      <c r="Z589">
        <v>5504</v>
      </c>
      <c r="AA589">
        <v>0.27</v>
      </c>
      <c r="AB589">
        <v>8</v>
      </c>
      <c r="AC589">
        <v>4</v>
      </c>
      <c r="AD589">
        <v>4</v>
      </c>
      <c r="AE589">
        <v>50</v>
      </c>
      <c r="AF589">
        <v>12</v>
      </c>
      <c r="AG589">
        <v>3</v>
      </c>
      <c r="AH589">
        <v>2</v>
      </c>
      <c r="AI589">
        <v>3</v>
      </c>
    </row>
    <row r="590" spans="1:35" x14ac:dyDescent="0.2">
      <c r="A590" s="102">
        <v>370</v>
      </c>
      <c r="B590">
        <v>2127</v>
      </c>
      <c r="C590" t="s">
        <v>4786</v>
      </c>
      <c r="D590" t="s">
        <v>4047</v>
      </c>
      <c r="E590">
        <v>3340</v>
      </c>
      <c r="F590">
        <v>3180</v>
      </c>
      <c r="G590">
        <v>300</v>
      </c>
      <c r="H590" t="s">
        <v>4035</v>
      </c>
      <c r="I590">
        <v>5486</v>
      </c>
      <c r="J590" t="s">
        <v>979</v>
      </c>
      <c r="K590" t="s">
        <v>4152</v>
      </c>
      <c r="L590">
        <v>1699</v>
      </c>
      <c r="M590">
        <v>1702</v>
      </c>
      <c r="N590">
        <v>600</v>
      </c>
      <c r="O590" t="s">
        <v>4032</v>
      </c>
      <c r="P590">
        <v>0.80869636832745995</v>
      </c>
      <c r="Q590">
        <v>0.89715711648373797</v>
      </c>
      <c r="R590">
        <v>5.5149733711458301E-2</v>
      </c>
      <c r="S590">
        <v>0.158652268684361</v>
      </c>
      <c r="T590">
        <v>-5.8034295472399604</v>
      </c>
      <c r="U590">
        <v>5.8034295472399604</v>
      </c>
      <c r="V590">
        <v>0.60320149413087198</v>
      </c>
      <c r="W590">
        <v>-27.44</v>
      </c>
      <c r="X590">
        <v>7.04</v>
      </c>
      <c r="Y590">
        <v>43688</v>
      </c>
      <c r="Z590">
        <v>2427</v>
      </c>
      <c r="AA590">
        <v>0.21</v>
      </c>
      <c r="AB590">
        <v>18</v>
      </c>
      <c r="AC590">
        <v>10</v>
      </c>
      <c r="AD590">
        <v>8</v>
      </c>
      <c r="AE590">
        <v>55.56</v>
      </c>
      <c r="AF590">
        <v>10</v>
      </c>
      <c r="AG590">
        <v>8</v>
      </c>
      <c r="AH590">
        <v>7</v>
      </c>
      <c r="AI590">
        <v>3</v>
      </c>
    </row>
    <row r="591" spans="1:35" x14ac:dyDescent="0.2">
      <c r="A591" s="102">
        <v>921</v>
      </c>
      <c r="B591">
        <v>4812</v>
      </c>
      <c r="C591" t="s">
        <v>948</v>
      </c>
      <c r="D591" t="s">
        <v>4034</v>
      </c>
      <c r="E591">
        <v>4500</v>
      </c>
      <c r="F591">
        <v>4615</v>
      </c>
      <c r="G591">
        <v>200</v>
      </c>
      <c r="H591" t="s">
        <v>4032</v>
      </c>
      <c r="I591">
        <v>7729</v>
      </c>
      <c r="J591" t="s">
        <v>776</v>
      </c>
      <c r="K591" t="s">
        <v>4041</v>
      </c>
      <c r="L591">
        <v>3950</v>
      </c>
      <c r="M591">
        <v>3920</v>
      </c>
      <c r="N591">
        <v>200</v>
      </c>
      <c r="O591" t="s">
        <v>4035</v>
      </c>
      <c r="P591">
        <v>0.82378664971770099</v>
      </c>
      <c r="Q591">
        <v>0.826172873347081</v>
      </c>
      <c r="R591">
        <v>5.5606994138545501E-2</v>
      </c>
      <c r="S591">
        <v>0.25652737161643802</v>
      </c>
      <c r="T591">
        <v>3.3303161515695798</v>
      </c>
      <c r="U591">
        <v>3.3303161515695798</v>
      </c>
      <c r="V591">
        <v>2.51924507148901</v>
      </c>
      <c r="W591">
        <v>11.05</v>
      </c>
      <c r="X591">
        <v>15.06</v>
      </c>
      <c r="Y591">
        <v>43669</v>
      </c>
      <c r="Z591">
        <v>3639</v>
      </c>
      <c r="AA591">
        <v>0.25</v>
      </c>
      <c r="AB591">
        <v>12</v>
      </c>
      <c r="AC591">
        <v>6</v>
      </c>
      <c r="AD591">
        <v>6</v>
      </c>
      <c r="AE591">
        <v>50</v>
      </c>
      <c r="AF591">
        <v>11</v>
      </c>
      <c r="AG591">
        <v>4</v>
      </c>
      <c r="AH591">
        <v>4</v>
      </c>
      <c r="AI591">
        <v>4</v>
      </c>
    </row>
    <row r="592" spans="1:35" x14ac:dyDescent="0.2">
      <c r="A592" s="102">
        <v>13</v>
      </c>
      <c r="B592">
        <v>2413</v>
      </c>
      <c r="C592" t="s">
        <v>4052</v>
      </c>
      <c r="D592" t="s">
        <v>4047</v>
      </c>
      <c r="E592">
        <v>3150</v>
      </c>
      <c r="F592">
        <v>3220</v>
      </c>
      <c r="G592">
        <v>300</v>
      </c>
      <c r="H592" t="s">
        <v>4035</v>
      </c>
      <c r="I592">
        <v>3635</v>
      </c>
      <c r="J592" t="s">
        <v>47</v>
      </c>
      <c r="K592" t="s">
        <v>4034</v>
      </c>
      <c r="L592">
        <v>2850</v>
      </c>
      <c r="M592">
        <v>2891</v>
      </c>
      <c r="N592">
        <v>300</v>
      </c>
      <c r="O592" t="s">
        <v>4032</v>
      </c>
      <c r="P592">
        <v>0.90907384082957998</v>
      </c>
      <c r="Q592">
        <v>0.96416831860056895</v>
      </c>
      <c r="R592">
        <v>0.59035839721588002</v>
      </c>
      <c r="S592">
        <v>4.0303962994329402E-2</v>
      </c>
      <c r="T592">
        <v>-0.20104634067423799</v>
      </c>
      <c r="U592">
        <v>0.20104634067423799</v>
      </c>
      <c r="V592">
        <v>0.62680630938985205</v>
      </c>
      <c r="W592">
        <v>-0.68</v>
      </c>
      <c r="X592">
        <v>10.220000000000001</v>
      </c>
      <c r="Y592">
        <v>43348</v>
      </c>
      <c r="Z592">
        <v>2709</v>
      </c>
      <c r="AA592">
        <v>0.02</v>
      </c>
      <c r="AB592">
        <v>16</v>
      </c>
      <c r="AC592">
        <v>7</v>
      </c>
      <c r="AD592">
        <v>9</v>
      </c>
      <c r="AE592">
        <v>43.75</v>
      </c>
      <c r="AF592">
        <v>11</v>
      </c>
      <c r="AG592">
        <v>6</v>
      </c>
      <c r="AH592">
        <v>6</v>
      </c>
      <c r="AI592">
        <v>4</v>
      </c>
    </row>
    <row r="593" spans="1:35" x14ac:dyDescent="0.2">
      <c r="A593" s="102">
        <v>804</v>
      </c>
      <c r="B593">
        <v>3407</v>
      </c>
      <c r="C593" t="s">
        <v>4422</v>
      </c>
      <c r="D593" t="s">
        <v>4057</v>
      </c>
      <c r="E593">
        <v>1131.5</v>
      </c>
      <c r="F593">
        <v>1138</v>
      </c>
      <c r="G593">
        <v>800</v>
      </c>
      <c r="H593" t="s">
        <v>4032</v>
      </c>
      <c r="I593">
        <v>4061</v>
      </c>
      <c r="J593" t="s">
        <v>4846</v>
      </c>
      <c r="K593" t="s">
        <v>4057</v>
      </c>
      <c r="L593">
        <v>3000</v>
      </c>
      <c r="M593">
        <v>3010</v>
      </c>
      <c r="N593">
        <v>300</v>
      </c>
      <c r="O593" t="s">
        <v>4035</v>
      </c>
      <c r="P593">
        <v>0.845307602359197</v>
      </c>
      <c r="Q593">
        <v>0.84287982002025497</v>
      </c>
      <c r="R593">
        <v>0.34957778934956701</v>
      </c>
      <c r="S593">
        <v>0.129027793767925</v>
      </c>
      <c r="T593">
        <v>0.16353534394827901</v>
      </c>
      <c r="U593">
        <v>0.16353534394827901</v>
      </c>
      <c r="V593">
        <v>0.171023614295198</v>
      </c>
      <c r="W593">
        <v>0.28999999999999998</v>
      </c>
      <c r="X593">
        <v>0.82</v>
      </c>
      <c r="Y593">
        <v>43239</v>
      </c>
      <c r="Z593">
        <v>2702</v>
      </c>
      <c r="AA593">
        <v>0.08</v>
      </c>
      <c r="AB593">
        <v>16</v>
      </c>
      <c r="AC593">
        <v>9</v>
      </c>
      <c r="AD593">
        <v>7</v>
      </c>
      <c r="AE593">
        <v>56.25</v>
      </c>
      <c r="AF593">
        <v>12</v>
      </c>
      <c r="AG593">
        <v>7</v>
      </c>
      <c r="AH593">
        <v>4</v>
      </c>
      <c r="AI593">
        <v>5</v>
      </c>
    </row>
    <row r="594" spans="1:35" x14ac:dyDescent="0.2">
      <c r="A594" s="102">
        <v>1081</v>
      </c>
      <c r="B594">
        <v>7267</v>
      </c>
      <c r="C594" t="s">
        <v>61</v>
      </c>
      <c r="D594" t="s">
        <v>4050</v>
      </c>
      <c r="E594">
        <v>2845.5</v>
      </c>
      <c r="F594">
        <v>2831</v>
      </c>
      <c r="G594">
        <v>300</v>
      </c>
      <c r="H594" t="s">
        <v>4035</v>
      </c>
      <c r="I594">
        <v>8341</v>
      </c>
      <c r="J594" t="s">
        <v>1180</v>
      </c>
      <c r="K594" t="s">
        <v>4154</v>
      </c>
      <c r="L594">
        <v>1744</v>
      </c>
      <c r="M594">
        <v>1682</v>
      </c>
      <c r="N594">
        <v>500</v>
      </c>
      <c r="O594" t="s">
        <v>4032</v>
      </c>
      <c r="P594">
        <v>0.81949882780205396</v>
      </c>
      <c r="Q594">
        <v>0.80015274576974504</v>
      </c>
      <c r="R594">
        <v>2.9579791423338001E-2</v>
      </c>
      <c r="S594">
        <v>0.26905762864871002</v>
      </c>
      <c r="T594">
        <v>-2.0122921533901099</v>
      </c>
      <c r="U594">
        <v>2.0122921533901099</v>
      </c>
      <c r="V594">
        <v>0.16234793511238399</v>
      </c>
      <c r="W594">
        <v>-3.92</v>
      </c>
      <c r="X594">
        <v>0.98</v>
      </c>
      <c r="Y594">
        <v>43191</v>
      </c>
      <c r="Z594">
        <v>2541</v>
      </c>
      <c r="AA594">
        <v>7.0000000000000007E-2</v>
      </c>
      <c r="AB594">
        <v>17</v>
      </c>
      <c r="AC594">
        <v>10</v>
      </c>
      <c r="AD594">
        <v>7</v>
      </c>
      <c r="AE594">
        <v>58.82</v>
      </c>
      <c r="AF594">
        <v>15</v>
      </c>
      <c r="AG594">
        <v>5</v>
      </c>
      <c r="AH594">
        <v>2</v>
      </c>
      <c r="AI594">
        <v>10</v>
      </c>
    </row>
    <row r="595" spans="1:35" x14ac:dyDescent="0.2">
      <c r="A595" s="102">
        <v>105</v>
      </c>
      <c r="B595">
        <v>6471</v>
      </c>
      <c r="C595" t="s">
        <v>1537</v>
      </c>
      <c r="D595" t="s">
        <v>4045</v>
      </c>
      <c r="E595">
        <v>921</v>
      </c>
      <c r="F595">
        <v>931</v>
      </c>
      <c r="G595">
        <v>1100</v>
      </c>
      <c r="H595" t="s">
        <v>4032</v>
      </c>
      <c r="I595">
        <v>6473</v>
      </c>
      <c r="J595" t="s">
        <v>1538</v>
      </c>
      <c r="K595" t="s">
        <v>4045</v>
      </c>
      <c r="L595">
        <v>1185</v>
      </c>
      <c r="M595">
        <v>1184</v>
      </c>
      <c r="N595">
        <v>900</v>
      </c>
      <c r="O595" t="s">
        <v>4035</v>
      </c>
      <c r="P595">
        <v>0.919763368590234</v>
      </c>
      <c r="Q595">
        <v>0.93614796831590696</v>
      </c>
      <c r="R595">
        <v>0.449038365342247</v>
      </c>
      <c r="S595">
        <v>0.109286131453611</v>
      </c>
      <c r="T595">
        <v>0.63566915619298703</v>
      </c>
      <c r="U595">
        <v>0.63566915619298703</v>
      </c>
      <c r="V595">
        <v>0.38810803762696999</v>
      </c>
      <c r="W595">
        <v>1.42</v>
      </c>
      <c r="X595">
        <v>3.89</v>
      </c>
      <c r="Y595">
        <v>42918</v>
      </c>
      <c r="Z595">
        <v>3066</v>
      </c>
      <c r="AA595">
        <v>0.15</v>
      </c>
      <c r="AB595">
        <v>14</v>
      </c>
      <c r="AC595">
        <v>8</v>
      </c>
      <c r="AD595">
        <v>6</v>
      </c>
      <c r="AE595">
        <v>57.14</v>
      </c>
      <c r="AF595">
        <v>16</v>
      </c>
      <c r="AG595">
        <v>1</v>
      </c>
      <c r="AH595">
        <v>1</v>
      </c>
      <c r="AI595">
        <v>12</v>
      </c>
    </row>
    <row r="596" spans="1:35" x14ac:dyDescent="0.2">
      <c r="A596" s="102">
        <v>378</v>
      </c>
      <c r="B596">
        <v>6952</v>
      </c>
      <c r="C596" t="s">
        <v>597</v>
      </c>
      <c r="D596" t="s">
        <v>4037</v>
      </c>
      <c r="E596">
        <v>2098</v>
      </c>
      <c r="F596">
        <v>2049</v>
      </c>
      <c r="G596">
        <v>500</v>
      </c>
      <c r="H596" t="s">
        <v>4035</v>
      </c>
      <c r="I596">
        <v>8591</v>
      </c>
      <c r="J596" t="s">
        <v>4759</v>
      </c>
      <c r="K596" t="s">
        <v>4038</v>
      </c>
      <c r="L596">
        <v>1876</v>
      </c>
      <c r="M596">
        <v>1858</v>
      </c>
      <c r="N596">
        <v>600</v>
      </c>
      <c r="O596" t="s">
        <v>4032</v>
      </c>
      <c r="P596">
        <v>0.83653555578033301</v>
      </c>
      <c r="Q596">
        <v>0.89629784689465097</v>
      </c>
      <c r="R596" s="15">
        <v>0.173433636564537</v>
      </c>
      <c r="S596">
        <v>4.5198511510455203E-2</v>
      </c>
      <c r="T596">
        <v>-0.56322467146014699</v>
      </c>
      <c r="U596">
        <v>0.56322467146014699</v>
      </c>
      <c r="V596">
        <v>0.63875702792900702</v>
      </c>
      <c r="W596">
        <v>-3.5</v>
      </c>
      <c r="X596">
        <v>8.81</v>
      </c>
      <c r="Y596">
        <v>42743</v>
      </c>
      <c r="Z596">
        <v>2671</v>
      </c>
      <c r="AA596">
        <v>0.16</v>
      </c>
      <c r="AB596">
        <v>16</v>
      </c>
      <c r="AC596">
        <v>8</v>
      </c>
      <c r="AD596">
        <v>8</v>
      </c>
      <c r="AE596">
        <v>50</v>
      </c>
      <c r="AF596">
        <v>14</v>
      </c>
      <c r="AG596">
        <v>3</v>
      </c>
      <c r="AH596">
        <v>2</v>
      </c>
      <c r="AI596">
        <v>11</v>
      </c>
    </row>
    <row r="597" spans="1:35" x14ac:dyDescent="0.2">
      <c r="A597" s="102">
        <v>817</v>
      </c>
      <c r="B597">
        <v>3865</v>
      </c>
      <c r="C597" t="s">
        <v>3938</v>
      </c>
      <c r="D597" t="s">
        <v>4825</v>
      </c>
      <c r="E597">
        <v>509</v>
      </c>
      <c r="F597">
        <v>511</v>
      </c>
      <c r="G597">
        <v>2000</v>
      </c>
      <c r="H597" t="s">
        <v>4032</v>
      </c>
      <c r="I597">
        <v>9507</v>
      </c>
      <c r="J597" t="s">
        <v>4421</v>
      </c>
      <c r="K597" t="s">
        <v>4156</v>
      </c>
      <c r="L597">
        <v>945</v>
      </c>
      <c r="M597">
        <v>930</v>
      </c>
      <c r="N597">
        <v>1100</v>
      </c>
      <c r="O597" t="s">
        <v>4035</v>
      </c>
      <c r="P597">
        <v>0.83681970071763601</v>
      </c>
      <c r="Q597">
        <v>0.84151260793774696</v>
      </c>
      <c r="R597">
        <v>0.126582161802614</v>
      </c>
      <c r="S597">
        <v>0.170633329683167</v>
      </c>
      <c r="T597">
        <v>1.00261681823715</v>
      </c>
      <c r="U597">
        <v>1.00261681823715</v>
      </c>
      <c r="V597">
        <v>0.477998076332878</v>
      </c>
      <c r="W597">
        <v>3.32</v>
      </c>
      <c r="X597">
        <v>0.1</v>
      </c>
      <c r="Y597">
        <v>41792</v>
      </c>
      <c r="Z597">
        <v>1900</v>
      </c>
      <c r="AA597">
        <v>0.08</v>
      </c>
      <c r="AB597">
        <v>22</v>
      </c>
      <c r="AC597">
        <v>10</v>
      </c>
      <c r="AD597">
        <v>12</v>
      </c>
      <c r="AE597">
        <v>45.45</v>
      </c>
      <c r="AF597">
        <v>13</v>
      </c>
      <c r="AG597">
        <v>8</v>
      </c>
      <c r="AH597">
        <v>7</v>
      </c>
      <c r="AI597">
        <v>7</v>
      </c>
    </row>
    <row r="598" spans="1:35" x14ac:dyDescent="0.2">
      <c r="A598" s="102">
        <v>489</v>
      </c>
      <c r="B598">
        <v>7327</v>
      </c>
      <c r="C598" t="s">
        <v>4862</v>
      </c>
      <c r="D598" t="s">
        <v>4154</v>
      </c>
      <c r="E598">
        <v>2758</v>
      </c>
      <c r="F598">
        <v>2738</v>
      </c>
      <c r="G598">
        <v>400</v>
      </c>
      <c r="H598" t="s">
        <v>4032</v>
      </c>
      <c r="I598">
        <v>8242</v>
      </c>
      <c r="J598" t="s">
        <v>1166</v>
      </c>
      <c r="K598" t="s">
        <v>4058</v>
      </c>
      <c r="L598">
        <v>997</v>
      </c>
      <c r="M598">
        <v>1003</v>
      </c>
      <c r="N598">
        <v>1100</v>
      </c>
      <c r="O598" t="s">
        <v>4035</v>
      </c>
      <c r="P598">
        <v>0.81665912046434896</v>
      </c>
      <c r="Q598">
        <v>0.88317737891848003</v>
      </c>
      <c r="R598">
        <v>0.25076280003875701</v>
      </c>
      <c r="S598">
        <v>0.15264349636886301</v>
      </c>
      <c r="T598">
        <v>3.3384671208854102</v>
      </c>
      <c r="U598">
        <v>3.3384671208854102</v>
      </c>
      <c r="V598">
        <v>3.3744518152810201</v>
      </c>
      <c r="W598">
        <v>12.85</v>
      </c>
      <c r="X598">
        <v>0.74</v>
      </c>
      <c r="Y598">
        <v>41734</v>
      </c>
      <c r="Z598">
        <v>13911</v>
      </c>
      <c r="AA598">
        <v>0.94</v>
      </c>
      <c r="AB598">
        <v>3</v>
      </c>
      <c r="AC598">
        <v>2</v>
      </c>
      <c r="AD598">
        <v>1</v>
      </c>
      <c r="AE598">
        <v>66.67</v>
      </c>
      <c r="AF598">
        <v>12</v>
      </c>
      <c r="AG598">
        <v>1</v>
      </c>
      <c r="AH598">
        <v>0</v>
      </c>
      <c r="AI598">
        <v>2</v>
      </c>
    </row>
    <row r="599" spans="1:35" x14ac:dyDescent="0.2">
      <c r="A599" s="102">
        <v>440</v>
      </c>
      <c r="B599">
        <v>7189</v>
      </c>
      <c r="C599" t="s">
        <v>45</v>
      </c>
      <c r="D599" t="s">
        <v>4154</v>
      </c>
      <c r="E599">
        <v>732</v>
      </c>
      <c r="F599">
        <v>733</v>
      </c>
      <c r="G599">
        <v>1300</v>
      </c>
      <c r="H599" t="s">
        <v>4035</v>
      </c>
      <c r="I599">
        <v>8218</v>
      </c>
      <c r="J599" t="s">
        <v>4755</v>
      </c>
      <c r="K599" t="s">
        <v>4058</v>
      </c>
      <c r="L599">
        <v>2299</v>
      </c>
      <c r="M599">
        <v>2368</v>
      </c>
      <c r="N599">
        <v>400</v>
      </c>
      <c r="O599" t="s">
        <v>4032</v>
      </c>
      <c r="P599">
        <v>0.81185646624558105</v>
      </c>
      <c r="Q599">
        <v>0.88956950550409397</v>
      </c>
      <c r="R599" s="15">
        <v>3.9446530997661898E-5</v>
      </c>
      <c r="S599">
        <v>7.2200412849638795E-2</v>
      </c>
      <c r="T599">
        <v>-3.5268204418998002</v>
      </c>
      <c r="U599">
        <v>3.5268204418998002</v>
      </c>
      <c r="V599">
        <v>3.79573724143959</v>
      </c>
      <c r="W599">
        <v>-15.04</v>
      </c>
      <c r="X599">
        <v>0.6</v>
      </c>
      <c r="Y599">
        <v>41600</v>
      </c>
      <c r="Z599">
        <v>2447</v>
      </c>
      <c r="AA599">
        <v>0.24</v>
      </c>
      <c r="AB599">
        <v>17</v>
      </c>
      <c r="AC599">
        <v>10</v>
      </c>
      <c r="AD599">
        <v>7</v>
      </c>
      <c r="AE599">
        <v>58.82</v>
      </c>
      <c r="AF599">
        <v>14</v>
      </c>
      <c r="AG599">
        <v>8</v>
      </c>
      <c r="AH599">
        <v>3</v>
      </c>
      <c r="AI599">
        <v>6</v>
      </c>
    </row>
    <row r="600" spans="1:35" x14ac:dyDescent="0.2">
      <c r="A600" s="102">
        <v>247</v>
      </c>
      <c r="B600">
        <v>4634</v>
      </c>
      <c r="C600" t="s">
        <v>66</v>
      </c>
      <c r="D600" t="s">
        <v>4057</v>
      </c>
      <c r="E600">
        <v>2495</v>
      </c>
      <c r="F600">
        <v>2478</v>
      </c>
      <c r="G600">
        <v>400</v>
      </c>
      <c r="H600" t="s">
        <v>4035</v>
      </c>
      <c r="I600">
        <v>7186</v>
      </c>
      <c r="J600" t="s">
        <v>775</v>
      </c>
      <c r="K600" t="s">
        <v>4154</v>
      </c>
      <c r="L600">
        <v>422</v>
      </c>
      <c r="M600">
        <v>419</v>
      </c>
      <c r="N600">
        <v>2400</v>
      </c>
      <c r="O600" t="s">
        <v>4032</v>
      </c>
      <c r="P600">
        <v>0.90959348354958902</v>
      </c>
      <c r="Q600">
        <v>0.913721184232824</v>
      </c>
      <c r="R600">
        <v>3.1197114695733899E-2</v>
      </c>
      <c r="S600" s="15">
        <v>6.9984470365326096E-2</v>
      </c>
      <c r="T600">
        <v>-0.77360795025755402</v>
      </c>
      <c r="U600">
        <v>0.77360795025755402</v>
      </c>
      <c r="V600">
        <v>0.64692181532540505</v>
      </c>
      <c r="W600">
        <v>-1.29</v>
      </c>
      <c r="X600">
        <v>1.45</v>
      </c>
      <c r="Y600">
        <v>41040</v>
      </c>
      <c r="Z600">
        <v>2736</v>
      </c>
      <c r="AA600">
        <v>0.23</v>
      </c>
      <c r="AB600">
        <v>15</v>
      </c>
      <c r="AC600">
        <v>8</v>
      </c>
      <c r="AD600">
        <v>7</v>
      </c>
      <c r="AE600">
        <v>53.33</v>
      </c>
      <c r="AF600">
        <v>13</v>
      </c>
      <c r="AG600">
        <v>6</v>
      </c>
      <c r="AH600">
        <v>3</v>
      </c>
      <c r="AI600">
        <v>6</v>
      </c>
    </row>
    <row r="601" spans="1:35" x14ac:dyDescent="0.2">
      <c r="A601" s="102">
        <v>145</v>
      </c>
      <c r="B601">
        <v>7182</v>
      </c>
      <c r="C601" t="s">
        <v>4410</v>
      </c>
      <c r="D601" t="s">
        <v>4154</v>
      </c>
      <c r="E601">
        <v>1022</v>
      </c>
      <c r="F601">
        <v>1016</v>
      </c>
      <c r="G601">
        <v>1000</v>
      </c>
      <c r="H601" t="s">
        <v>4032</v>
      </c>
      <c r="I601">
        <v>8273</v>
      </c>
      <c r="J601" t="s">
        <v>4417</v>
      </c>
      <c r="K601" t="s">
        <v>4058</v>
      </c>
      <c r="L601">
        <v>3460</v>
      </c>
      <c r="M601">
        <v>3470</v>
      </c>
      <c r="N601">
        <v>300</v>
      </c>
      <c r="O601" t="s">
        <v>4035</v>
      </c>
      <c r="P601">
        <v>0.87048561819790304</v>
      </c>
      <c r="Q601">
        <v>0.92935051770822596</v>
      </c>
      <c r="R601" s="106">
        <v>0.27690158444410301</v>
      </c>
      <c r="S601" s="15">
        <v>2.6361094228925901E-2</v>
      </c>
      <c r="T601">
        <v>2.60191585165673</v>
      </c>
      <c r="U601">
        <v>2.60191585165673</v>
      </c>
      <c r="V601">
        <v>2.8558617322679898</v>
      </c>
      <c r="W601">
        <v>11.12</v>
      </c>
      <c r="X601">
        <v>2.4</v>
      </c>
      <c r="Y601">
        <v>40904</v>
      </c>
      <c r="Z601">
        <v>2406</v>
      </c>
      <c r="AA601">
        <v>0.11</v>
      </c>
      <c r="AB601">
        <v>17</v>
      </c>
      <c r="AC601">
        <v>8</v>
      </c>
      <c r="AD601">
        <v>9</v>
      </c>
      <c r="AE601">
        <v>47.06</v>
      </c>
      <c r="AF601">
        <v>12</v>
      </c>
      <c r="AG601">
        <v>7</v>
      </c>
      <c r="AH601">
        <v>6</v>
      </c>
      <c r="AI601">
        <v>4</v>
      </c>
    </row>
    <row r="602" spans="1:35" x14ac:dyDescent="0.2">
      <c r="A602" s="102">
        <v>162</v>
      </c>
      <c r="B602">
        <v>7202</v>
      </c>
      <c r="C602" t="s">
        <v>1076</v>
      </c>
      <c r="D602" t="s">
        <v>4050</v>
      </c>
      <c r="E602">
        <v>1092</v>
      </c>
      <c r="F602">
        <v>1093</v>
      </c>
      <c r="G602">
        <v>1000</v>
      </c>
      <c r="H602" t="s">
        <v>4035</v>
      </c>
      <c r="I602">
        <v>7327</v>
      </c>
      <c r="J602" t="s">
        <v>4862</v>
      </c>
      <c r="K602" t="s">
        <v>4154</v>
      </c>
      <c r="L602">
        <v>2758</v>
      </c>
      <c r="M602">
        <v>2738</v>
      </c>
      <c r="N602">
        <v>400</v>
      </c>
      <c r="O602" t="s">
        <v>4032</v>
      </c>
      <c r="P602">
        <v>0.87007095489084596</v>
      </c>
      <c r="Q602">
        <v>0.92707602661868405</v>
      </c>
      <c r="R602">
        <v>0.14593623442228501</v>
      </c>
      <c r="S602">
        <v>1.6378531922397899E-2</v>
      </c>
      <c r="T602">
        <v>-2.7081976745182401</v>
      </c>
      <c r="U602">
        <v>2.7081976745182401</v>
      </c>
      <c r="V602">
        <v>2.8410408393522002</v>
      </c>
      <c r="W602">
        <v>-9.3800000000000008</v>
      </c>
      <c r="X602">
        <v>0.2</v>
      </c>
      <c r="Y602">
        <v>40271</v>
      </c>
      <c r="Z602">
        <v>10068</v>
      </c>
      <c r="AA602">
        <v>0.64</v>
      </c>
      <c r="AB602">
        <v>4</v>
      </c>
      <c r="AC602">
        <v>2</v>
      </c>
      <c r="AD602">
        <v>2</v>
      </c>
      <c r="AE602">
        <v>50</v>
      </c>
      <c r="AF602">
        <v>14</v>
      </c>
      <c r="AG602">
        <v>2</v>
      </c>
      <c r="AH602">
        <v>0</v>
      </c>
      <c r="AI602">
        <v>2</v>
      </c>
    </row>
    <row r="603" spans="1:35" x14ac:dyDescent="0.2">
      <c r="A603" s="102">
        <v>166</v>
      </c>
      <c r="B603">
        <v>5333</v>
      </c>
      <c r="C603" t="s">
        <v>238</v>
      </c>
      <c r="D603" t="s">
        <v>4031</v>
      </c>
      <c r="E603">
        <v>1880</v>
      </c>
      <c r="F603">
        <v>1857</v>
      </c>
      <c r="G603">
        <v>300</v>
      </c>
      <c r="H603" t="s">
        <v>4032</v>
      </c>
      <c r="I603">
        <v>6981</v>
      </c>
      <c r="J603" t="s">
        <v>4791</v>
      </c>
      <c r="K603" t="s">
        <v>4037</v>
      </c>
      <c r="L603">
        <v>6353</v>
      </c>
      <c r="M603">
        <v>6328</v>
      </c>
      <c r="N603">
        <v>100</v>
      </c>
      <c r="O603" t="s">
        <v>4035</v>
      </c>
      <c r="P603">
        <v>0.88248583072848596</v>
      </c>
      <c r="Q603">
        <v>0.92596281423864402</v>
      </c>
      <c r="R603">
        <v>3.97497993850085E-2</v>
      </c>
      <c r="S603">
        <v>8.2841328927778499E-2</v>
      </c>
      <c r="T603">
        <v>0.76361327425411696</v>
      </c>
      <c r="U603">
        <v>0.76361327425411696</v>
      </c>
      <c r="V603">
        <v>1.3657636553872801</v>
      </c>
      <c r="W603">
        <v>2.37</v>
      </c>
      <c r="X603">
        <v>11.96</v>
      </c>
      <c r="Y603">
        <v>40044</v>
      </c>
      <c r="Z603">
        <v>2670</v>
      </c>
      <c r="AA603">
        <v>0.36</v>
      </c>
      <c r="AB603">
        <v>15</v>
      </c>
      <c r="AC603">
        <v>8</v>
      </c>
      <c r="AD603">
        <v>7</v>
      </c>
      <c r="AE603">
        <v>53.33</v>
      </c>
      <c r="AF603">
        <v>14</v>
      </c>
      <c r="AG603">
        <v>4</v>
      </c>
      <c r="AH603">
        <v>5</v>
      </c>
      <c r="AI603">
        <v>6</v>
      </c>
    </row>
    <row r="604" spans="1:35" x14ac:dyDescent="0.2">
      <c r="A604" s="102">
        <v>951</v>
      </c>
      <c r="B604">
        <v>3003</v>
      </c>
      <c r="C604" t="s">
        <v>781</v>
      </c>
      <c r="D604" t="s">
        <v>4054</v>
      </c>
      <c r="E604">
        <v>1322</v>
      </c>
      <c r="F604">
        <v>1334</v>
      </c>
      <c r="G604">
        <v>800</v>
      </c>
      <c r="H604" t="s">
        <v>4032</v>
      </c>
      <c r="I604">
        <v>6479</v>
      </c>
      <c r="J604" t="s">
        <v>780</v>
      </c>
      <c r="K604" t="s">
        <v>4037</v>
      </c>
      <c r="L604">
        <v>2188</v>
      </c>
      <c r="M604">
        <v>2186</v>
      </c>
      <c r="N604">
        <v>500</v>
      </c>
      <c r="O604" t="s">
        <v>4035</v>
      </c>
      <c r="P604">
        <v>0.83859239606910896</v>
      </c>
      <c r="Q604">
        <v>0.82278220831686599</v>
      </c>
      <c r="R604">
        <v>0.22956402173205401</v>
      </c>
      <c r="S604">
        <v>0.37115012089460903</v>
      </c>
      <c r="T604">
        <v>1.96369225592592</v>
      </c>
      <c r="U604">
        <v>1.96369225592592</v>
      </c>
      <c r="V604">
        <v>1.6785662239361101</v>
      </c>
      <c r="W604">
        <v>5.94</v>
      </c>
      <c r="X604">
        <v>2.36</v>
      </c>
      <c r="Y604">
        <v>38382</v>
      </c>
      <c r="Z604">
        <v>2559</v>
      </c>
      <c r="AA604">
        <v>0.13</v>
      </c>
      <c r="AB604">
        <v>15</v>
      </c>
      <c r="AC604">
        <v>9</v>
      </c>
      <c r="AD604">
        <v>6</v>
      </c>
      <c r="AE604">
        <v>60</v>
      </c>
      <c r="AF604">
        <v>12</v>
      </c>
      <c r="AG604">
        <v>6</v>
      </c>
      <c r="AH604">
        <v>4</v>
      </c>
      <c r="AI604">
        <v>5</v>
      </c>
    </row>
    <row r="605" spans="1:35" x14ac:dyDescent="0.2">
      <c r="A605" s="102">
        <v>887</v>
      </c>
      <c r="B605">
        <v>4005</v>
      </c>
      <c r="C605" t="s">
        <v>4852</v>
      </c>
      <c r="D605" t="s">
        <v>4057</v>
      </c>
      <c r="E605">
        <v>472</v>
      </c>
      <c r="F605">
        <v>472</v>
      </c>
      <c r="G605">
        <v>1400</v>
      </c>
      <c r="H605" t="s">
        <v>4035</v>
      </c>
      <c r="I605">
        <v>4114</v>
      </c>
      <c r="J605" t="s">
        <v>4686</v>
      </c>
      <c r="K605" t="s">
        <v>4057</v>
      </c>
      <c r="L605">
        <v>6500</v>
      </c>
      <c r="M605">
        <v>6500</v>
      </c>
      <c r="N605">
        <v>100</v>
      </c>
      <c r="O605" t="s">
        <v>4032</v>
      </c>
      <c r="P605">
        <v>0.87148346748757199</v>
      </c>
      <c r="Q605">
        <v>0.83162255763728399</v>
      </c>
      <c r="R605">
        <v>4.5007713686069699E-2</v>
      </c>
      <c r="S605">
        <v>0.32743178838996401</v>
      </c>
      <c r="T605">
        <v>-1.2020652048548299</v>
      </c>
      <c r="U605">
        <v>1.2020652048548299</v>
      </c>
      <c r="V605">
        <v>0.68038691307378196</v>
      </c>
      <c r="W605">
        <v>-2.4900000000000002</v>
      </c>
      <c r="X605">
        <v>1.66</v>
      </c>
      <c r="Y605">
        <v>37836</v>
      </c>
      <c r="Z605">
        <v>3784</v>
      </c>
      <c r="AA605">
        <v>0.33</v>
      </c>
      <c r="AB605">
        <v>10</v>
      </c>
      <c r="AC605">
        <v>4</v>
      </c>
      <c r="AD605">
        <v>6</v>
      </c>
      <c r="AE605">
        <v>40</v>
      </c>
      <c r="AF605">
        <v>15</v>
      </c>
      <c r="AG605">
        <v>3</v>
      </c>
      <c r="AH605">
        <v>1</v>
      </c>
      <c r="AI605">
        <v>6</v>
      </c>
    </row>
    <row r="606" spans="1:35" x14ac:dyDescent="0.2">
      <c r="A606" s="102">
        <v>470</v>
      </c>
      <c r="B606">
        <v>9502</v>
      </c>
      <c r="C606" t="s">
        <v>4865</v>
      </c>
      <c r="D606" t="s">
        <v>4156</v>
      </c>
      <c r="E606">
        <v>1495</v>
      </c>
      <c r="F606">
        <v>1488</v>
      </c>
      <c r="G606">
        <v>700</v>
      </c>
      <c r="H606" t="s">
        <v>4032</v>
      </c>
      <c r="I606">
        <v>9508</v>
      </c>
      <c r="J606" t="s">
        <v>4420</v>
      </c>
      <c r="K606" t="s">
        <v>4156</v>
      </c>
      <c r="L606">
        <v>904</v>
      </c>
      <c r="M606">
        <v>900</v>
      </c>
      <c r="N606">
        <v>1200</v>
      </c>
      <c r="O606" t="s">
        <v>4035</v>
      </c>
      <c r="P606">
        <v>0.91064983884092798</v>
      </c>
      <c r="Q606">
        <v>0.88514735824863799</v>
      </c>
      <c r="R606">
        <v>0.27769647351447102</v>
      </c>
      <c r="S606">
        <v>0.142578193599705</v>
      </c>
      <c r="T606">
        <v>1.2141352627405999</v>
      </c>
      <c r="U606">
        <v>1.2141352627405999</v>
      </c>
      <c r="V606">
        <v>1.19919761501102</v>
      </c>
      <c r="W606">
        <v>3.55</v>
      </c>
      <c r="X606">
        <v>3.69</v>
      </c>
      <c r="Y606">
        <v>37240</v>
      </c>
      <c r="Z606">
        <v>1862</v>
      </c>
      <c r="AA606">
        <v>0.08</v>
      </c>
      <c r="AB606">
        <v>20</v>
      </c>
      <c r="AC606">
        <v>8</v>
      </c>
      <c r="AD606">
        <v>12</v>
      </c>
      <c r="AE606">
        <v>40</v>
      </c>
      <c r="AF606">
        <v>14</v>
      </c>
      <c r="AG606">
        <v>6</v>
      </c>
      <c r="AH606">
        <v>3</v>
      </c>
      <c r="AI606">
        <v>11</v>
      </c>
    </row>
    <row r="607" spans="1:35" x14ac:dyDescent="0.2">
      <c r="A607" s="102">
        <v>1008</v>
      </c>
      <c r="B607">
        <v>8316</v>
      </c>
      <c r="C607" t="s">
        <v>4827</v>
      </c>
      <c r="D607" t="s">
        <v>4154</v>
      </c>
      <c r="E607">
        <v>3895</v>
      </c>
      <c r="F607">
        <v>3884</v>
      </c>
      <c r="G607">
        <v>200</v>
      </c>
      <c r="H607" t="s">
        <v>4032</v>
      </c>
      <c r="I607">
        <v>8341</v>
      </c>
      <c r="J607" t="s">
        <v>1180</v>
      </c>
      <c r="K607" t="s">
        <v>4154</v>
      </c>
      <c r="L607">
        <v>1744</v>
      </c>
      <c r="M607">
        <v>1682</v>
      </c>
      <c r="N607">
        <v>500</v>
      </c>
      <c r="O607" t="s">
        <v>4035</v>
      </c>
      <c r="P607">
        <v>0.88218012257137601</v>
      </c>
      <c r="Q607">
        <v>0.81184948947461899</v>
      </c>
      <c r="R607">
        <v>5.8749922556243797E-2</v>
      </c>
      <c r="S607" s="106">
        <v>0.30228319484577099</v>
      </c>
      <c r="T607">
        <v>0.90254966834637596</v>
      </c>
      <c r="U607">
        <v>0.90254966834637596</v>
      </c>
      <c r="V607">
        <v>2.2323562320707402</v>
      </c>
      <c r="W607">
        <v>1.84</v>
      </c>
      <c r="X607">
        <v>8.26</v>
      </c>
      <c r="Y607">
        <v>36893</v>
      </c>
      <c r="Z607">
        <v>2460</v>
      </c>
      <c r="AA607">
        <v>0.06</v>
      </c>
      <c r="AB607">
        <v>15</v>
      </c>
      <c r="AC607">
        <v>8</v>
      </c>
      <c r="AD607">
        <v>7</v>
      </c>
      <c r="AE607">
        <v>53.33</v>
      </c>
      <c r="AF607">
        <v>14</v>
      </c>
      <c r="AG607">
        <v>2</v>
      </c>
      <c r="AH607">
        <v>3</v>
      </c>
      <c r="AI607">
        <v>10</v>
      </c>
    </row>
    <row r="608" spans="1:35" x14ac:dyDescent="0.2">
      <c r="A608" s="102">
        <v>1030</v>
      </c>
      <c r="B608">
        <v>3087</v>
      </c>
      <c r="C608" t="s">
        <v>4888</v>
      </c>
      <c r="D608" t="s">
        <v>4058</v>
      </c>
      <c r="E608">
        <v>2085</v>
      </c>
      <c r="F608">
        <v>2071</v>
      </c>
      <c r="G608">
        <v>400</v>
      </c>
      <c r="H608" t="s">
        <v>4032</v>
      </c>
      <c r="I608">
        <v>5471</v>
      </c>
      <c r="J608" t="s">
        <v>4828</v>
      </c>
      <c r="K608" t="s">
        <v>4152</v>
      </c>
      <c r="L608">
        <v>4255</v>
      </c>
      <c r="M608">
        <v>4245</v>
      </c>
      <c r="N608">
        <v>200</v>
      </c>
      <c r="O608" t="s">
        <v>4035</v>
      </c>
      <c r="P608">
        <v>0.85188863341173604</v>
      </c>
      <c r="Q608">
        <v>0.80942775558912605</v>
      </c>
      <c r="R608">
        <v>0.20002554895602501</v>
      </c>
      <c r="S608">
        <v>4.5930114138361296E-3</v>
      </c>
      <c r="T608">
        <v>2.2060855985921601</v>
      </c>
      <c r="U608">
        <v>2.2060855985921601</v>
      </c>
      <c r="V608">
        <v>2.1428047236295198</v>
      </c>
      <c r="W608">
        <v>7.19</v>
      </c>
      <c r="X608">
        <v>2.4300000000000002</v>
      </c>
      <c r="Y608">
        <v>36707</v>
      </c>
      <c r="Z608">
        <v>2622</v>
      </c>
      <c r="AA608">
        <v>0.19</v>
      </c>
      <c r="AB608">
        <v>14</v>
      </c>
      <c r="AC608">
        <v>8</v>
      </c>
      <c r="AD608">
        <v>6</v>
      </c>
      <c r="AE608">
        <v>57.14</v>
      </c>
      <c r="AF608">
        <v>12</v>
      </c>
      <c r="AG608">
        <v>7</v>
      </c>
      <c r="AH608">
        <v>5</v>
      </c>
      <c r="AI608">
        <v>2</v>
      </c>
    </row>
    <row r="609" spans="1:35" x14ac:dyDescent="0.2">
      <c r="A609" s="102">
        <v>1047</v>
      </c>
      <c r="B609">
        <v>7817</v>
      </c>
      <c r="C609" t="s">
        <v>786</v>
      </c>
      <c r="D609" t="s">
        <v>4056</v>
      </c>
      <c r="E609">
        <v>4565</v>
      </c>
      <c r="F609">
        <v>4585</v>
      </c>
      <c r="G609">
        <v>100</v>
      </c>
      <c r="H609" t="s">
        <v>4035</v>
      </c>
      <c r="I609">
        <v>8279</v>
      </c>
      <c r="J609" t="s">
        <v>1172</v>
      </c>
      <c r="K609" t="s">
        <v>4058</v>
      </c>
      <c r="L609">
        <v>5610</v>
      </c>
      <c r="M609">
        <v>5620</v>
      </c>
      <c r="N609">
        <v>100</v>
      </c>
      <c r="O609" t="s">
        <v>4032</v>
      </c>
      <c r="P609">
        <v>0.92545303987138705</v>
      </c>
      <c r="Q609">
        <v>0.80618962792622695</v>
      </c>
      <c r="R609">
        <v>4.7106767169924499E-2</v>
      </c>
      <c r="S609">
        <v>0.27958178751532298</v>
      </c>
      <c r="T609">
        <v>-0.52011547931187296</v>
      </c>
      <c r="U609">
        <v>0.52011547931187296</v>
      </c>
      <c r="V609">
        <v>0.65767978095916602</v>
      </c>
      <c r="W609">
        <v>-1.05</v>
      </c>
      <c r="X609">
        <v>18.420000000000002</v>
      </c>
      <c r="Y609">
        <v>36036</v>
      </c>
      <c r="Z609">
        <v>6006</v>
      </c>
      <c r="AA609">
        <v>0.39</v>
      </c>
      <c r="AB609">
        <v>6</v>
      </c>
      <c r="AC609">
        <v>3</v>
      </c>
      <c r="AD609">
        <v>3</v>
      </c>
      <c r="AE609">
        <v>50</v>
      </c>
      <c r="AF609">
        <v>12</v>
      </c>
      <c r="AG609">
        <v>2</v>
      </c>
      <c r="AH609">
        <v>0</v>
      </c>
      <c r="AI609">
        <v>4</v>
      </c>
    </row>
    <row r="610" spans="1:35" x14ac:dyDescent="0.2">
      <c r="A610" s="102">
        <v>412</v>
      </c>
      <c r="B610">
        <v>3865</v>
      </c>
      <c r="C610" t="s">
        <v>3938</v>
      </c>
      <c r="D610" t="s">
        <v>4825</v>
      </c>
      <c r="E610">
        <v>509</v>
      </c>
      <c r="F610">
        <v>511</v>
      </c>
      <c r="G610">
        <v>2200</v>
      </c>
      <c r="H610" t="s">
        <v>4032</v>
      </c>
      <c r="I610">
        <v>7189</v>
      </c>
      <c r="J610" t="s">
        <v>45</v>
      </c>
      <c r="K610" t="s">
        <v>4154</v>
      </c>
      <c r="L610">
        <v>732</v>
      </c>
      <c r="M610">
        <v>733</v>
      </c>
      <c r="N610">
        <v>1500</v>
      </c>
      <c r="O610" t="s">
        <v>4035</v>
      </c>
      <c r="P610">
        <v>0.868145902431677</v>
      </c>
      <c r="Q610">
        <v>0.89310664771208403</v>
      </c>
      <c r="R610">
        <v>1.8209027546271E-2</v>
      </c>
      <c r="S610">
        <v>3.2367833423415102E-3</v>
      </c>
      <c r="T610">
        <v>0.89836434713404401</v>
      </c>
      <c r="U610">
        <v>0.89836434713404401</v>
      </c>
      <c r="V610">
        <v>1.15345095253401</v>
      </c>
      <c r="W610">
        <v>2.83</v>
      </c>
      <c r="X610">
        <v>2.25</v>
      </c>
      <c r="Y610">
        <v>36019</v>
      </c>
      <c r="Z610">
        <v>1501</v>
      </c>
      <c r="AA610">
        <v>0.04</v>
      </c>
      <c r="AB610">
        <v>24</v>
      </c>
      <c r="AC610">
        <v>12</v>
      </c>
      <c r="AD610">
        <v>12</v>
      </c>
      <c r="AE610">
        <v>50</v>
      </c>
      <c r="AF610">
        <v>10</v>
      </c>
      <c r="AG610">
        <v>10</v>
      </c>
      <c r="AH610">
        <v>8</v>
      </c>
      <c r="AI610">
        <v>6</v>
      </c>
    </row>
    <row r="611" spans="1:35" x14ac:dyDescent="0.2">
      <c r="A611" s="102">
        <v>764</v>
      </c>
      <c r="B611">
        <v>3407</v>
      </c>
      <c r="C611" t="s">
        <v>4422</v>
      </c>
      <c r="D611" t="s">
        <v>4057</v>
      </c>
      <c r="E611">
        <v>1131.5</v>
      </c>
      <c r="F611">
        <v>1138</v>
      </c>
      <c r="G611">
        <v>700</v>
      </c>
      <c r="H611" t="s">
        <v>4032</v>
      </c>
      <c r="I611">
        <v>7267</v>
      </c>
      <c r="J611" t="s">
        <v>61</v>
      </c>
      <c r="K611" t="s">
        <v>4050</v>
      </c>
      <c r="L611">
        <v>2845.5</v>
      </c>
      <c r="M611">
        <v>2831</v>
      </c>
      <c r="N611">
        <v>300</v>
      </c>
      <c r="O611" t="s">
        <v>4035</v>
      </c>
      <c r="P611">
        <v>0.82251549911931998</v>
      </c>
      <c r="Q611">
        <v>0.84842912175192398</v>
      </c>
      <c r="R611" s="106">
        <v>0.36927093813331002</v>
      </c>
      <c r="S611" s="106">
        <v>5.4100188413364801E-2</v>
      </c>
      <c r="T611">
        <v>0.54370095593098</v>
      </c>
      <c r="U611">
        <v>0.54370095593098</v>
      </c>
      <c r="V611">
        <v>0.20614111630253101</v>
      </c>
      <c r="W611">
        <v>1.1200000000000001</v>
      </c>
      <c r="X611">
        <v>6.21</v>
      </c>
      <c r="Y611">
        <v>36014</v>
      </c>
      <c r="Z611">
        <v>1715</v>
      </c>
      <c r="AA611">
        <v>0.13</v>
      </c>
      <c r="AB611">
        <v>21</v>
      </c>
      <c r="AC611">
        <v>11</v>
      </c>
      <c r="AD611">
        <v>10</v>
      </c>
      <c r="AE611">
        <v>52.38</v>
      </c>
      <c r="AF611">
        <v>14</v>
      </c>
      <c r="AG611">
        <v>5</v>
      </c>
      <c r="AH611">
        <v>4</v>
      </c>
      <c r="AI611">
        <v>12</v>
      </c>
    </row>
    <row r="612" spans="1:35" x14ac:dyDescent="0.2">
      <c r="A612" s="102">
        <v>204</v>
      </c>
      <c r="B612">
        <v>6465</v>
      </c>
      <c r="C612" t="s">
        <v>594</v>
      </c>
      <c r="D612" t="s">
        <v>4045</v>
      </c>
      <c r="E612">
        <v>10150</v>
      </c>
      <c r="F612">
        <v>10100</v>
      </c>
      <c r="G612">
        <v>100</v>
      </c>
      <c r="H612" t="s">
        <v>4032</v>
      </c>
      <c r="I612">
        <v>9437</v>
      </c>
      <c r="J612" t="s">
        <v>646</v>
      </c>
      <c r="K612" t="s">
        <v>4034</v>
      </c>
      <c r="L612">
        <v>3130</v>
      </c>
      <c r="M612">
        <v>3107</v>
      </c>
      <c r="N612">
        <v>300</v>
      </c>
      <c r="O612" t="s">
        <v>4035</v>
      </c>
      <c r="P612">
        <v>0.80421601792531905</v>
      </c>
      <c r="Q612">
        <v>0.92131684932472102</v>
      </c>
      <c r="R612">
        <v>0.28545279938927598</v>
      </c>
      <c r="S612">
        <v>0.22936530788024101</v>
      </c>
      <c r="T612">
        <v>0.69427537080450197</v>
      </c>
      <c r="U612">
        <v>0.69427537080450197</v>
      </c>
      <c r="V612">
        <v>0.88216815279006999</v>
      </c>
      <c r="W612">
        <v>1.7</v>
      </c>
      <c r="X612">
        <v>7.71</v>
      </c>
      <c r="Y612">
        <v>34947</v>
      </c>
      <c r="Z612">
        <v>2496</v>
      </c>
      <c r="AA612">
        <v>0.28999999999999998</v>
      </c>
      <c r="AB612">
        <v>14</v>
      </c>
      <c r="AC612">
        <v>7</v>
      </c>
      <c r="AD612">
        <v>7</v>
      </c>
      <c r="AE612">
        <v>50</v>
      </c>
      <c r="AF612">
        <v>13</v>
      </c>
      <c r="AG612">
        <v>5</v>
      </c>
      <c r="AH612">
        <v>2</v>
      </c>
      <c r="AI612">
        <v>7</v>
      </c>
    </row>
    <row r="613" spans="1:35" x14ac:dyDescent="0.2">
      <c r="A613" s="102">
        <v>496</v>
      </c>
      <c r="B613">
        <v>4004</v>
      </c>
      <c r="C613" t="s">
        <v>4798</v>
      </c>
      <c r="D613" t="s">
        <v>4057</v>
      </c>
      <c r="E613">
        <v>2663</v>
      </c>
      <c r="F613">
        <v>2675</v>
      </c>
      <c r="G613">
        <v>400</v>
      </c>
      <c r="H613" t="s">
        <v>4032</v>
      </c>
      <c r="I613">
        <v>9507</v>
      </c>
      <c r="J613" t="s">
        <v>4421</v>
      </c>
      <c r="K613" t="s">
        <v>4156</v>
      </c>
      <c r="L613">
        <v>945</v>
      </c>
      <c r="M613">
        <v>930</v>
      </c>
      <c r="N613">
        <v>1200</v>
      </c>
      <c r="O613" t="s">
        <v>4035</v>
      </c>
      <c r="P613">
        <v>0.81887423993212605</v>
      </c>
      <c r="Q613">
        <v>0.88246217807667704</v>
      </c>
      <c r="R613">
        <v>0.377867338422199</v>
      </c>
      <c r="S613">
        <v>0.26234868138214301</v>
      </c>
      <c r="T613">
        <v>0.78086278278711296</v>
      </c>
      <c r="U613">
        <v>0.78086278278711296</v>
      </c>
      <c r="V613">
        <v>0.22587577586177199</v>
      </c>
      <c r="W613">
        <v>2.48</v>
      </c>
      <c r="X613">
        <v>4.3</v>
      </c>
      <c r="Y613">
        <v>34914</v>
      </c>
      <c r="Z613">
        <v>1247</v>
      </c>
      <c r="AA613">
        <v>-0.04</v>
      </c>
      <c r="AB613">
        <v>28</v>
      </c>
      <c r="AC613">
        <v>15</v>
      </c>
      <c r="AD613">
        <v>13</v>
      </c>
      <c r="AE613">
        <v>53.57</v>
      </c>
      <c r="AF613">
        <v>8</v>
      </c>
      <c r="AG613">
        <v>14</v>
      </c>
      <c r="AH613">
        <v>12</v>
      </c>
      <c r="AI613">
        <v>2</v>
      </c>
    </row>
    <row r="614" spans="1:35" x14ac:dyDescent="0.2">
      <c r="A614" s="102">
        <v>368</v>
      </c>
      <c r="B614">
        <v>2379</v>
      </c>
      <c r="C614" t="s">
        <v>645</v>
      </c>
      <c r="D614" t="s">
        <v>4047</v>
      </c>
      <c r="E614">
        <v>3530</v>
      </c>
      <c r="F614">
        <v>3515</v>
      </c>
      <c r="G614">
        <v>300</v>
      </c>
      <c r="H614" t="s">
        <v>4032</v>
      </c>
      <c r="I614">
        <v>8572</v>
      </c>
      <c r="J614" t="s">
        <v>3999</v>
      </c>
      <c r="K614" t="s">
        <v>4038</v>
      </c>
      <c r="L614">
        <v>522</v>
      </c>
      <c r="M614">
        <v>516</v>
      </c>
      <c r="N614">
        <v>2000</v>
      </c>
      <c r="O614" t="s">
        <v>4035</v>
      </c>
      <c r="P614">
        <v>0.90432269013053401</v>
      </c>
      <c r="Q614">
        <v>0.89728381714151795</v>
      </c>
      <c r="R614">
        <v>4.79489427776673E-2</v>
      </c>
      <c r="S614">
        <v>0.38228681035777901</v>
      </c>
      <c r="T614">
        <v>0.40078791661957502</v>
      </c>
      <c r="U614">
        <v>0.40078791661957502</v>
      </c>
      <c r="V614">
        <v>0.30362077389055397</v>
      </c>
      <c r="W614">
        <v>1.5</v>
      </c>
      <c r="X614">
        <v>2.13</v>
      </c>
      <c r="Y614">
        <v>34410</v>
      </c>
      <c r="Z614">
        <v>1912</v>
      </c>
      <c r="AA614">
        <v>0.17</v>
      </c>
      <c r="AB614">
        <v>18</v>
      </c>
      <c r="AC614">
        <v>10</v>
      </c>
      <c r="AD614">
        <v>8</v>
      </c>
      <c r="AE614">
        <v>55.56</v>
      </c>
      <c r="AF614">
        <v>10</v>
      </c>
      <c r="AG614">
        <v>8</v>
      </c>
      <c r="AH614">
        <v>7</v>
      </c>
      <c r="AI614">
        <v>3</v>
      </c>
    </row>
    <row r="615" spans="1:35" x14ac:dyDescent="0.2">
      <c r="A615" s="102">
        <v>852</v>
      </c>
      <c r="B615">
        <v>4578</v>
      </c>
      <c r="C615" t="s">
        <v>4693</v>
      </c>
      <c r="D615" t="s">
        <v>4055</v>
      </c>
      <c r="E615">
        <v>4924</v>
      </c>
      <c r="F615">
        <v>4913</v>
      </c>
      <c r="G615">
        <v>200</v>
      </c>
      <c r="H615" t="s">
        <v>4032</v>
      </c>
      <c r="I615">
        <v>6952</v>
      </c>
      <c r="J615" t="s">
        <v>597</v>
      </c>
      <c r="K615" t="s">
        <v>4037</v>
      </c>
      <c r="L615">
        <v>2098</v>
      </c>
      <c r="M615">
        <v>2049</v>
      </c>
      <c r="N615">
        <v>500</v>
      </c>
      <c r="O615" t="s">
        <v>4035</v>
      </c>
      <c r="P615">
        <v>0.83802864536113197</v>
      </c>
      <c r="Q615">
        <v>0.83595623764136096</v>
      </c>
      <c r="R615">
        <v>1.71018451342171E-2</v>
      </c>
      <c r="S615">
        <v>0.39221805367684798</v>
      </c>
      <c r="T615">
        <v>0.38320306004011301</v>
      </c>
      <c r="U615">
        <v>0.38320306004011301</v>
      </c>
      <c r="V615">
        <v>0.15106974219487199</v>
      </c>
      <c r="W615">
        <v>2.16</v>
      </c>
      <c r="X615">
        <v>4.26</v>
      </c>
      <c r="Y615">
        <v>34286</v>
      </c>
      <c r="Z615">
        <v>1905</v>
      </c>
      <c r="AA615">
        <v>0.19</v>
      </c>
      <c r="AB615">
        <v>18</v>
      </c>
      <c r="AC615">
        <v>8</v>
      </c>
      <c r="AD615">
        <v>10</v>
      </c>
      <c r="AE615">
        <v>44.44</v>
      </c>
      <c r="AF615">
        <v>12</v>
      </c>
      <c r="AG615">
        <v>7</v>
      </c>
      <c r="AH615">
        <v>3</v>
      </c>
      <c r="AI615">
        <v>8</v>
      </c>
    </row>
    <row r="616" spans="1:35" x14ac:dyDescent="0.2">
      <c r="A616" s="102">
        <v>578</v>
      </c>
      <c r="B616">
        <v>4739</v>
      </c>
      <c r="C616" t="s">
        <v>4151</v>
      </c>
      <c r="D616" t="s">
        <v>4034</v>
      </c>
      <c r="E616">
        <v>3230</v>
      </c>
      <c r="F616">
        <v>3245</v>
      </c>
      <c r="G616">
        <v>300</v>
      </c>
      <c r="H616" t="s">
        <v>4032</v>
      </c>
      <c r="I616">
        <v>9682</v>
      </c>
      <c r="J616" t="s">
        <v>4818</v>
      </c>
      <c r="K616" t="s">
        <v>4034</v>
      </c>
      <c r="L616">
        <v>2529</v>
      </c>
      <c r="M616">
        <v>2554</v>
      </c>
      <c r="N616">
        <v>400</v>
      </c>
      <c r="O616" t="s">
        <v>4035</v>
      </c>
      <c r="P616">
        <v>0.86306983742934396</v>
      </c>
      <c r="Q616">
        <v>0.87317901406453302</v>
      </c>
      <c r="R616">
        <v>0.46214584949403997</v>
      </c>
      <c r="S616">
        <v>1.81059591162556E-2</v>
      </c>
      <c r="T616">
        <v>0.27161051079847398</v>
      </c>
      <c r="U616">
        <v>0.27161051079847398</v>
      </c>
      <c r="V616">
        <v>0.260644637840795</v>
      </c>
      <c r="W616">
        <v>0.73</v>
      </c>
      <c r="X616">
        <v>4.9400000000000004</v>
      </c>
      <c r="Y616">
        <v>33896</v>
      </c>
      <c r="Z616">
        <v>2118</v>
      </c>
      <c r="AA616">
        <v>0.09</v>
      </c>
      <c r="AB616">
        <v>16</v>
      </c>
      <c r="AC616">
        <v>8</v>
      </c>
      <c r="AD616">
        <v>8</v>
      </c>
      <c r="AE616">
        <v>50</v>
      </c>
      <c r="AF616">
        <v>12</v>
      </c>
      <c r="AG616">
        <v>4</v>
      </c>
      <c r="AH616">
        <v>4</v>
      </c>
      <c r="AI616">
        <v>8</v>
      </c>
    </row>
    <row r="617" spans="1:35" x14ac:dyDescent="0.2">
      <c r="A617" s="102">
        <v>513</v>
      </c>
      <c r="B617">
        <v>9502</v>
      </c>
      <c r="C617" t="s">
        <v>4865</v>
      </c>
      <c r="D617" t="s">
        <v>4156</v>
      </c>
      <c r="E617">
        <v>1495</v>
      </c>
      <c r="F617">
        <v>1488</v>
      </c>
      <c r="G617">
        <v>700</v>
      </c>
      <c r="H617" t="s">
        <v>4032</v>
      </c>
      <c r="I617">
        <v>9507</v>
      </c>
      <c r="J617" t="s">
        <v>4421</v>
      </c>
      <c r="K617" t="s">
        <v>4156</v>
      </c>
      <c r="L617">
        <v>945</v>
      </c>
      <c r="M617">
        <v>930</v>
      </c>
      <c r="N617">
        <v>1100</v>
      </c>
      <c r="O617" t="s">
        <v>4035</v>
      </c>
      <c r="P617">
        <v>0.85906105535337995</v>
      </c>
      <c r="Q617">
        <v>0.88077537396777605</v>
      </c>
      <c r="R617">
        <v>2.5363038580860999E-2</v>
      </c>
      <c r="S617" s="15">
        <v>0.13295139835481801</v>
      </c>
      <c r="T617">
        <v>2.17103958333005</v>
      </c>
      <c r="U617">
        <v>2.17103958333005</v>
      </c>
      <c r="V617">
        <v>1.8708004912413301</v>
      </c>
      <c r="W617">
        <v>8.15</v>
      </c>
      <c r="X617">
        <v>1.79</v>
      </c>
      <c r="Y617">
        <v>33424</v>
      </c>
      <c r="Z617">
        <v>1857</v>
      </c>
      <c r="AA617">
        <v>-0.01</v>
      </c>
      <c r="AB617">
        <v>18</v>
      </c>
      <c r="AC617">
        <v>10</v>
      </c>
      <c r="AD617">
        <v>8</v>
      </c>
      <c r="AE617">
        <v>55.56</v>
      </c>
      <c r="AF617">
        <v>13</v>
      </c>
      <c r="AG617">
        <v>5</v>
      </c>
      <c r="AH617">
        <v>5</v>
      </c>
      <c r="AI617">
        <v>8</v>
      </c>
    </row>
    <row r="618" spans="1:35" x14ac:dyDescent="0.2">
      <c r="A618" s="102">
        <v>30</v>
      </c>
      <c r="B618">
        <v>2413</v>
      </c>
      <c r="C618" t="s">
        <v>4052</v>
      </c>
      <c r="D618" t="s">
        <v>4047</v>
      </c>
      <c r="E618">
        <v>3150</v>
      </c>
      <c r="F618">
        <v>3220</v>
      </c>
      <c r="G618">
        <v>200</v>
      </c>
      <c r="H618" t="s">
        <v>4035</v>
      </c>
      <c r="I618">
        <v>8036</v>
      </c>
      <c r="J618" t="s">
        <v>4046</v>
      </c>
      <c r="K618" t="s">
        <v>4039</v>
      </c>
      <c r="L618">
        <v>7790</v>
      </c>
      <c r="M618">
        <v>7920</v>
      </c>
      <c r="N618">
        <v>100</v>
      </c>
      <c r="O618" t="s">
        <v>4032</v>
      </c>
      <c r="P618">
        <v>0.91628651618314205</v>
      </c>
      <c r="Q618">
        <v>0.95626988816256098</v>
      </c>
      <c r="R618">
        <v>0.28429663297785202</v>
      </c>
      <c r="S618" s="106">
        <v>6.7846752424812404E-2</v>
      </c>
      <c r="T618">
        <v>-0.49974386599356302</v>
      </c>
      <c r="U618">
        <v>0.49974386599356302</v>
      </c>
      <c r="V618">
        <v>0.675108053977718</v>
      </c>
      <c r="W618">
        <v>-1.64</v>
      </c>
      <c r="X618">
        <v>18.690000000000001</v>
      </c>
      <c r="Y618">
        <v>33094</v>
      </c>
      <c r="Z618">
        <v>2364</v>
      </c>
      <c r="AA618">
        <v>0.14000000000000001</v>
      </c>
      <c r="AB618">
        <v>14</v>
      </c>
      <c r="AC618">
        <v>6</v>
      </c>
      <c r="AD618">
        <v>8</v>
      </c>
      <c r="AE618">
        <v>42.86</v>
      </c>
      <c r="AF618">
        <v>11</v>
      </c>
      <c r="AG618">
        <v>5</v>
      </c>
      <c r="AH618">
        <v>6</v>
      </c>
      <c r="AI618">
        <v>3</v>
      </c>
    </row>
    <row r="619" spans="1:35" x14ac:dyDescent="0.2">
      <c r="A619" s="102">
        <v>812</v>
      </c>
      <c r="B619">
        <v>3774</v>
      </c>
      <c r="C619" t="s">
        <v>910</v>
      </c>
      <c r="D619" t="s">
        <v>4034</v>
      </c>
      <c r="E619">
        <v>2983</v>
      </c>
      <c r="F619">
        <v>3060</v>
      </c>
      <c r="G619">
        <v>300</v>
      </c>
      <c r="H619" t="s">
        <v>4032</v>
      </c>
      <c r="I619">
        <v>6370</v>
      </c>
      <c r="J619" t="s">
        <v>4854</v>
      </c>
      <c r="K619" t="s">
        <v>4045</v>
      </c>
      <c r="L619">
        <v>3275</v>
      </c>
      <c r="M619">
        <v>3235</v>
      </c>
      <c r="N619">
        <v>300</v>
      </c>
      <c r="O619" t="s">
        <v>4035</v>
      </c>
      <c r="P619">
        <v>0.83104915249831901</v>
      </c>
      <c r="Q619">
        <v>0.84203502297185495</v>
      </c>
      <c r="R619">
        <v>5.3417994868531299E-2</v>
      </c>
      <c r="S619">
        <v>0.166969718013908</v>
      </c>
      <c r="T619">
        <v>1.7358312588448499</v>
      </c>
      <c r="U619">
        <v>1.7358312588448499</v>
      </c>
      <c r="V619">
        <v>1.05672410523311</v>
      </c>
      <c r="W619">
        <v>8.6199999999999992</v>
      </c>
      <c r="X619">
        <v>5.41</v>
      </c>
      <c r="Y619">
        <v>32977</v>
      </c>
      <c r="Z619">
        <v>1649</v>
      </c>
      <c r="AA619">
        <v>0.17</v>
      </c>
      <c r="AB619">
        <v>20</v>
      </c>
      <c r="AC619">
        <v>12</v>
      </c>
      <c r="AD619">
        <v>8</v>
      </c>
      <c r="AE619">
        <v>60</v>
      </c>
      <c r="AF619">
        <v>11</v>
      </c>
      <c r="AG619">
        <v>8</v>
      </c>
      <c r="AH619">
        <v>5</v>
      </c>
      <c r="AI619">
        <v>7</v>
      </c>
    </row>
    <row r="620" spans="1:35" x14ac:dyDescent="0.2">
      <c r="A620" s="102">
        <v>505</v>
      </c>
      <c r="B620">
        <v>5631</v>
      </c>
      <c r="C620" t="s">
        <v>4829</v>
      </c>
      <c r="D620" t="s">
        <v>4045</v>
      </c>
      <c r="E620">
        <v>2009</v>
      </c>
      <c r="F620">
        <v>1999</v>
      </c>
      <c r="G620">
        <v>400</v>
      </c>
      <c r="H620" t="s">
        <v>4035</v>
      </c>
      <c r="I620">
        <v>6592</v>
      </c>
      <c r="J620" t="s">
        <v>4836</v>
      </c>
      <c r="K620" t="s">
        <v>4037</v>
      </c>
      <c r="L620">
        <v>4035</v>
      </c>
      <c r="M620">
        <v>4055</v>
      </c>
      <c r="N620">
        <v>200</v>
      </c>
      <c r="O620" t="s">
        <v>4032</v>
      </c>
      <c r="P620">
        <v>0.80028432432458396</v>
      </c>
      <c r="Q620">
        <v>0.88139697609723999</v>
      </c>
      <c r="R620">
        <v>0.23698031847652301</v>
      </c>
      <c r="S620">
        <v>1.20417174892997E-2</v>
      </c>
      <c r="T620">
        <v>-1.3856525851739301</v>
      </c>
      <c r="U620">
        <v>1.3856525851739301</v>
      </c>
      <c r="V620">
        <v>1.2911966071179599</v>
      </c>
      <c r="W620">
        <v>-5.85</v>
      </c>
      <c r="X620">
        <v>1.41</v>
      </c>
      <c r="Y620">
        <v>32448</v>
      </c>
      <c r="Z620">
        <v>2496</v>
      </c>
      <c r="AA620">
        <v>0.16</v>
      </c>
      <c r="AB620">
        <v>13</v>
      </c>
      <c r="AC620">
        <v>6</v>
      </c>
      <c r="AD620">
        <v>7</v>
      </c>
      <c r="AE620">
        <v>46.15</v>
      </c>
      <c r="AF620">
        <v>12</v>
      </c>
      <c r="AG620">
        <v>5</v>
      </c>
      <c r="AH620">
        <v>4</v>
      </c>
      <c r="AI620">
        <v>4</v>
      </c>
    </row>
    <row r="621" spans="1:35" x14ac:dyDescent="0.2">
      <c r="A621" s="102">
        <v>825</v>
      </c>
      <c r="B621">
        <v>6305</v>
      </c>
      <c r="C621" t="s">
        <v>31</v>
      </c>
      <c r="D621" t="s">
        <v>4045</v>
      </c>
      <c r="E621">
        <v>2940</v>
      </c>
      <c r="F621">
        <v>2995</v>
      </c>
      <c r="G621">
        <v>300</v>
      </c>
      <c r="H621" t="s">
        <v>4032</v>
      </c>
      <c r="I621">
        <v>7205</v>
      </c>
      <c r="J621" t="s">
        <v>60</v>
      </c>
      <c r="K621" t="s">
        <v>4050</v>
      </c>
      <c r="L621">
        <v>1014</v>
      </c>
      <c r="M621">
        <v>1036</v>
      </c>
      <c r="N621">
        <v>900</v>
      </c>
      <c r="O621" t="s">
        <v>4035</v>
      </c>
      <c r="P621">
        <v>0.80888596532625401</v>
      </c>
      <c r="Q621">
        <v>0.840308971212822</v>
      </c>
      <c r="R621">
        <v>0.59699896781785</v>
      </c>
      <c r="S621">
        <v>0.17251622214979001</v>
      </c>
      <c r="T621">
        <v>1.02060022673372</v>
      </c>
      <c r="U621">
        <v>1.02060022673372</v>
      </c>
      <c r="V621">
        <v>1.2774818455805199</v>
      </c>
      <c r="W621">
        <v>3.88</v>
      </c>
      <c r="X621">
        <v>3.77</v>
      </c>
      <c r="Y621">
        <v>32164</v>
      </c>
      <c r="Z621">
        <v>1608</v>
      </c>
      <c r="AA621">
        <v>0.02</v>
      </c>
      <c r="AB621">
        <v>20</v>
      </c>
      <c r="AC621">
        <v>11</v>
      </c>
      <c r="AD621">
        <v>9</v>
      </c>
      <c r="AE621">
        <v>55</v>
      </c>
      <c r="AF621">
        <v>12</v>
      </c>
      <c r="AG621">
        <v>6</v>
      </c>
      <c r="AH621">
        <v>6</v>
      </c>
      <c r="AI621">
        <v>8</v>
      </c>
    </row>
    <row r="622" spans="1:35" x14ac:dyDescent="0.2">
      <c r="A622" s="102">
        <v>862</v>
      </c>
      <c r="B622">
        <v>4534</v>
      </c>
      <c r="C622" t="s">
        <v>4868</v>
      </c>
      <c r="D622" t="s">
        <v>4055</v>
      </c>
      <c r="E622">
        <v>4135</v>
      </c>
      <c r="F622">
        <v>4125</v>
      </c>
      <c r="G622">
        <v>200</v>
      </c>
      <c r="H622" t="s">
        <v>4035</v>
      </c>
      <c r="I622">
        <v>8377</v>
      </c>
      <c r="J622" t="s">
        <v>4416</v>
      </c>
      <c r="K622" t="s">
        <v>4154</v>
      </c>
      <c r="L622">
        <v>1073</v>
      </c>
      <c r="M622">
        <v>1062</v>
      </c>
      <c r="N622">
        <v>800</v>
      </c>
      <c r="O622" t="s">
        <v>4032</v>
      </c>
      <c r="P622">
        <v>0.80768215035045599</v>
      </c>
      <c r="Q622">
        <v>0.83495456910035404</v>
      </c>
      <c r="R622" s="106">
        <v>0.19749155936520199</v>
      </c>
      <c r="S622" s="106">
        <v>0.29720357560946098</v>
      </c>
      <c r="T622">
        <v>-0.85580458342969901</v>
      </c>
      <c r="U622">
        <v>0.85580458342969901</v>
      </c>
      <c r="V622">
        <v>0.60117398292690705</v>
      </c>
      <c r="W622">
        <v>-1.28</v>
      </c>
      <c r="X622">
        <v>2.98</v>
      </c>
      <c r="Y622">
        <v>31583</v>
      </c>
      <c r="Z622">
        <v>2106</v>
      </c>
      <c r="AA622">
        <v>0.31</v>
      </c>
      <c r="AB622">
        <v>15</v>
      </c>
      <c r="AC622">
        <v>10</v>
      </c>
      <c r="AD622">
        <v>5</v>
      </c>
      <c r="AE622">
        <v>66.67</v>
      </c>
      <c r="AF622">
        <v>14</v>
      </c>
      <c r="AG622">
        <v>3</v>
      </c>
      <c r="AH622">
        <v>3</v>
      </c>
      <c r="AI622">
        <v>9</v>
      </c>
    </row>
    <row r="623" spans="1:35" x14ac:dyDescent="0.2">
      <c r="A623" s="102">
        <v>242</v>
      </c>
      <c r="B623">
        <v>6371</v>
      </c>
      <c r="C623" t="s">
        <v>4714</v>
      </c>
      <c r="D623" t="s">
        <v>4045</v>
      </c>
      <c r="E623">
        <v>3420</v>
      </c>
      <c r="F623">
        <v>3420</v>
      </c>
      <c r="G623">
        <v>300</v>
      </c>
      <c r="H623" t="s">
        <v>4032</v>
      </c>
      <c r="I623">
        <v>6472</v>
      </c>
      <c r="J623" t="s">
        <v>63</v>
      </c>
      <c r="K623" t="s">
        <v>4045</v>
      </c>
      <c r="L623">
        <v>297</v>
      </c>
      <c r="M623">
        <v>297</v>
      </c>
      <c r="N623">
        <v>3500</v>
      </c>
      <c r="O623" t="s">
        <v>4035</v>
      </c>
      <c r="P623">
        <v>0.88881382747386195</v>
      </c>
      <c r="Q623">
        <v>0.914239538587997</v>
      </c>
      <c r="R623" s="106">
        <v>5.3047399600606199E-2</v>
      </c>
      <c r="S623">
        <v>0.17215464028632399</v>
      </c>
      <c r="T623">
        <v>1.4743690153929001</v>
      </c>
      <c r="U623">
        <v>1.4743690153929001</v>
      </c>
      <c r="V623">
        <v>0.26147263293280598</v>
      </c>
      <c r="W623">
        <v>3.35</v>
      </c>
      <c r="X623">
        <v>1.32</v>
      </c>
      <c r="Y623">
        <v>31479</v>
      </c>
      <c r="Z623">
        <v>1967</v>
      </c>
      <c r="AA623">
        <v>0.15</v>
      </c>
      <c r="AB623">
        <v>16</v>
      </c>
      <c r="AC623">
        <v>10</v>
      </c>
      <c r="AD623">
        <v>6</v>
      </c>
      <c r="AE623">
        <v>62.5</v>
      </c>
      <c r="AF623">
        <v>16</v>
      </c>
      <c r="AG623">
        <v>4</v>
      </c>
      <c r="AH623">
        <v>3</v>
      </c>
      <c r="AI623">
        <v>9</v>
      </c>
    </row>
    <row r="624" spans="1:35" x14ac:dyDescent="0.2">
      <c r="A624" s="102">
        <v>285</v>
      </c>
      <c r="B624">
        <v>5631</v>
      </c>
      <c r="C624" t="s">
        <v>4829</v>
      </c>
      <c r="D624" t="s">
        <v>4045</v>
      </c>
      <c r="E624">
        <v>2009</v>
      </c>
      <c r="F624">
        <v>1999</v>
      </c>
      <c r="G624">
        <v>400</v>
      </c>
      <c r="H624" t="s">
        <v>4032</v>
      </c>
      <c r="I624">
        <v>6135</v>
      </c>
      <c r="J624" t="s">
        <v>4848</v>
      </c>
      <c r="K624" t="s">
        <v>4045</v>
      </c>
      <c r="L624">
        <v>4300</v>
      </c>
      <c r="M624">
        <v>4200</v>
      </c>
      <c r="N624">
        <v>200</v>
      </c>
      <c r="O624" t="s">
        <v>4035</v>
      </c>
      <c r="P624">
        <v>0.84166521736703404</v>
      </c>
      <c r="Q624">
        <v>0.90765309894096002</v>
      </c>
      <c r="R624">
        <v>0.296295822162774</v>
      </c>
      <c r="S624">
        <v>0.32836063838520102</v>
      </c>
      <c r="T624">
        <v>2.4931016379975302</v>
      </c>
      <c r="U624">
        <v>2.4931016379975302</v>
      </c>
      <c r="V624">
        <v>1.4216949383469499</v>
      </c>
      <c r="W624">
        <v>8.26</v>
      </c>
      <c r="X624">
        <v>4.8099999999999996</v>
      </c>
      <c r="Y624">
        <v>31031</v>
      </c>
      <c r="Z624">
        <v>1939</v>
      </c>
      <c r="AA624">
        <v>0.1</v>
      </c>
      <c r="AB624">
        <v>16</v>
      </c>
      <c r="AC624">
        <v>9</v>
      </c>
      <c r="AD624">
        <v>7</v>
      </c>
      <c r="AE624">
        <v>56.25</v>
      </c>
      <c r="AF624">
        <v>10</v>
      </c>
      <c r="AG624">
        <v>6</v>
      </c>
      <c r="AH624">
        <v>6</v>
      </c>
      <c r="AI624">
        <v>4</v>
      </c>
    </row>
    <row r="625" spans="1:35" x14ac:dyDescent="0.2">
      <c r="A625" s="102">
        <v>575</v>
      </c>
      <c r="B625">
        <v>7321</v>
      </c>
      <c r="C625" t="s">
        <v>4812</v>
      </c>
      <c r="D625" t="s">
        <v>4154</v>
      </c>
      <c r="E625">
        <v>644</v>
      </c>
      <c r="F625">
        <v>641</v>
      </c>
      <c r="G625">
        <v>1500</v>
      </c>
      <c r="H625" t="s">
        <v>4035</v>
      </c>
      <c r="I625">
        <v>8218</v>
      </c>
      <c r="J625" t="s">
        <v>4755</v>
      </c>
      <c r="K625" t="s">
        <v>4058</v>
      </c>
      <c r="L625">
        <v>2299</v>
      </c>
      <c r="M625">
        <v>2368</v>
      </c>
      <c r="N625">
        <v>400</v>
      </c>
      <c r="O625" t="s">
        <v>4032</v>
      </c>
      <c r="P625">
        <v>0.84521681295376005</v>
      </c>
      <c r="Q625">
        <v>0.87361510392034003</v>
      </c>
      <c r="R625" s="15">
        <v>4.3624100342865696E-6</v>
      </c>
      <c r="S625" s="106">
        <v>2.0926065149448999E-4</v>
      </c>
      <c r="T625">
        <v>-4.4815339541049903</v>
      </c>
      <c r="U625">
        <v>4.4815339541049903</v>
      </c>
      <c r="V625">
        <v>4.7559091049545801</v>
      </c>
      <c r="W625">
        <v>-11.75</v>
      </c>
      <c r="X625">
        <v>1.51</v>
      </c>
      <c r="Y625">
        <v>30709</v>
      </c>
      <c r="Z625">
        <v>3412</v>
      </c>
      <c r="AA625">
        <v>0.24</v>
      </c>
      <c r="AB625">
        <v>9</v>
      </c>
      <c r="AC625">
        <v>5</v>
      </c>
      <c r="AD625">
        <v>4</v>
      </c>
      <c r="AE625">
        <v>55.56</v>
      </c>
      <c r="AF625">
        <v>15</v>
      </c>
      <c r="AG625">
        <v>2</v>
      </c>
      <c r="AH625">
        <v>2</v>
      </c>
      <c r="AI625">
        <v>5</v>
      </c>
    </row>
    <row r="626" spans="1:35" x14ac:dyDescent="0.2">
      <c r="A626" s="102">
        <v>113</v>
      </c>
      <c r="B626">
        <v>3635</v>
      </c>
      <c r="C626" t="s">
        <v>47</v>
      </c>
      <c r="D626" t="s">
        <v>4034</v>
      </c>
      <c r="E626">
        <v>2850</v>
      </c>
      <c r="F626">
        <v>2891</v>
      </c>
      <c r="G626">
        <v>300</v>
      </c>
      <c r="H626" t="s">
        <v>4035</v>
      </c>
      <c r="I626">
        <v>6758</v>
      </c>
      <c r="J626" t="s">
        <v>4049</v>
      </c>
      <c r="K626" t="s">
        <v>4037</v>
      </c>
      <c r="L626">
        <v>7807</v>
      </c>
      <c r="M626">
        <v>7718</v>
      </c>
      <c r="N626">
        <v>100</v>
      </c>
      <c r="O626" t="s">
        <v>4032</v>
      </c>
      <c r="P626">
        <v>0.95535117382333601</v>
      </c>
      <c r="Q626">
        <v>0.934472988832036</v>
      </c>
      <c r="R626" s="106">
        <v>2.3525641820172201E-2</v>
      </c>
      <c r="S626" s="106">
        <v>0.14038926074039901</v>
      </c>
      <c r="T626">
        <v>-0.120405108219329</v>
      </c>
      <c r="U626">
        <v>0.120405108219329</v>
      </c>
      <c r="V626">
        <v>0.50804573257256502</v>
      </c>
      <c r="W626">
        <v>-0.23</v>
      </c>
      <c r="X626">
        <v>12.37</v>
      </c>
      <c r="Y626">
        <v>28354</v>
      </c>
      <c r="Z626">
        <v>1890</v>
      </c>
      <c r="AA626">
        <v>0.06</v>
      </c>
      <c r="AB626">
        <v>15</v>
      </c>
      <c r="AC626">
        <v>6</v>
      </c>
      <c r="AD626">
        <v>9</v>
      </c>
      <c r="AE626">
        <v>40</v>
      </c>
      <c r="AF626">
        <v>12</v>
      </c>
      <c r="AG626">
        <v>5</v>
      </c>
      <c r="AH626">
        <v>7</v>
      </c>
      <c r="AI626">
        <v>3</v>
      </c>
    </row>
    <row r="627" spans="1:35" x14ac:dyDescent="0.2">
      <c r="A627" s="102">
        <v>750</v>
      </c>
      <c r="B627">
        <v>8036</v>
      </c>
      <c r="C627" t="s">
        <v>4046</v>
      </c>
      <c r="D627" t="s">
        <v>4039</v>
      </c>
      <c r="E627">
        <v>7790</v>
      </c>
      <c r="F627">
        <v>7920</v>
      </c>
      <c r="G627">
        <v>100</v>
      </c>
      <c r="H627" t="s">
        <v>4032</v>
      </c>
      <c r="I627">
        <v>9682</v>
      </c>
      <c r="J627" t="s">
        <v>4818</v>
      </c>
      <c r="K627" t="s">
        <v>4034</v>
      </c>
      <c r="L627">
        <v>2529</v>
      </c>
      <c r="M627">
        <v>2554</v>
      </c>
      <c r="N627">
        <v>300</v>
      </c>
      <c r="O627" t="s">
        <v>4035</v>
      </c>
      <c r="P627">
        <v>0.96463125481733503</v>
      </c>
      <c r="Q627">
        <v>0.85098882064730597</v>
      </c>
      <c r="R627">
        <v>0.39514197889591501</v>
      </c>
      <c r="S627">
        <v>0.33035813510724898</v>
      </c>
      <c r="T627">
        <v>1.11848458467756</v>
      </c>
      <c r="U627">
        <v>1.11848458467756</v>
      </c>
      <c r="V627">
        <v>0.96915692523763497</v>
      </c>
      <c r="W627">
        <v>3.53</v>
      </c>
      <c r="X627">
        <v>3.26</v>
      </c>
      <c r="Y627">
        <v>28126</v>
      </c>
      <c r="Z627">
        <v>1654</v>
      </c>
      <c r="AA627">
        <v>0.12</v>
      </c>
      <c r="AB627">
        <v>17</v>
      </c>
      <c r="AC627">
        <v>10</v>
      </c>
      <c r="AD627">
        <v>7</v>
      </c>
      <c r="AE627">
        <v>58.82</v>
      </c>
      <c r="AF627">
        <v>11</v>
      </c>
      <c r="AG627">
        <v>6</v>
      </c>
      <c r="AH627">
        <v>4</v>
      </c>
      <c r="AI627">
        <v>7</v>
      </c>
    </row>
    <row r="628" spans="1:35" x14ac:dyDescent="0.2">
      <c r="A628" s="102">
        <v>262</v>
      </c>
      <c r="B628">
        <v>4062</v>
      </c>
      <c r="C628" t="s">
        <v>232</v>
      </c>
      <c r="D628" t="s">
        <v>4037</v>
      </c>
      <c r="E628">
        <v>2549</v>
      </c>
      <c r="F628">
        <v>2564</v>
      </c>
      <c r="G628">
        <v>400</v>
      </c>
      <c r="H628" t="s">
        <v>4035</v>
      </c>
      <c r="I628">
        <v>6755</v>
      </c>
      <c r="J628" t="s">
        <v>760</v>
      </c>
      <c r="K628" t="s">
        <v>4037</v>
      </c>
      <c r="L628">
        <v>2432</v>
      </c>
      <c r="M628">
        <v>2471</v>
      </c>
      <c r="N628">
        <v>400</v>
      </c>
      <c r="O628" t="s">
        <v>4032</v>
      </c>
      <c r="P628">
        <v>0.83954372900187801</v>
      </c>
      <c r="Q628">
        <v>0.91138861698415097</v>
      </c>
      <c r="R628" s="106">
        <v>1.1663782641160099E-3</v>
      </c>
      <c r="S628">
        <v>0.344334046178845</v>
      </c>
      <c r="T628">
        <v>-1.2671843763242401</v>
      </c>
      <c r="U628">
        <v>1.2671843763242401</v>
      </c>
      <c r="V628">
        <v>1.2817701597856499</v>
      </c>
      <c r="W628">
        <v>-12.41</v>
      </c>
      <c r="X628">
        <v>3.63</v>
      </c>
      <c r="Y628">
        <v>27963</v>
      </c>
      <c r="Z628">
        <v>1748</v>
      </c>
      <c r="AA628">
        <v>0.15</v>
      </c>
      <c r="AB628">
        <v>16</v>
      </c>
      <c r="AC628">
        <v>8</v>
      </c>
      <c r="AD628">
        <v>8</v>
      </c>
      <c r="AE628">
        <v>50</v>
      </c>
      <c r="AF628">
        <v>14</v>
      </c>
      <c r="AG628">
        <v>5</v>
      </c>
      <c r="AH628">
        <v>3</v>
      </c>
      <c r="AI628">
        <v>8</v>
      </c>
    </row>
    <row r="629" spans="1:35" x14ac:dyDescent="0.2">
      <c r="A629" s="102">
        <v>68</v>
      </c>
      <c r="B629">
        <v>7729</v>
      </c>
      <c r="C629" t="s">
        <v>776</v>
      </c>
      <c r="D629" t="s">
        <v>4041</v>
      </c>
      <c r="E629">
        <v>3950</v>
      </c>
      <c r="F629">
        <v>3920</v>
      </c>
      <c r="G629">
        <v>200</v>
      </c>
      <c r="H629" t="s">
        <v>4035</v>
      </c>
      <c r="I629">
        <v>8604</v>
      </c>
      <c r="J629" t="s">
        <v>598</v>
      </c>
      <c r="K629" t="s">
        <v>4795</v>
      </c>
      <c r="L629">
        <v>574.79999999999995</v>
      </c>
      <c r="M629">
        <v>566.29999999999995</v>
      </c>
      <c r="N629">
        <v>1400</v>
      </c>
      <c r="O629" t="s">
        <v>4032</v>
      </c>
      <c r="P629">
        <v>0.84275519640249097</v>
      </c>
      <c r="Q629">
        <v>0.94677324466663404</v>
      </c>
      <c r="R629">
        <v>1.9969064037055999E-2</v>
      </c>
      <c r="S629" s="15">
        <v>6.0819455428456598E-2</v>
      </c>
      <c r="T629">
        <v>-1.05011887146364</v>
      </c>
      <c r="U629">
        <v>1.05011887146364</v>
      </c>
      <c r="V629">
        <v>0.86032655756181697</v>
      </c>
      <c r="W629">
        <v>-4.2699999999999996</v>
      </c>
      <c r="X629">
        <v>1.1200000000000001</v>
      </c>
      <c r="Y629">
        <v>26781</v>
      </c>
      <c r="Z629">
        <v>1488</v>
      </c>
      <c r="AA629">
        <v>-0.01</v>
      </c>
      <c r="AB629">
        <v>18</v>
      </c>
      <c r="AC629">
        <v>9</v>
      </c>
      <c r="AD629">
        <v>9</v>
      </c>
      <c r="AE629">
        <v>50</v>
      </c>
      <c r="AF629">
        <v>12</v>
      </c>
      <c r="AG629">
        <v>5</v>
      </c>
      <c r="AH629">
        <v>5</v>
      </c>
      <c r="AI629">
        <v>8</v>
      </c>
    </row>
    <row r="630" spans="1:35" x14ac:dyDescent="0.2">
      <c r="A630" s="102">
        <v>357</v>
      </c>
      <c r="B630">
        <v>4114</v>
      </c>
      <c r="C630" t="s">
        <v>4686</v>
      </c>
      <c r="D630" t="s">
        <v>4057</v>
      </c>
      <c r="E630">
        <v>6500</v>
      </c>
      <c r="F630">
        <v>6500</v>
      </c>
      <c r="G630">
        <v>100</v>
      </c>
      <c r="H630" t="s">
        <v>4032</v>
      </c>
      <c r="I630">
        <v>7012</v>
      </c>
      <c r="J630" t="s">
        <v>4830</v>
      </c>
      <c r="K630" t="s">
        <v>4050</v>
      </c>
      <c r="L630">
        <v>2199</v>
      </c>
      <c r="M630">
        <v>2197</v>
      </c>
      <c r="N630">
        <v>300</v>
      </c>
      <c r="O630" t="s">
        <v>4035</v>
      </c>
      <c r="P630">
        <v>0.88709718613304001</v>
      </c>
      <c r="Q630">
        <v>0.89850247966158903</v>
      </c>
      <c r="R630">
        <v>1.6697801886257899E-2</v>
      </c>
      <c r="S630">
        <v>8.5758524954262002E-3</v>
      </c>
      <c r="T630">
        <v>2.6102355460253701</v>
      </c>
      <c r="U630">
        <v>2.6102355460253701</v>
      </c>
      <c r="V630">
        <v>2.3874744869604498</v>
      </c>
      <c r="W630">
        <v>7.99</v>
      </c>
      <c r="X630">
        <v>1.4</v>
      </c>
      <c r="Y630">
        <v>26671</v>
      </c>
      <c r="Z630">
        <v>2963</v>
      </c>
      <c r="AA630">
        <v>0.19</v>
      </c>
      <c r="AB630">
        <v>9</v>
      </c>
      <c r="AC630">
        <v>5</v>
      </c>
      <c r="AD630">
        <v>4</v>
      </c>
      <c r="AE630">
        <v>55.56</v>
      </c>
      <c r="AF630">
        <v>12</v>
      </c>
      <c r="AG630">
        <v>3</v>
      </c>
      <c r="AH630">
        <v>2</v>
      </c>
      <c r="AI630">
        <v>4</v>
      </c>
    </row>
    <row r="631" spans="1:35" x14ac:dyDescent="0.2">
      <c r="A631" s="102">
        <v>306</v>
      </c>
      <c r="B631">
        <v>4217</v>
      </c>
      <c r="C631" t="s">
        <v>1542</v>
      </c>
      <c r="D631" t="s">
        <v>4057</v>
      </c>
      <c r="E631">
        <v>4595</v>
      </c>
      <c r="F631">
        <v>4595</v>
      </c>
      <c r="G631">
        <v>200</v>
      </c>
      <c r="H631" t="s">
        <v>4032</v>
      </c>
      <c r="I631">
        <v>6501</v>
      </c>
      <c r="J631" t="s">
        <v>4792</v>
      </c>
      <c r="K631" t="s">
        <v>4037</v>
      </c>
      <c r="L631">
        <v>4269</v>
      </c>
      <c r="M631">
        <v>4230</v>
      </c>
      <c r="N631">
        <v>200</v>
      </c>
      <c r="O631" t="s">
        <v>4035</v>
      </c>
      <c r="P631">
        <v>0.84854344318893804</v>
      </c>
      <c r="Q631">
        <v>0.905325439254974</v>
      </c>
      <c r="R631" s="106">
        <v>4.8360578648169499E-2</v>
      </c>
      <c r="S631" s="106">
        <v>3.9942352617667397E-2</v>
      </c>
      <c r="T631">
        <v>2.04521161141763</v>
      </c>
      <c r="U631">
        <v>2.04521161141763</v>
      </c>
      <c r="V631">
        <v>2.1215652186232199</v>
      </c>
      <c r="W631">
        <v>14.66</v>
      </c>
      <c r="X631">
        <v>7.94</v>
      </c>
      <c r="Y631">
        <v>26501</v>
      </c>
      <c r="Z631">
        <v>1767</v>
      </c>
      <c r="AA631">
        <v>7.0000000000000007E-2</v>
      </c>
      <c r="AB631">
        <v>15</v>
      </c>
      <c r="AC631">
        <v>10</v>
      </c>
      <c r="AD631">
        <v>5</v>
      </c>
      <c r="AE631">
        <v>66.67</v>
      </c>
      <c r="AF631">
        <v>13</v>
      </c>
      <c r="AG631">
        <v>5</v>
      </c>
      <c r="AH631">
        <v>1</v>
      </c>
      <c r="AI631">
        <v>9</v>
      </c>
    </row>
    <row r="632" spans="1:35" x14ac:dyDescent="0.2">
      <c r="A632" s="102">
        <v>362</v>
      </c>
      <c r="B632">
        <v>8385</v>
      </c>
      <c r="C632" t="s">
        <v>1198</v>
      </c>
      <c r="D632" t="s">
        <v>4154</v>
      </c>
      <c r="E632">
        <v>570</v>
      </c>
      <c r="F632">
        <v>571</v>
      </c>
      <c r="G632">
        <v>1800</v>
      </c>
      <c r="H632" t="s">
        <v>4032</v>
      </c>
      <c r="I632">
        <v>9072</v>
      </c>
      <c r="J632" t="s">
        <v>4414</v>
      </c>
      <c r="K632" t="s">
        <v>4415</v>
      </c>
      <c r="L632">
        <v>2596</v>
      </c>
      <c r="M632">
        <v>2563</v>
      </c>
      <c r="N632">
        <v>400</v>
      </c>
      <c r="O632" t="s">
        <v>4035</v>
      </c>
      <c r="P632">
        <v>0.87387788806602196</v>
      </c>
      <c r="Q632">
        <v>0.89772636995585897</v>
      </c>
      <c r="R632">
        <v>0.17420911010731199</v>
      </c>
      <c r="S632">
        <v>9.9673898281682799E-2</v>
      </c>
      <c r="T632">
        <v>0.32362508642280802</v>
      </c>
      <c r="U632">
        <v>0.32362508642280802</v>
      </c>
      <c r="V632">
        <v>1.1912978371396299</v>
      </c>
      <c r="W632">
        <v>0.42</v>
      </c>
      <c r="X632">
        <v>0.25</v>
      </c>
      <c r="Y632">
        <v>25666</v>
      </c>
      <c r="Z632">
        <v>1711</v>
      </c>
      <c r="AA632">
        <v>0.09</v>
      </c>
      <c r="AB632">
        <v>15</v>
      </c>
      <c r="AC632">
        <v>8</v>
      </c>
      <c r="AD632">
        <v>7</v>
      </c>
      <c r="AE632">
        <v>53.33</v>
      </c>
      <c r="AF632">
        <v>16</v>
      </c>
      <c r="AG632">
        <v>1</v>
      </c>
      <c r="AH632">
        <v>1</v>
      </c>
      <c r="AI632">
        <v>13</v>
      </c>
    </row>
    <row r="633" spans="1:35" x14ac:dyDescent="0.2">
      <c r="A633" s="102">
        <v>786</v>
      </c>
      <c r="B633">
        <v>2914</v>
      </c>
      <c r="C633" t="s">
        <v>4677</v>
      </c>
      <c r="D633" t="s">
        <v>4060</v>
      </c>
      <c r="E633">
        <v>2303</v>
      </c>
      <c r="F633">
        <v>2316</v>
      </c>
      <c r="G633">
        <v>400</v>
      </c>
      <c r="H633" t="s">
        <v>4032</v>
      </c>
      <c r="I633">
        <v>7167</v>
      </c>
      <c r="J633" t="s">
        <v>4258</v>
      </c>
      <c r="K633" t="s">
        <v>4154</v>
      </c>
      <c r="L633">
        <v>243</v>
      </c>
      <c r="M633">
        <v>245</v>
      </c>
      <c r="N633">
        <v>3800</v>
      </c>
      <c r="O633" t="s">
        <v>4035</v>
      </c>
      <c r="P633">
        <v>0.82325915048296705</v>
      </c>
      <c r="Q633">
        <v>0.84570848269364696</v>
      </c>
      <c r="R633" s="106">
        <v>0.18152762279795001</v>
      </c>
      <c r="S633">
        <v>0.20801857946486299</v>
      </c>
      <c r="T633">
        <v>1.81697890553761</v>
      </c>
      <c r="U633">
        <v>1.81697890553761</v>
      </c>
      <c r="V633">
        <v>2.4733723039428201</v>
      </c>
      <c r="W633">
        <v>5.54</v>
      </c>
      <c r="X633">
        <v>0.5</v>
      </c>
      <c r="Y633">
        <v>24506</v>
      </c>
      <c r="Z633">
        <v>1885</v>
      </c>
      <c r="AA633">
        <v>0.06</v>
      </c>
      <c r="AB633">
        <v>13</v>
      </c>
      <c r="AC633">
        <v>7</v>
      </c>
      <c r="AD633">
        <v>6</v>
      </c>
      <c r="AE633">
        <v>53.85</v>
      </c>
      <c r="AF633">
        <v>12</v>
      </c>
      <c r="AG633">
        <v>4</v>
      </c>
      <c r="AH633">
        <v>3</v>
      </c>
      <c r="AI633">
        <v>6</v>
      </c>
    </row>
    <row r="634" spans="1:35" x14ac:dyDescent="0.2">
      <c r="A634" s="102">
        <v>359</v>
      </c>
      <c r="B634">
        <v>6976</v>
      </c>
      <c r="C634" t="s">
        <v>1068</v>
      </c>
      <c r="D634" t="s">
        <v>4037</v>
      </c>
      <c r="E634">
        <v>3325</v>
      </c>
      <c r="F634">
        <v>3250</v>
      </c>
      <c r="G634">
        <v>300</v>
      </c>
      <c r="H634" t="s">
        <v>4035</v>
      </c>
      <c r="I634">
        <v>8806</v>
      </c>
      <c r="J634" t="s">
        <v>4801</v>
      </c>
      <c r="K634" t="s">
        <v>4054</v>
      </c>
      <c r="L634">
        <v>1365</v>
      </c>
      <c r="M634">
        <v>1360</v>
      </c>
      <c r="N634">
        <v>700</v>
      </c>
      <c r="O634" t="s">
        <v>4032</v>
      </c>
      <c r="P634">
        <v>0.88891008307219399</v>
      </c>
      <c r="Q634">
        <v>0.89814947402051204</v>
      </c>
      <c r="R634">
        <v>5.8645631581336802E-2</v>
      </c>
      <c r="S634" s="106">
        <v>6.1292923129618898E-2</v>
      </c>
      <c r="T634">
        <v>-1.24526210332298</v>
      </c>
      <c r="U634">
        <v>1.24526210332298</v>
      </c>
      <c r="V634">
        <v>1.0397650025629499</v>
      </c>
      <c r="W634">
        <v>-5.99</v>
      </c>
      <c r="X634">
        <v>2.36</v>
      </c>
      <c r="Y634">
        <v>24092</v>
      </c>
      <c r="Z634">
        <v>1147</v>
      </c>
      <c r="AA634">
        <v>0.04</v>
      </c>
      <c r="AB634">
        <v>21</v>
      </c>
      <c r="AC634">
        <v>12</v>
      </c>
      <c r="AD634">
        <v>9</v>
      </c>
      <c r="AE634">
        <v>57.14</v>
      </c>
      <c r="AF634">
        <v>10</v>
      </c>
      <c r="AG634">
        <v>11</v>
      </c>
      <c r="AH634">
        <v>7</v>
      </c>
      <c r="AI634">
        <v>3</v>
      </c>
    </row>
    <row r="635" spans="1:35" x14ac:dyDescent="0.2">
      <c r="A635" s="102">
        <v>741</v>
      </c>
      <c r="B635">
        <v>7762</v>
      </c>
      <c r="C635" t="s">
        <v>4815</v>
      </c>
      <c r="D635" t="s">
        <v>4041</v>
      </c>
      <c r="E635">
        <v>528</v>
      </c>
      <c r="F635">
        <v>536</v>
      </c>
      <c r="G635">
        <v>1400</v>
      </c>
      <c r="H635" t="s">
        <v>4035</v>
      </c>
      <c r="I635">
        <v>8316</v>
      </c>
      <c r="J635" t="s">
        <v>4827</v>
      </c>
      <c r="K635" t="s">
        <v>4154</v>
      </c>
      <c r="L635">
        <v>3895</v>
      </c>
      <c r="M635">
        <v>3884</v>
      </c>
      <c r="N635">
        <v>200</v>
      </c>
      <c r="O635" t="s">
        <v>4032</v>
      </c>
      <c r="P635">
        <v>0.80231806560602104</v>
      </c>
      <c r="Q635">
        <v>0.85217118531833702</v>
      </c>
      <c r="R635">
        <v>0.23901061777090299</v>
      </c>
      <c r="S635">
        <v>0.117388536958783</v>
      </c>
      <c r="T635">
        <v>-2.9793056898354999</v>
      </c>
      <c r="U635">
        <v>2.9793056898354999</v>
      </c>
      <c r="V635">
        <v>3.4928603290450502</v>
      </c>
      <c r="W635">
        <v>-7.54</v>
      </c>
      <c r="X635">
        <v>3.4</v>
      </c>
      <c r="Y635">
        <v>23786</v>
      </c>
      <c r="Z635">
        <v>1321</v>
      </c>
      <c r="AA635">
        <v>0.06</v>
      </c>
      <c r="AB635">
        <v>18</v>
      </c>
      <c r="AC635">
        <v>8</v>
      </c>
      <c r="AD635">
        <v>10</v>
      </c>
      <c r="AE635">
        <v>44.44</v>
      </c>
      <c r="AF635">
        <v>14</v>
      </c>
      <c r="AG635">
        <v>3</v>
      </c>
      <c r="AH635">
        <v>3</v>
      </c>
      <c r="AI635">
        <v>12</v>
      </c>
    </row>
    <row r="636" spans="1:35" x14ac:dyDescent="0.2">
      <c r="A636" s="102">
        <v>879</v>
      </c>
      <c r="B636">
        <v>4061</v>
      </c>
      <c r="C636" t="s">
        <v>4846</v>
      </c>
      <c r="D636" t="s">
        <v>4057</v>
      </c>
      <c r="E636">
        <v>3000</v>
      </c>
      <c r="F636">
        <v>3010</v>
      </c>
      <c r="G636">
        <v>300</v>
      </c>
      <c r="H636" t="s">
        <v>4035</v>
      </c>
      <c r="I636">
        <v>4208</v>
      </c>
      <c r="J636" t="s">
        <v>4797</v>
      </c>
      <c r="K636" t="s">
        <v>4057</v>
      </c>
      <c r="L636">
        <v>2240</v>
      </c>
      <c r="M636">
        <v>2234</v>
      </c>
      <c r="N636">
        <v>400</v>
      </c>
      <c r="O636" t="s">
        <v>4032</v>
      </c>
      <c r="P636">
        <v>0.82851216258121996</v>
      </c>
      <c r="Q636">
        <v>0.83301470352899798</v>
      </c>
      <c r="R636" s="106">
        <v>0.50405754423610505</v>
      </c>
      <c r="S636">
        <v>0.31484985814043298</v>
      </c>
      <c r="T636">
        <v>-0.99695521024673694</v>
      </c>
      <c r="U636">
        <v>0.99695521024673694</v>
      </c>
      <c r="V636">
        <v>0.94472815904513596</v>
      </c>
      <c r="W636">
        <v>-1.94</v>
      </c>
      <c r="X636">
        <v>1.04</v>
      </c>
      <c r="Y636">
        <v>23312</v>
      </c>
      <c r="Z636">
        <v>2331</v>
      </c>
      <c r="AA636">
        <v>-0.05</v>
      </c>
      <c r="AB636">
        <v>10</v>
      </c>
      <c r="AC636">
        <v>6</v>
      </c>
      <c r="AD636">
        <v>4</v>
      </c>
      <c r="AE636">
        <v>60</v>
      </c>
      <c r="AF636">
        <v>14</v>
      </c>
      <c r="AG636">
        <v>1</v>
      </c>
      <c r="AH636">
        <v>3</v>
      </c>
      <c r="AI636">
        <v>6</v>
      </c>
    </row>
    <row r="637" spans="1:35" x14ac:dyDescent="0.2">
      <c r="A637" s="102">
        <v>188</v>
      </c>
      <c r="B637">
        <v>7201</v>
      </c>
      <c r="C637" t="s">
        <v>4135</v>
      </c>
      <c r="D637" t="s">
        <v>4050</v>
      </c>
      <c r="E637">
        <v>598.20000000000005</v>
      </c>
      <c r="F637">
        <v>599.5</v>
      </c>
      <c r="G637">
        <v>1700</v>
      </c>
      <c r="H637" t="s">
        <v>4032</v>
      </c>
      <c r="I637">
        <v>8273</v>
      </c>
      <c r="J637" t="s">
        <v>4417</v>
      </c>
      <c r="K637" t="s">
        <v>4058</v>
      </c>
      <c r="L637">
        <v>3460</v>
      </c>
      <c r="M637">
        <v>3470</v>
      </c>
      <c r="N637">
        <v>300</v>
      </c>
      <c r="O637" t="s">
        <v>4035</v>
      </c>
      <c r="P637">
        <v>0.93518193939637595</v>
      </c>
      <c r="Q637">
        <v>0.92364857354471297</v>
      </c>
      <c r="R637">
        <v>0.49209528032232203</v>
      </c>
      <c r="S637">
        <v>8.9342290532445995E-2</v>
      </c>
      <c r="T637">
        <v>2.1147686872916598</v>
      </c>
      <c r="U637">
        <v>2.1147686872916598</v>
      </c>
      <c r="V637">
        <v>2.2973615872356401</v>
      </c>
      <c r="W637">
        <v>5.36</v>
      </c>
      <c r="X637">
        <v>2.1</v>
      </c>
      <c r="Y637">
        <v>22955</v>
      </c>
      <c r="Z637">
        <v>1640</v>
      </c>
      <c r="AA637">
        <v>0.04</v>
      </c>
      <c r="AB637">
        <v>14</v>
      </c>
      <c r="AC637">
        <v>7</v>
      </c>
      <c r="AD637">
        <v>7</v>
      </c>
      <c r="AE637">
        <v>50</v>
      </c>
      <c r="AF637">
        <v>13</v>
      </c>
      <c r="AG637">
        <v>3</v>
      </c>
      <c r="AH637">
        <v>5</v>
      </c>
      <c r="AI637">
        <v>6</v>
      </c>
    </row>
    <row r="638" spans="1:35" x14ac:dyDescent="0.2">
      <c r="A638" s="102">
        <v>568</v>
      </c>
      <c r="B638">
        <v>5803</v>
      </c>
      <c r="C638" t="s">
        <v>26</v>
      </c>
      <c r="D638" t="s">
        <v>4048</v>
      </c>
      <c r="E638">
        <v>411</v>
      </c>
      <c r="F638">
        <v>411</v>
      </c>
      <c r="G638">
        <v>1800</v>
      </c>
      <c r="H638" t="s">
        <v>4035</v>
      </c>
      <c r="I638">
        <v>7259</v>
      </c>
      <c r="J638" t="s">
        <v>27</v>
      </c>
      <c r="K638" t="s">
        <v>4050</v>
      </c>
      <c r="L638">
        <v>3545</v>
      </c>
      <c r="M638">
        <v>3695</v>
      </c>
      <c r="N638">
        <v>200</v>
      </c>
      <c r="O638" t="s">
        <v>4032</v>
      </c>
      <c r="P638">
        <v>0.91160135720426605</v>
      </c>
      <c r="Q638">
        <v>0.87452695436355798</v>
      </c>
      <c r="R638">
        <v>1.6069607368800101E-2</v>
      </c>
      <c r="S638">
        <v>6.09230628323877E-2</v>
      </c>
      <c r="T638">
        <v>-0.58781631296834802</v>
      </c>
      <c r="U638">
        <v>0.58781631296834802</v>
      </c>
      <c r="V638">
        <v>4.8757442314248799E-2</v>
      </c>
      <c r="W638">
        <v>-3.06</v>
      </c>
      <c r="X638">
        <v>0.11</v>
      </c>
      <c r="Y638">
        <v>21406</v>
      </c>
      <c r="Z638">
        <v>973</v>
      </c>
      <c r="AA638">
        <v>0.32</v>
      </c>
      <c r="AB638">
        <v>22</v>
      </c>
      <c r="AC638">
        <v>13</v>
      </c>
      <c r="AD638">
        <v>9</v>
      </c>
      <c r="AE638">
        <v>59.09</v>
      </c>
      <c r="AF638">
        <v>13</v>
      </c>
      <c r="AG638">
        <v>10</v>
      </c>
      <c r="AH638">
        <v>5</v>
      </c>
      <c r="AI638">
        <v>7</v>
      </c>
    </row>
    <row r="639" spans="1:35" x14ac:dyDescent="0.2">
      <c r="A639" s="102">
        <v>701</v>
      </c>
      <c r="B639">
        <v>4061</v>
      </c>
      <c r="C639" t="s">
        <v>4846</v>
      </c>
      <c r="D639" t="s">
        <v>4057</v>
      </c>
      <c r="E639">
        <v>3000</v>
      </c>
      <c r="F639">
        <v>3010</v>
      </c>
      <c r="G639">
        <v>300</v>
      </c>
      <c r="H639" t="s">
        <v>4035</v>
      </c>
      <c r="I639">
        <v>8377</v>
      </c>
      <c r="J639" t="s">
        <v>4416</v>
      </c>
      <c r="K639" t="s">
        <v>4154</v>
      </c>
      <c r="L639">
        <v>1073</v>
      </c>
      <c r="M639">
        <v>1062</v>
      </c>
      <c r="N639">
        <v>900</v>
      </c>
      <c r="O639" t="s">
        <v>4032</v>
      </c>
      <c r="P639">
        <v>0.83342162194511904</v>
      </c>
      <c r="Q639">
        <v>0.85793343550090395</v>
      </c>
      <c r="R639">
        <v>0.122063260943946</v>
      </c>
      <c r="S639">
        <v>1.7917971292708501E-2</v>
      </c>
      <c r="T639">
        <v>-1.12787837685256</v>
      </c>
      <c r="U639">
        <v>1.12787837685256</v>
      </c>
      <c r="V639">
        <v>1.45097862018185</v>
      </c>
      <c r="W639">
        <v>-2.1</v>
      </c>
      <c r="X639">
        <v>5.85</v>
      </c>
      <c r="Y639">
        <v>20394</v>
      </c>
      <c r="Z639">
        <v>1133</v>
      </c>
      <c r="AA639">
        <v>0.12</v>
      </c>
      <c r="AB639">
        <v>18</v>
      </c>
      <c r="AC639">
        <v>11</v>
      </c>
      <c r="AD639">
        <v>7</v>
      </c>
      <c r="AE639">
        <v>61.11</v>
      </c>
      <c r="AF639">
        <v>11</v>
      </c>
      <c r="AG639">
        <v>9</v>
      </c>
      <c r="AH639">
        <v>6</v>
      </c>
      <c r="AI639">
        <v>3</v>
      </c>
    </row>
    <row r="640" spans="1:35" x14ac:dyDescent="0.2">
      <c r="A640" s="102">
        <v>390</v>
      </c>
      <c r="B640">
        <v>6371</v>
      </c>
      <c r="C640" t="s">
        <v>4714</v>
      </c>
      <c r="D640" t="s">
        <v>4045</v>
      </c>
      <c r="E640">
        <v>3420</v>
      </c>
      <c r="F640">
        <v>3420</v>
      </c>
      <c r="G640">
        <v>300</v>
      </c>
      <c r="H640" t="s">
        <v>4032</v>
      </c>
      <c r="I640">
        <v>6471</v>
      </c>
      <c r="J640" t="s">
        <v>1537</v>
      </c>
      <c r="K640" t="s">
        <v>4045</v>
      </c>
      <c r="L640">
        <v>921</v>
      </c>
      <c r="M640">
        <v>931</v>
      </c>
      <c r="N640">
        <v>1100</v>
      </c>
      <c r="O640" t="s">
        <v>4035</v>
      </c>
      <c r="P640">
        <v>0.84798458926646303</v>
      </c>
      <c r="Q640">
        <v>0.89505457952562095</v>
      </c>
      <c r="R640">
        <v>0.130720424642807</v>
      </c>
      <c r="S640">
        <v>0.308893651532055</v>
      </c>
      <c r="T640">
        <v>0.151602050255947</v>
      </c>
      <c r="U640">
        <v>0.151602050255947</v>
      </c>
      <c r="V640">
        <v>0.98390734131611202</v>
      </c>
      <c r="W640">
        <v>0.34</v>
      </c>
      <c r="X640">
        <v>0.19</v>
      </c>
      <c r="Y640">
        <v>20195</v>
      </c>
      <c r="Z640">
        <v>918</v>
      </c>
      <c r="AA640">
        <v>0.02</v>
      </c>
      <c r="AB640">
        <v>22</v>
      </c>
      <c r="AC640">
        <v>11</v>
      </c>
      <c r="AD640">
        <v>11</v>
      </c>
      <c r="AE640">
        <v>50</v>
      </c>
      <c r="AF640">
        <v>15</v>
      </c>
      <c r="AG640">
        <v>8</v>
      </c>
      <c r="AH640">
        <v>4</v>
      </c>
      <c r="AI640">
        <v>10</v>
      </c>
    </row>
    <row r="641" spans="1:35" x14ac:dyDescent="0.2">
      <c r="A641" s="102">
        <v>827</v>
      </c>
      <c r="B641">
        <v>1860</v>
      </c>
      <c r="C641" t="s">
        <v>57</v>
      </c>
      <c r="D641" t="s">
        <v>4042</v>
      </c>
      <c r="E641">
        <v>713</v>
      </c>
      <c r="F641">
        <v>713</v>
      </c>
      <c r="G641">
        <v>1500</v>
      </c>
      <c r="H641" t="s">
        <v>4032</v>
      </c>
      <c r="I641">
        <v>8905</v>
      </c>
      <c r="J641" t="s">
        <v>4889</v>
      </c>
      <c r="K641" t="s">
        <v>4054</v>
      </c>
      <c r="L641">
        <v>1833</v>
      </c>
      <c r="M641">
        <v>1826</v>
      </c>
      <c r="N641">
        <v>600</v>
      </c>
      <c r="O641" t="s">
        <v>4035</v>
      </c>
      <c r="P641">
        <v>0.85588792465347796</v>
      </c>
      <c r="Q641">
        <v>0.83988542811605404</v>
      </c>
      <c r="R641">
        <v>1.8208130617691099E-3</v>
      </c>
      <c r="S641">
        <v>7.3089223858594496E-2</v>
      </c>
      <c r="T641">
        <v>0.59614682591795798</v>
      </c>
      <c r="U641">
        <v>0.59614682591795798</v>
      </c>
      <c r="V641">
        <v>0.76049544063249097</v>
      </c>
      <c r="W641">
        <v>1.8</v>
      </c>
      <c r="X641">
        <v>2.38</v>
      </c>
      <c r="Y641">
        <v>19694</v>
      </c>
      <c r="Z641">
        <v>985</v>
      </c>
      <c r="AA641">
        <v>0.08</v>
      </c>
      <c r="AB641">
        <v>20</v>
      </c>
      <c r="AC641">
        <v>11</v>
      </c>
      <c r="AD641">
        <v>9</v>
      </c>
      <c r="AE641">
        <v>55</v>
      </c>
      <c r="AF641">
        <v>13</v>
      </c>
      <c r="AG641">
        <v>7</v>
      </c>
      <c r="AH641">
        <v>4</v>
      </c>
      <c r="AI641">
        <v>9</v>
      </c>
    </row>
    <row r="642" spans="1:35" x14ac:dyDescent="0.2">
      <c r="A642" s="102">
        <v>331</v>
      </c>
      <c r="B642">
        <v>4739</v>
      </c>
      <c r="C642" t="s">
        <v>4151</v>
      </c>
      <c r="D642" t="s">
        <v>4034</v>
      </c>
      <c r="E642">
        <v>3230</v>
      </c>
      <c r="F642">
        <v>3245</v>
      </c>
      <c r="G642">
        <v>300</v>
      </c>
      <c r="H642" t="s">
        <v>4035</v>
      </c>
      <c r="I642">
        <v>6755</v>
      </c>
      <c r="J642" t="s">
        <v>760</v>
      </c>
      <c r="K642" t="s">
        <v>4037</v>
      </c>
      <c r="L642">
        <v>2432</v>
      </c>
      <c r="M642">
        <v>2471</v>
      </c>
      <c r="N642">
        <v>400</v>
      </c>
      <c r="O642" t="s">
        <v>4032</v>
      </c>
      <c r="P642">
        <v>0.89807149808420395</v>
      </c>
      <c r="Q642">
        <v>0.90301015258371597</v>
      </c>
      <c r="R642" s="15">
        <v>0.24793026452425401</v>
      </c>
      <c r="S642" s="106">
        <v>8.4548490041323095E-3</v>
      </c>
      <c r="T642">
        <v>-0.65354880940764604</v>
      </c>
      <c r="U642">
        <v>0.65354880940764604</v>
      </c>
      <c r="V642">
        <v>0.72625740308859899</v>
      </c>
      <c r="W642">
        <v>-6.13</v>
      </c>
      <c r="X642">
        <v>1.53</v>
      </c>
      <c r="Y642">
        <v>19357</v>
      </c>
      <c r="Z642">
        <v>842</v>
      </c>
      <c r="AA642">
        <v>0.04</v>
      </c>
      <c r="AB642">
        <v>23</v>
      </c>
      <c r="AC642">
        <v>13</v>
      </c>
      <c r="AD642">
        <v>10</v>
      </c>
      <c r="AE642">
        <v>56.52</v>
      </c>
      <c r="AF642">
        <v>11</v>
      </c>
      <c r="AG642">
        <v>12</v>
      </c>
      <c r="AH642">
        <v>6</v>
      </c>
      <c r="AI642">
        <v>5</v>
      </c>
    </row>
    <row r="643" spans="1:35" x14ac:dyDescent="0.2">
      <c r="A643" s="102">
        <v>452</v>
      </c>
      <c r="B643">
        <v>6501</v>
      </c>
      <c r="C643" t="s">
        <v>4792</v>
      </c>
      <c r="D643" t="s">
        <v>4037</v>
      </c>
      <c r="E643">
        <v>4269</v>
      </c>
      <c r="F643">
        <v>4230</v>
      </c>
      <c r="G643">
        <v>200</v>
      </c>
      <c r="H643" t="s">
        <v>4032</v>
      </c>
      <c r="I643">
        <v>7730</v>
      </c>
      <c r="J643" t="s">
        <v>4890</v>
      </c>
      <c r="K643" t="s">
        <v>4041</v>
      </c>
      <c r="L643">
        <v>2775</v>
      </c>
      <c r="M643">
        <v>2773</v>
      </c>
      <c r="N643">
        <v>300</v>
      </c>
      <c r="O643" t="s">
        <v>4035</v>
      </c>
      <c r="P643">
        <v>0.83818172857988704</v>
      </c>
      <c r="Q643">
        <v>0.88791462811758304</v>
      </c>
      <c r="R643" s="15">
        <v>0.13264937379983399</v>
      </c>
      <c r="S643" s="15">
        <v>7.4226586685951806E-2</v>
      </c>
      <c r="T643">
        <v>0.541841045661556</v>
      </c>
      <c r="U643">
        <v>0.541841045661556</v>
      </c>
      <c r="V643">
        <v>0.41233736695807899</v>
      </c>
      <c r="W643">
        <v>2.37</v>
      </c>
      <c r="X643">
        <v>1.67</v>
      </c>
      <c r="Y643">
        <v>19346</v>
      </c>
      <c r="Z643">
        <v>1138</v>
      </c>
      <c r="AA643">
        <v>-0.08</v>
      </c>
      <c r="AB643">
        <v>17</v>
      </c>
      <c r="AC643">
        <v>9</v>
      </c>
      <c r="AD643">
        <v>8</v>
      </c>
      <c r="AE643">
        <v>52.94</v>
      </c>
      <c r="AF643">
        <v>11</v>
      </c>
      <c r="AG643">
        <v>7</v>
      </c>
      <c r="AH643">
        <v>7</v>
      </c>
      <c r="AI643">
        <v>3</v>
      </c>
    </row>
    <row r="644" spans="1:35" x14ac:dyDescent="0.2">
      <c r="A644" s="102">
        <v>914</v>
      </c>
      <c r="B644">
        <v>4114</v>
      </c>
      <c r="C644" t="s">
        <v>4686</v>
      </c>
      <c r="D644" t="s">
        <v>4057</v>
      </c>
      <c r="E644">
        <v>6500</v>
      </c>
      <c r="F644">
        <v>6500</v>
      </c>
      <c r="G644">
        <v>100</v>
      </c>
      <c r="H644" t="s">
        <v>4032</v>
      </c>
      <c r="I644">
        <v>7201</v>
      </c>
      <c r="J644" t="s">
        <v>4135</v>
      </c>
      <c r="K644" t="s">
        <v>4050</v>
      </c>
      <c r="L644">
        <v>598.20000000000005</v>
      </c>
      <c r="M644">
        <v>599.5</v>
      </c>
      <c r="N644">
        <v>1100</v>
      </c>
      <c r="O644" t="s">
        <v>4035</v>
      </c>
      <c r="P644">
        <v>0.80142650272998694</v>
      </c>
      <c r="Q644">
        <v>0.826776662628529</v>
      </c>
      <c r="R644">
        <v>4.6754858296415097E-2</v>
      </c>
      <c r="S644">
        <v>8.8826709034773105E-2</v>
      </c>
      <c r="T644">
        <v>1.92007517450667</v>
      </c>
      <c r="U644">
        <v>1.92007517450667</v>
      </c>
      <c r="V644">
        <v>1.60885045074898</v>
      </c>
      <c r="W644">
        <v>6.77</v>
      </c>
      <c r="X644">
        <v>1.45</v>
      </c>
      <c r="Y644">
        <v>19304</v>
      </c>
      <c r="Z644">
        <v>804</v>
      </c>
      <c r="AA644">
        <v>0.03</v>
      </c>
      <c r="AB644">
        <v>24</v>
      </c>
      <c r="AC644">
        <v>12</v>
      </c>
      <c r="AD644">
        <v>12</v>
      </c>
      <c r="AE644">
        <v>50</v>
      </c>
      <c r="AF644">
        <v>14</v>
      </c>
      <c r="AG644">
        <v>5</v>
      </c>
      <c r="AH644">
        <v>5</v>
      </c>
      <c r="AI644">
        <v>14</v>
      </c>
    </row>
    <row r="645" spans="1:35" x14ac:dyDescent="0.2">
      <c r="A645" s="102">
        <v>289</v>
      </c>
      <c r="B645">
        <v>4634</v>
      </c>
      <c r="C645" t="s">
        <v>66</v>
      </c>
      <c r="D645" t="s">
        <v>4057</v>
      </c>
      <c r="E645">
        <v>2495</v>
      </c>
      <c r="F645">
        <v>2478</v>
      </c>
      <c r="G645">
        <v>400</v>
      </c>
      <c r="H645" t="s">
        <v>4032</v>
      </c>
      <c r="I645">
        <v>7313</v>
      </c>
      <c r="J645" t="s">
        <v>3943</v>
      </c>
      <c r="K645" t="s">
        <v>4050</v>
      </c>
      <c r="L645">
        <v>2995</v>
      </c>
      <c r="M645">
        <v>3070</v>
      </c>
      <c r="N645">
        <v>300</v>
      </c>
      <c r="O645" t="s">
        <v>4035</v>
      </c>
      <c r="P645">
        <v>0.82245895333462804</v>
      </c>
      <c r="Q645">
        <v>0.90721670728339399</v>
      </c>
      <c r="R645" s="106">
        <v>0.44425176713991898</v>
      </c>
      <c r="S645">
        <v>0.25966438991888402</v>
      </c>
      <c r="T645">
        <v>1.57978907898301</v>
      </c>
      <c r="U645">
        <v>1.57978907898301</v>
      </c>
      <c r="V645">
        <v>1.7823810739564501</v>
      </c>
      <c r="W645">
        <v>3.38</v>
      </c>
      <c r="X645">
        <v>7.62</v>
      </c>
      <c r="Y645">
        <v>18841</v>
      </c>
      <c r="Z645">
        <v>1449</v>
      </c>
      <c r="AA645">
        <v>0.06</v>
      </c>
      <c r="AB645">
        <v>13</v>
      </c>
      <c r="AC645">
        <v>8</v>
      </c>
      <c r="AD645">
        <v>5</v>
      </c>
      <c r="AE645">
        <v>61.54</v>
      </c>
      <c r="AF645">
        <v>13</v>
      </c>
      <c r="AG645">
        <v>3</v>
      </c>
      <c r="AH645">
        <v>2</v>
      </c>
      <c r="AI645">
        <v>8</v>
      </c>
    </row>
    <row r="646" spans="1:35" x14ac:dyDescent="0.2">
      <c r="A646" s="102">
        <v>439</v>
      </c>
      <c r="B646">
        <v>2531</v>
      </c>
      <c r="C646" t="s">
        <v>4059</v>
      </c>
      <c r="D646" t="s">
        <v>4060</v>
      </c>
      <c r="E646">
        <v>966</v>
      </c>
      <c r="F646">
        <v>974</v>
      </c>
      <c r="G646">
        <v>1100</v>
      </c>
      <c r="H646" t="s">
        <v>4032</v>
      </c>
      <c r="I646">
        <v>8273</v>
      </c>
      <c r="J646" t="s">
        <v>4417</v>
      </c>
      <c r="K646" t="s">
        <v>4058</v>
      </c>
      <c r="L646">
        <v>3460</v>
      </c>
      <c r="M646">
        <v>3470</v>
      </c>
      <c r="N646">
        <v>300</v>
      </c>
      <c r="O646" t="s">
        <v>4035</v>
      </c>
      <c r="P646">
        <v>0.89068312674143202</v>
      </c>
      <c r="Q646">
        <v>0.88958590827694894</v>
      </c>
      <c r="R646">
        <v>8.3151355398667207E-2</v>
      </c>
      <c r="S646">
        <v>5.8793935044402897E-2</v>
      </c>
      <c r="T646">
        <v>2.5761380504879599</v>
      </c>
      <c r="U646">
        <v>2.5761380504879599</v>
      </c>
      <c r="V646">
        <v>2.23051156206584</v>
      </c>
      <c r="W646">
        <v>8.4499999999999993</v>
      </c>
      <c r="X646">
        <v>2.92</v>
      </c>
      <c r="Y646">
        <v>18634</v>
      </c>
      <c r="Z646">
        <v>981</v>
      </c>
      <c r="AA646">
        <v>-0.06</v>
      </c>
      <c r="AB646">
        <v>19</v>
      </c>
      <c r="AC646">
        <v>9</v>
      </c>
      <c r="AD646">
        <v>10</v>
      </c>
      <c r="AE646">
        <v>47.37</v>
      </c>
      <c r="AF646">
        <v>9</v>
      </c>
      <c r="AG646">
        <v>8</v>
      </c>
      <c r="AH646">
        <v>7</v>
      </c>
      <c r="AI646">
        <v>4</v>
      </c>
    </row>
    <row r="647" spans="1:35" x14ac:dyDescent="0.2">
      <c r="A647" s="102">
        <v>608</v>
      </c>
      <c r="B647">
        <v>7327</v>
      </c>
      <c r="C647" t="s">
        <v>4862</v>
      </c>
      <c r="D647" t="s">
        <v>4154</v>
      </c>
      <c r="E647">
        <v>2758</v>
      </c>
      <c r="F647">
        <v>2738</v>
      </c>
      <c r="G647">
        <v>400</v>
      </c>
      <c r="H647" t="s">
        <v>4035</v>
      </c>
      <c r="I647">
        <v>8377</v>
      </c>
      <c r="J647" t="s">
        <v>4416</v>
      </c>
      <c r="K647" t="s">
        <v>4154</v>
      </c>
      <c r="L647">
        <v>1073</v>
      </c>
      <c r="M647">
        <v>1062</v>
      </c>
      <c r="N647">
        <v>1000</v>
      </c>
      <c r="O647" t="s">
        <v>4032</v>
      </c>
      <c r="P647">
        <v>0.93838774522832802</v>
      </c>
      <c r="Q647">
        <v>0.87054253552654304</v>
      </c>
      <c r="R647">
        <v>0.103163354315118</v>
      </c>
      <c r="S647">
        <v>0.39708514382027799</v>
      </c>
      <c r="T647">
        <v>-0.75680019679749699</v>
      </c>
      <c r="U647">
        <v>0.75680019679749699</v>
      </c>
      <c r="V647">
        <v>0.92228639511934096</v>
      </c>
      <c r="W647">
        <v>-1.28</v>
      </c>
      <c r="X647">
        <v>3.03</v>
      </c>
      <c r="Y647">
        <v>18264</v>
      </c>
      <c r="Z647">
        <v>3653</v>
      </c>
      <c r="AA647">
        <v>0.21</v>
      </c>
      <c r="AB647">
        <v>5</v>
      </c>
      <c r="AC647">
        <v>2</v>
      </c>
      <c r="AD647">
        <v>3</v>
      </c>
      <c r="AE647">
        <v>40</v>
      </c>
      <c r="AF647">
        <v>17</v>
      </c>
      <c r="AG647">
        <v>0</v>
      </c>
      <c r="AH647">
        <v>0</v>
      </c>
      <c r="AI647">
        <v>5</v>
      </c>
    </row>
    <row r="648" spans="1:35" x14ac:dyDescent="0.2">
      <c r="A648" s="102">
        <v>945</v>
      </c>
      <c r="B648">
        <v>3038</v>
      </c>
      <c r="C648" t="s">
        <v>1486</v>
      </c>
      <c r="D648" t="s">
        <v>4039</v>
      </c>
      <c r="E648">
        <v>4110</v>
      </c>
      <c r="F648">
        <v>4200</v>
      </c>
      <c r="G648">
        <v>200</v>
      </c>
      <c r="H648" t="s">
        <v>4032</v>
      </c>
      <c r="I648">
        <v>3046</v>
      </c>
      <c r="J648" t="s">
        <v>860</v>
      </c>
      <c r="K648" t="s">
        <v>4058</v>
      </c>
      <c r="L648">
        <v>7630</v>
      </c>
      <c r="M648">
        <v>7720</v>
      </c>
      <c r="N648">
        <v>100</v>
      </c>
      <c r="O648" t="s">
        <v>4035</v>
      </c>
      <c r="P648">
        <v>0.91540198573152698</v>
      </c>
      <c r="Q648">
        <v>0.82339764548908001</v>
      </c>
      <c r="R648">
        <v>1.9754324107960498E-2</v>
      </c>
      <c r="S648">
        <v>0.32413114298818402</v>
      </c>
      <c r="T648">
        <v>1.35830297960346</v>
      </c>
      <c r="U648">
        <v>1.35830297960346</v>
      </c>
      <c r="V648">
        <v>1.3975907269930801</v>
      </c>
      <c r="W648">
        <v>8.24</v>
      </c>
      <c r="X648">
        <v>8.81</v>
      </c>
      <c r="Y648">
        <v>17577</v>
      </c>
      <c r="Z648">
        <v>1034</v>
      </c>
      <c r="AA648">
        <v>-0.25</v>
      </c>
      <c r="AB648">
        <v>17</v>
      </c>
      <c r="AC648">
        <v>7</v>
      </c>
      <c r="AD648">
        <v>10</v>
      </c>
      <c r="AE648">
        <v>41.18</v>
      </c>
      <c r="AF648">
        <v>8</v>
      </c>
      <c r="AG648">
        <v>7</v>
      </c>
      <c r="AH648">
        <v>7</v>
      </c>
      <c r="AI648">
        <v>3</v>
      </c>
    </row>
    <row r="649" spans="1:35" x14ac:dyDescent="0.2">
      <c r="A649" s="102">
        <v>424</v>
      </c>
      <c r="B649">
        <v>4502</v>
      </c>
      <c r="C649" t="s">
        <v>4891</v>
      </c>
      <c r="D649" t="s">
        <v>4055</v>
      </c>
      <c r="E649">
        <v>4259</v>
      </c>
      <c r="F649">
        <v>4227</v>
      </c>
      <c r="G649">
        <v>200</v>
      </c>
      <c r="H649" t="s">
        <v>4035</v>
      </c>
      <c r="I649">
        <v>5463</v>
      </c>
      <c r="J649" t="s">
        <v>67</v>
      </c>
      <c r="K649" t="s">
        <v>4152</v>
      </c>
      <c r="L649">
        <v>3030</v>
      </c>
      <c r="M649">
        <v>3060</v>
      </c>
      <c r="N649">
        <v>300</v>
      </c>
      <c r="O649" t="s">
        <v>4032</v>
      </c>
      <c r="P649">
        <v>0.86418153052637103</v>
      </c>
      <c r="Q649">
        <v>0.89146998061805005</v>
      </c>
      <c r="R649" s="106">
        <v>0.112232193455909</v>
      </c>
      <c r="S649" s="15">
        <v>1.0579341963025899E-2</v>
      </c>
      <c r="T649">
        <v>-0.22080422504949801</v>
      </c>
      <c r="U649">
        <v>0.22080422504949801</v>
      </c>
      <c r="V649">
        <v>0.98529884663993705</v>
      </c>
      <c r="W649">
        <v>-0.61</v>
      </c>
      <c r="X649">
        <v>8.59</v>
      </c>
      <c r="Y649">
        <v>17245</v>
      </c>
      <c r="Z649">
        <v>1437</v>
      </c>
      <c r="AA649">
        <v>0.01</v>
      </c>
      <c r="AB649">
        <v>12</v>
      </c>
      <c r="AC649">
        <v>8</v>
      </c>
      <c r="AD649">
        <v>4</v>
      </c>
      <c r="AE649">
        <v>66.67</v>
      </c>
      <c r="AF649">
        <v>9</v>
      </c>
      <c r="AG649">
        <v>5</v>
      </c>
      <c r="AH649">
        <v>4</v>
      </c>
      <c r="AI649">
        <v>3</v>
      </c>
    </row>
    <row r="650" spans="1:35" x14ac:dyDescent="0.2">
      <c r="A650" s="102">
        <v>839</v>
      </c>
      <c r="B650">
        <v>6471</v>
      </c>
      <c r="C650" t="s">
        <v>1537</v>
      </c>
      <c r="D650" t="s">
        <v>4045</v>
      </c>
      <c r="E650">
        <v>921</v>
      </c>
      <c r="F650">
        <v>931</v>
      </c>
      <c r="G650">
        <v>1100</v>
      </c>
      <c r="H650" t="s">
        <v>4035</v>
      </c>
      <c r="I650">
        <v>7186</v>
      </c>
      <c r="J650" t="s">
        <v>775</v>
      </c>
      <c r="K650" t="s">
        <v>4154</v>
      </c>
      <c r="L650">
        <v>422</v>
      </c>
      <c r="M650">
        <v>419</v>
      </c>
      <c r="N650">
        <v>2400</v>
      </c>
      <c r="O650" t="s">
        <v>4032</v>
      </c>
      <c r="P650">
        <v>0.85574564578486501</v>
      </c>
      <c r="Q650">
        <v>0.83839395575932796</v>
      </c>
      <c r="R650">
        <v>0.12541388031983799</v>
      </c>
      <c r="S650" s="106">
        <v>7.9290970658505502E-3</v>
      </c>
      <c r="T650">
        <v>-2.0695415878696899</v>
      </c>
      <c r="U650">
        <v>2.0695415878696899</v>
      </c>
      <c r="V650">
        <v>3.13603473560166</v>
      </c>
      <c r="W650">
        <v>-5.07</v>
      </c>
      <c r="X650">
        <v>1.81</v>
      </c>
      <c r="Y650">
        <v>17072</v>
      </c>
      <c r="Z650">
        <v>1219</v>
      </c>
      <c r="AA650">
        <v>0.01</v>
      </c>
      <c r="AB650">
        <v>14</v>
      </c>
      <c r="AC650">
        <v>8</v>
      </c>
      <c r="AD650">
        <v>6</v>
      </c>
      <c r="AE650">
        <v>57.14</v>
      </c>
      <c r="AF650">
        <v>15</v>
      </c>
      <c r="AG650">
        <v>5</v>
      </c>
      <c r="AH650">
        <v>4</v>
      </c>
      <c r="AI650">
        <v>5</v>
      </c>
    </row>
    <row r="651" spans="1:35" x14ac:dyDescent="0.2">
      <c r="A651" s="102">
        <v>938</v>
      </c>
      <c r="B651">
        <v>3563</v>
      </c>
      <c r="C651" t="s">
        <v>4808</v>
      </c>
      <c r="D651" t="s">
        <v>4058</v>
      </c>
      <c r="E651">
        <v>9240</v>
      </c>
      <c r="F651">
        <v>9170</v>
      </c>
      <c r="G651">
        <v>100</v>
      </c>
      <c r="H651" t="s">
        <v>4035</v>
      </c>
      <c r="I651">
        <v>8586</v>
      </c>
      <c r="J651" t="s">
        <v>4409</v>
      </c>
      <c r="K651" t="s">
        <v>4038</v>
      </c>
      <c r="L651">
        <v>2978</v>
      </c>
      <c r="M651">
        <v>3000</v>
      </c>
      <c r="N651">
        <v>300</v>
      </c>
      <c r="O651" t="s">
        <v>4032</v>
      </c>
      <c r="P651">
        <v>0.89878478370477599</v>
      </c>
      <c r="Q651">
        <v>0.82447394402517504</v>
      </c>
      <c r="R651">
        <v>0.32345158772331001</v>
      </c>
      <c r="S651">
        <v>0.25079799052544199</v>
      </c>
      <c r="T651">
        <v>-1.25878472753213</v>
      </c>
      <c r="U651">
        <v>1.25878472753213</v>
      </c>
      <c r="V651">
        <v>0.69450923459835201</v>
      </c>
      <c r="W651">
        <v>-4.82</v>
      </c>
      <c r="X651">
        <v>1.85</v>
      </c>
      <c r="Y651">
        <v>16699</v>
      </c>
      <c r="Z651">
        <v>1518</v>
      </c>
      <c r="AA651">
        <v>0.41</v>
      </c>
      <c r="AB651">
        <v>11</v>
      </c>
      <c r="AC651">
        <v>7</v>
      </c>
      <c r="AD651">
        <v>4</v>
      </c>
      <c r="AE651">
        <v>63.64</v>
      </c>
      <c r="AF651">
        <v>12</v>
      </c>
      <c r="AG651">
        <v>6</v>
      </c>
      <c r="AH651">
        <v>4</v>
      </c>
      <c r="AI651">
        <v>1</v>
      </c>
    </row>
    <row r="652" spans="1:35" x14ac:dyDescent="0.2">
      <c r="A652" s="102">
        <v>115</v>
      </c>
      <c r="B652">
        <v>9201</v>
      </c>
      <c r="C652" t="s">
        <v>4876</v>
      </c>
      <c r="D652" t="s">
        <v>4877</v>
      </c>
      <c r="E652">
        <v>3108</v>
      </c>
      <c r="F652">
        <v>3095</v>
      </c>
      <c r="G652">
        <v>300</v>
      </c>
      <c r="H652" t="s">
        <v>4032</v>
      </c>
      <c r="I652">
        <v>9603</v>
      </c>
      <c r="J652" t="s">
        <v>4769</v>
      </c>
      <c r="K652" t="s">
        <v>4047</v>
      </c>
      <c r="L652">
        <v>2538</v>
      </c>
      <c r="M652">
        <v>2525</v>
      </c>
      <c r="N652">
        <v>400</v>
      </c>
      <c r="O652" t="s">
        <v>4035</v>
      </c>
      <c r="P652">
        <v>0.82033508921408604</v>
      </c>
      <c r="Q652">
        <v>0.93403330783078198</v>
      </c>
      <c r="R652">
        <v>0.15019994054520799</v>
      </c>
      <c r="S652">
        <v>0.166056814393888</v>
      </c>
      <c r="T652">
        <v>1.4713157158351</v>
      </c>
      <c r="U652">
        <v>1.4713157158351</v>
      </c>
      <c r="V652">
        <v>1.4107769181032299</v>
      </c>
      <c r="W652">
        <v>6.15</v>
      </c>
      <c r="X652">
        <v>8.7799999999999994</v>
      </c>
      <c r="Y652">
        <v>16479</v>
      </c>
      <c r="Z652">
        <v>1268</v>
      </c>
      <c r="AA652">
        <v>0.18</v>
      </c>
      <c r="AB652">
        <v>13</v>
      </c>
      <c r="AC652">
        <v>7</v>
      </c>
      <c r="AD652">
        <v>6</v>
      </c>
      <c r="AE652">
        <v>53.85</v>
      </c>
      <c r="AF652">
        <v>14</v>
      </c>
      <c r="AG652">
        <v>2</v>
      </c>
      <c r="AH652">
        <v>4</v>
      </c>
      <c r="AI652">
        <v>7</v>
      </c>
    </row>
    <row r="653" spans="1:35" x14ac:dyDescent="0.2">
      <c r="A653" s="102">
        <v>341</v>
      </c>
      <c r="B653">
        <v>7278</v>
      </c>
      <c r="C653" t="s">
        <v>46</v>
      </c>
      <c r="D653" t="s">
        <v>4050</v>
      </c>
      <c r="E653">
        <v>2374</v>
      </c>
      <c r="F653">
        <v>2301</v>
      </c>
      <c r="G653">
        <v>400</v>
      </c>
      <c r="H653" t="s">
        <v>4032</v>
      </c>
      <c r="I653">
        <v>9072</v>
      </c>
      <c r="J653" t="s">
        <v>4414</v>
      </c>
      <c r="K653" t="s">
        <v>4415</v>
      </c>
      <c r="L653">
        <v>2596</v>
      </c>
      <c r="M653">
        <v>2563</v>
      </c>
      <c r="N653">
        <v>400</v>
      </c>
      <c r="O653" t="s">
        <v>4035</v>
      </c>
      <c r="P653">
        <v>0.80225223693215597</v>
      </c>
      <c r="Q653">
        <v>0.90103746269267104</v>
      </c>
      <c r="R653" s="15">
        <v>0.125262656021908</v>
      </c>
      <c r="S653" s="15">
        <v>3.5336336657730998E-3</v>
      </c>
      <c r="T653">
        <v>7.3162551831899597E-2</v>
      </c>
      <c r="U653">
        <v>7.3162551831899597E-2</v>
      </c>
      <c r="V653">
        <v>1.802971571549</v>
      </c>
      <c r="W653">
        <v>0.23</v>
      </c>
      <c r="X653">
        <v>10.220000000000001</v>
      </c>
      <c r="Y653">
        <v>16362</v>
      </c>
      <c r="Z653">
        <v>1364</v>
      </c>
      <c r="AA653">
        <v>0.02</v>
      </c>
      <c r="AB653">
        <v>12</v>
      </c>
      <c r="AC653">
        <v>6</v>
      </c>
      <c r="AD653">
        <v>6</v>
      </c>
      <c r="AE653">
        <v>50</v>
      </c>
      <c r="AF653">
        <v>13</v>
      </c>
      <c r="AG653">
        <v>3</v>
      </c>
      <c r="AH653">
        <v>3</v>
      </c>
      <c r="AI653">
        <v>6</v>
      </c>
    </row>
    <row r="654" spans="1:35" x14ac:dyDescent="0.2">
      <c r="A654" s="102">
        <v>652</v>
      </c>
      <c r="B654">
        <v>7272</v>
      </c>
      <c r="C654" t="s">
        <v>4814</v>
      </c>
      <c r="D654" t="s">
        <v>4050</v>
      </c>
      <c r="E654">
        <v>2059</v>
      </c>
      <c r="F654">
        <v>2062</v>
      </c>
      <c r="G654">
        <v>500</v>
      </c>
      <c r="H654" t="s">
        <v>4032</v>
      </c>
      <c r="I654">
        <v>8358</v>
      </c>
      <c r="J654" t="s">
        <v>4892</v>
      </c>
      <c r="K654" t="s">
        <v>4154</v>
      </c>
      <c r="L654">
        <v>437</v>
      </c>
      <c r="M654">
        <v>434</v>
      </c>
      <c r="N654">
        <v>2400</v>
      </c>
      <c r="O654" t="s">
        <v>4035</v>
      </c>
      <c r="P654">
        <v>0.88383302396859698</v>
      </c>
      <c r="Q654">
        <v>0.86474703625171201</v>
      </c>
      <c r="R654">
        <v>3.2251274466250199E-3</v>
      </c>
      <c r="S654">
        <v>1.2351395162585399E-2</v>
      </c>
      <c r="T654">
        <v>0.99183160141345905</v>
      </c>
      <c r="U654">
        <v>0.99183160141345905</v>
      </c>
      <c r="V654">
        <v>0.98590827392364999</v>
      </c>
      <c r="W654">
        <v>5.44</v>
      </c>
      <c r="X654">
        <v>1.03</v>
      </c>
      <c r="Y654">
        <v>15893</v>
      </c>
      <c r="Z654">
        <v>795</v>
      </c>
      <c r="AA654">
        <v>-0.06</v>
      </c>
      <c r="AB654">
        <v>20</v>
      </c>
      <c r="AC654">
        <v>10</v>
      </c>
      <c r="AD654">
        <v>10</v>
      </c>
      <c r="AE654">
        <v>50</v>
      </c>
      <c r="AF654">
        <v>10</v>
      </c>
      <c r="AG654">
        <v>9</v>
      </c>
      <c r="AH654">
        <v>6</v>
      </c>
      <c r="AI654">
        <v>5</v>
      </c>
    </row>
    <row r="655" spans="1:35" x14ac:dyDescent="0.2">
      <c r="A655" s="102">
        <v>609</v>
      </c>
      <c r="B655">
        <v>1414</v>
      </c>
      <c r="C655" t="s">
        <v>4784</v>
      </c>
      <c r="D655" t="s">
        <v>4042</v>
      </c>
      <c r="E655">
        <v>4540</v>
      </c>
      <c r="F655">
        <v>4510</v>
      </c>
      <c r="G655">
        <v>200</v>
      </c>
      <c r="H655" t="s">
        <v>4035</v>
      </c>
      <c r="I655">
        <v>6967</v>
      </c>
      <c r="J655" t="s">
        <v>1066</v>
      </c>
      <c r="K655" t="s">
        <v>4037</v>
      </c>
      <c r="L655">
        <v>1345</v>
      </c>
      <c r="M655">
        <v>1319</v>
      </c>
      <c r="N655">
        <v>700</v>
      </c>
      <c r="O655" t="s">
        <v>4032</v>
      </c>
      <c r="P655">
        <v>0.894484520993576</v>
      </c>
      <c r="Q655">
        <v>0.87050171509980201</v>
      </c>
      <c r="R655">
        <v>9.4503977223188299E-4</v>
      </c>
      <c r="S655">
        <v>0.14558222698377701</v>
      </c>
      <c r="T655">
        <v>-1.4251404010133</v>
      </c>
      <c r="U655">
        <v>1.4251404010133</v>
      </c>
      <c r="V655">
        <v>0.39507491045899801</v>
      </c>
      <c r="W655">
        <v>-9.61</v>
      </c>
      <c r="X655">
        <v>2.36</v>
      </c>
      <c r="Y655">
        <v>15884</v>
      </c>
      <c r="Z655">
        <v>635</v>
      </c>
      <c r="AA655">
        <v>0.11</v>
      </c>
      <c r="AB655">
        <v>25</v>
      </c>
      <c r="AC655">
        <v>12</v>
      </c>
      <c r="AD655">
        <v>13</v>
      </c>
      <c r="AE655">
        <v>48</v>
      </c>
      <c r="AF655">
        <v>10</v>
      </c>
      <c r="AG655">
        <v>8</v>
      </c>
      <c r="AH655">
        <v>7</v>
      </c>
      <c r="AI655">
        <v>10</v>
      </c>
    </row>
    <row r="656" spans="1:35" x14ac:dyDescent="0.2">
      <c r="A656" s="102">
        <v>1044</v>
      </c>
      <c r="B656">
        <v>5486</v>
      </c>
      <c r="C656" t="s">
        <v>979</v>
      </c>
      <c r="D656" t="s">
        <v>4152</v>
      </c>
      <c r="E656">
        <v>1699</v>
      </c>
      <c r="F656">
        <v>1702</v>
      </c>
      <c r="G656">
        <v>600</v>
      </c>
      <c r="H656" t="s">
        <v>4032</v>
      </c>
      <c r="I656">
        <v>6465</v>
      </c>
      <c r="J656" t="s">
        <v>594</v>
      </c>
      <c r="K656" t="s">
        <v>4045</v>
      </c>
      <c r="L656">
        <v>10150</v>
      </c>
      <c r="M656">
        <v>10100</v>
      </c>
      <c r="N656">
        <v>100</v>
      </c>
      <c r="O656" t="s">
        <v>4035</v>
      </c>
      <c r="P656">
        <v>0.82967331156745505</v>
      </c>
      <c r="Q656">
        <v>0.80687453164330603</v>
      </c>
      <c r="R656" s="106">
        <v>0.13176160579167401</v>
      </c>
      <c r="S656" s="106">
        <v>0.120777404825196</v>
      </c>
      <c r="T656">
        <v>1.26489767996563</v>
      </c>
      <c r="U656">
        <v>1.26489767996563</v>
      </c>
      <c r="V656">
        <v>0.52145698112259697</v>
      </c>
      <c r="W656">
        <v>7.64</v>
      </c>
      <c r="X656">
        <v>1.1100000000000001</v>
      </c>
      <c r="Y656">
        <v>15770</v>
      </c>
      <c r="Z656">
        <v>1051</v>
      </c>
      <c r="AA656">
        <v>0.19</v>
      </c>
      <c r="AB656">
        <v>15</v>
      </c>
      <c r="AC656">
        <v>7</v>
      </c>
      <c r="AD656">
        <v>8</v>
      </c>
      <c r="AE656">
        <v>46.67</v>
      </c>
      <c r="AF656">
        <v>11</v>
      </c>
      <c r="AG656">
        <v>5</v>
      </c>
      <c r="AH656">
        <v>4</v>
      </c>
      <c r="AI656">
        <v>6</v>
      </c>
    </row>
    <row r="657" spans="1:35" x14ac:dyDescent="0.2">
      <c r="A657" s="102">
        <v>973</v>
      </c>
      <c r="B657">
        <v>6395</v>
      </c>
      <c r="C657" t="s">
        <v>4716</v>
      </c>
      <c r="D657" t="s">
        <v>4045</v>
      </c>
      <c r="E657">
        <v>946</v>
      </c>
      <c r="F657">
        <v>940</v>
      </c>
      <c r="G657">
        <v>1100</v>
      </c>
      <c r="H657" t="s">
        <v>4032</v>
      </c>
      <c r="I657">
        <v>7211</v>
      </c>
      <c r="J657" t="s">
        <v>28</v>
      </c>
      <c r="K657" t="s">
        <v>4050</v>
      </c>
      <c r="L657">
        <v>411</v>
      </c>
      <c r="M657">
        <v>413</v>
      </c>
      <c r="N657">
        <v>2500</v>
      </c>
      <c r="O657" t="s">
        <v>4035</v>
      </c>
      <c r="P657">
        <v>0.81446635773698595</v>
      </c>
      <c r="Q657">
        <v>0.81911693965142895</v>
      </c>
      <c r="R657">
        <v>0.28750813208310599</v>
      </c>
      <c r="S657">
        <v>2.1937537030994499E-2</v>
      </c>
      <c r="T657">
        <v>1.28659784121846</v>
      </c>
      <c r="U657">
        <v>1.28659784121846</v>
      </c>
      <c r="V657">
        <v>1.90944531581051</v>
      </c>
      <c r="W657">
        <v>4.7</v>
      </c>
      <c r="X657">
        <v>0.15</v>
      </c>
      <c r="Y657">
        <v>15126</v>
      </c>
      <c r="Z657">
        <v>1080</v>
      </c>
      <c r="AA657">
        <v>0.06</v>
      </c>
      <c r="AB657">
        <v>14</v>
      </c>
      <c r="AC657">
        <v>6</v>
      </c>
      <c r="AD657">
        <v>8</v>
      </c>
      <c r="AE657">
        <v>42.86</v>
      </c>
      <c r="AF657">
        <v>11</v>
      </c>
      <c r="AG657">
        <v>5</v>
      </c>
      <c r="AH657">
        <v>4</v>
      </c>
      <c r="AI657">
        <v>5</v>
      </c>
    </row>
    <row r="658" spans="1:35" x14ac:dyDescent="0.2">
      <c r="A658" s="102">
        <v>309</v>
      </c>
      <c r="B658">
        <v>2001</v>
      </c>
      <c r="C658" t="s">
        <v>3796</v>
      </c>
      <c r="D658" t="s">
        <v>4060</v>
      </c>
      <c r="E658">
        <v>1655</v>
      </c>
      <c r="F658">
        <v>1659</v>
      </c>
      <c r="G658">
        <v>600</v>
      </c>
      <c r="H658" t="s">
        <v>4032</v>
      </c>
      <c r="I658">
        <v>8273</v>
      </c>
      <c r="J658" t="s">
        <v>4417</v>
      </c>
      <c r="K658" t="s">
        <v>4058</v>
      </c>
      <c r="L658">
        <v>3460</v>
      </c>
      <c r="M658">
        <v>3470</v>
      </c>
      <c r="N658">
        <v>300</v>
      </c>
      <c r="O658" t="s">
        <v>4035</v>
      </c>
      <c r="P658">
        <v>0.84854594792687399</v>
      </c>
      <c r="Q658">
        <v>0.90508507753429301</v>
      </c>
      <c r="R658">
        <v>0.18584573293044299</v>
      </c>
      <c r="S658">
        <v>6.9486260961727303E-2</v>
      </c>
      <c r="T658">
        <v>2.6327867970700201</v>
      </c>
      <c r="U658">
        <v>2.6327867970700201</v>
      </c>
      <c r="V658">
        <v>2.8652760960743202</v>
      </c>
      <c r="W658">
        <v>11.44</v>
      </c>
      <c r="X658">
        <v>4.38</v>
      </c>
      <c r="Y658">
        <v>14336</v>
      </c>
      <c r="Z658">
        <v>843</v>
      </c>
      <c r="AA658">
        <v>-0.09</v>
      </c>
      <c r="AB658">
        <v>17</v>
      </c>
      <c r="AC658">
        <v>7</v>
      </c>
      <c r="AD658">
        <v>10</v>
      </c>
      <c r="AE658">
        <v>41.18</v>
      </c>
      <c r="AF658">
        <v>14</v>
      </c>
      <c r="AG658">
        <v>2</v>
      </c>
      <c r="AH658">
        <v>3</v>
      </c>
      <c r="AI658">
        <v>12</v>
      </c>
    </row>
    <row r="659" spans="1:35" x14ac:dyDescent="0.2">
      <c r="A659" s="102">
        <v>766</v>
      </c>
      <c r="B659">
        <v>2001</v>
      </c>
      <c r="C659" t="s">
        <v>3796</v>
      </c>
      <c r="D659" t="s">
        <v>4060</v>
      </c>
      <c r="E659">
        <v>1655</v>
      </c>
      <c r="F659">
        <v>1659</v>
      </c>
      <c r="G659">
        <v>500</v>
      </c>
      <c r="H659" t="s">
        <v>4032</v>
      </c>
      <c r="I659">
        <v>6302</v>
      </c>
      <c r="J659" t="s">
        <v>4875</v>
      </c>
      <c r="K659" t="s">
        <v>4045</v>
      </c>
      <c r="L659">
        <v>2932</v>
      </c>
      <c r="M659">
        <v>2932</v>
      </c>
      <c r="N659">
        <v>300</v>
      </c>
      <c r="O659" t="s">
        <v>4035</v>
      </c>
      <c r="P659">
        <v>0.83451257353646302</v>
      </c>
      <c r="Q659">
        <v>0.84834623267771303</v>
      </c>
      <c r="R659">
        <v>0.107606755713922</v>
      </c>
      <c r="S659">
        <v>0.12420541826011799</v>
      </c>
      <c r="T659">
        <v>1.7217299481441599</v>
      </c>
      <c r="U659">
        <v>1.7217299481441599</v>
      </c>
      <c r="V659">
        <v>2.3338318185675999</v>
      </c>
      <c r="W659">
        <v>4.6100000000000003</v>
      </c>
      <c r="X659">
        <v>5.7</v>
      </c>
      <c r="Y659">
        <v>14233</v>
      </c>
      <c r="Z659">
        <v>949</v>
      </c>
      <c r="AA659">
        <v>-0.09</v>
      </c>
      <c r="AB659">
        <v>15</v>
      </c>
      <c r="AC659">
        <v>7</v>
      </c>
      <c r="AD659">
        <v>8</v>
      </c>
      <c r="AE659">
        <v>46.67</v>
      </c>
      <c r="AF659">
        <v>14</v>
      </c>
      <c r="AG659">
        <v>4</v>
      </c>
      <c r="AH659">
        <v>4</v>
      </c>
      <c r="AI659">
        <v>7</v>
      </c>
    </row>
    <row r="660" spans="1:35" x14ac:dyDescent="0.2">
      <c r="A660" s="102">
        <v>727</v>
      </c>
      <c r="B660">
        <v>7327</v>
      </c>
      <c r="C660" t="s">
        <v>4862</v>
      </c>
      <c r="D660" t="s">
        <v>4154</v>
      </c>
      <c r="E660">
        <v>2758</v>
      </c>
      <c r="F660">
        <v>2738</v>
      </c>
      <c r="G660">
        <v>400</v>
      </c>
      <c r="H660" t="s">
        <v>4032</v>
      </c>
      <c r="I660">
        <v>9716</v>
      </c>
      <c r="J660" t="s">
        <v>4807</v>
      </c>
      <c r="K660" t="s">
        <v>4047</v>
      </c>
      <c r="L660">
        <v>1259</v>
      </c>
      <c r="M660">
        <v>1257</v>
      </c>
      <c r="N660">
        <v>900</v>
      </c>
      <c r="O660" t="s">
        <v>4035</v>
      </c>
      <c r="P660">
        <v>0.85169560203623296</v>
      </c>
      <c r="Q660">
        <v>0.85395870077777603</v>
      </c>
      <c r="R660" s="106">
        <v>5.9161116475815803E-2</v>
      </c>
      <c r="S660" s="106">
        <v>3.0088511505183299E-3</v>
      </c>
      <c r="T660">
        <v>1.6446686696189501</v>
      </c>
      <c r="U660">
        <v>1.6446686696189501</v>
      </c>
      <c r="V660">
        <v>1.36750087648009</v>
      </c>
      <c r="W660">
        <v>3.85</v>
      </c>
      <c r="X660">
        <v>3.3</v>
      </c>
      <c r="Y660">
        <v>13970</v>
      </c>
      <c r="Z660">
        <v>3492</v>
      </c>
      <c r="AA660">
        <v>0.21</v>
      </c>
      <c r="AB660">
        <v>4</v>
      </c>
      <c r="AC660">
        <v>1</v>
      </c>
      <c r="AD660">
        <v>3</v>
      </c>
      <c r="AE660">
        <v>25</v>
      </c>
      <c r="AF660">
        <v>13</v>
      </c>
      <c r="AG660">
        <v>1</v>
      </c>
      <c r="AH660">
        <v>0</v>
      </c>
      <c r="AI660">
        <v>3</v>
      </c>
    </row>
    <row r="661" spans="1:35" x14ac:dyDescent="0.2">
      <c r="A661" s="102">
        <v>235</v>
      </c>
      <c r="B661">
        <v>1973</v>
      </c>
      <c r="C661" t="s">
        <v>4040</v>
      </c>
      <c r="D661" t="s">
        <v>4034</v>
      </c>
      <c r="E661">
        <v>4110</v>
      </c>
      <c r="F661">
        <v>4115</v>
      </c>
      <c r="G661">
        <v>200</v>
      </c>
      <c r="H661" t="s">
        <v>4032</v>
      </c>
      <c r="I661">
        <v>5486</v>
      </c>
      <c r="J661" t="s">
        <v>979</v>
      </c>
      <c r="K661" t="s">
        <v>4152</v>
      </c>
      <c r="L661">
        <v>1699</v>
      </c>
      <c r="M661">
        <v>1702</v>
      </c>
      <c r="N661">
        <v>500</v>
      </c>
      <c r="O661" t="s">
        <v>4035</v>
      </c>
      <c r="P661">
        <v>0.92381172949646895</v>
      </c>
      <c r="Q661">
        <v>0.91579046121183805</v>
      </c>
      <c r="R661">
        <v>0.46468149827781602</v>
      </c>
      <c r="S661">
        <v>0.21670083378153199</v>
      </c>
      <c r="T661">
        <v>0.21243120352436901</v>
      </c>
      <c r="U661">
        <v>0.21243120352436901</v>
      </c>
      <c r="V661">
        <v>0.50754232714530501</v>
      </c>
      <c r="W661">
        <v>0.8</v>
      </c>
      <c r="X661">
        <v>3.4</v>
      </c>
      <c r="Y661">
        <v>13413</v>
      </c>
      <c r="Z661">
        <v>838</v>
      </c>
      <c r="AA661">
        <v>7.0000000000000007E-2</v>
      </c>
      <c r="AB661">
        <v>16</v>
      </c>
      <c r="AC661">
        <v>9</v>
      </c>
      <c r="AD661">
        <v>7</v>
      </c>
      <c r="AE661">
        <v>56.25</v>
      </c>
      <c r="AF661">
        <v>13</v>
      </c>
      <c r="AG661">
        <v>5</v>
      </c>
      <c r="AH661">
        <v>3</v>
      </c>
      <c r="AI661">
        <v>8</v>
      </c>
    </row>
    <row r="662" spans="1:35" x14ac:dyDescent="0.2">
      <c r="A662" s="102">
        <v>488</v>
      </c>
      <c r="B662">
        <v>8572</v>
      </c>
      <c r="C662" t="s">
        <v>3999</v>
      </c>
      <c r="D662" t="s">
        <v>4038</v>
      </c>
      <c r="E662">
        <v>522</v>
      </c>
      <c r="F662">
        <v>516</v>
      </c>
      <c r="G662">
        <v>1800</v>
      </c>
      <c r="H662" t="s">
        <v>4032</v>
      </c>
      <c r="I662">
        <v>9437</v>
      </c>
      <c r="J662" t="s">
        <v>646</v>
      </c>
      <c r="K662" t="s">
        <v>4034</v>
      </c>
      <c r="L662">
        <v>3130</v>
      </c>
      <c r="M662">
        <v>3107</v>
      </c>
      <c r="N662">
        <v>300</v>
      </c>
      <c r="O662" t="s">
        <v>4035</v>
      </c>
      <c r="P662">
        <v>0.87403933096533903</v>
      </c>
      <c r="Q662">
        <v>0.88322363819908101</v>
      </c>
      <c r="R662">
        <v>0.52993382644569698</v>
      </c>
      <c r="S662">
        <v>0.31084276319817</v>
      </c>
      <c r="T662">
        <v>1.2146009749957001</v>
      </c>
      <c r="U662">
        <v>1.2146009749957001</v>
      </c>
      <c r="V662">
        <v>1.8173316233031001</v>
      </c>
      <c r="W662">
        <v>6</v>
      </c>
      <c r="X662">
        <v>0.35</v>
      </c>
      <c r="Y662">
        <v>13032</v>
      </c>
      <c r="Z662">
        <v>931</v>
      </c>
      <c r="AA662">
        <v>-0.02</v>
      </c>
      <c r="AB662">
        <v>14</v>
      </c>
      <c r="AC662">
        <v>6</v>
      </c>
      <c r="AD662">
        <v>8</v>
      </c>
      <c r="AE662">
        <v>42.86</v>
      </c>
      <c r="AF662">
        <v>15</v>
      </c>
      <c r="AG662">
        <v>4</v>
      </c>
      <c r="AH662">
        <v>1</v>
      </c>
      <c r="AI662">
        <v>9</v>
      </c>
    </row>
    <row r="663" spans="1:35" x14ac:dyDescent="0.2">
      <c r="A663" s="102">
        <v>558</v>
      </c>
      <c r="B663">
        <v>6098</v>
      </c>
      <c r="C663" t="s">
        <v>240</v>
      </c>
      <c r="D663" t="s">
        <v>4047</v>
      </c>
      <c r="E663">
        <v>4289</v>
      </c>
      <c r="F663">
        <v>4304</v>
      </c>
      <c r="G663">
        <v>200</v>
      </c>
      <c r="H663" t="s">
        <v>4032</v>
      </c>
      <c r="I663">
        <v>6971</v>
      </c>
      <c r="J663" t="s">
        <v>1067</v>
      </c>
      <c r="K663" t="s">
        <v>4037</v>
      </c>
      <c r="L663">
        <v>7470</v>
      </c>
      <c r="M663">
        <v>7274</v>
      </c>
      <c r="N663">
        <v>100</v>
      </c>
      <c r="O663" t="s">
        <v>4035</v>
      </c>
      <c r="P663">
        <v>0.84834818488167796</v>
      </c>
      <c r="Q663">
        <v>0.876210937758653</v>
      </c>
      <c r="R663" s="15">
        <v>3.89719427606364E-5</v>
      </c>
      <c r="S663">
        <v>3.4217244816593002E-2</v>
      </c>
      <c r="T663">
        <v>2.44760589787658</v>
      </c>
      <c r="U663">
        <v>2.44760589787658</v>
      </c>
      <c r="V663">
        <v>1.56110003460492</v>
      </c>
      <c r="W663">
        <v>9.02</v>
      </c>
      <c r="X663">
        <v>18.34</v>
      </c>
      <c r="Y663">
        <v>12541</v>
      </c>
      <c r="Z663">
        <v>1045</v>
      </c>
      <c r="AA663">
        <v>0.11</v>
      </c>
      <c r="AB663">
        <v>12</v>
      </c>
      <c r="AC663">
        <v>6</v>
      </c>
      <c r="AD663">
        <v>6</v>
      </c>
      <c r="AE663">
        <v>50</v>
      </c>
      <c r="AF663">
        <v>13</v>
      </c>
      <c r="AG663">
        <v>5</v>
      </c>
      <c r="AH663">
        <v>3</v>
      </c>
      <c r="AI663">
        <v>4</v>
      </c>
    </row>
    <row r="664" spans="1:35" x14ac:dyDescent="0.2">
      <c r="A664" s="102">
        <v>467</v>
      </c>
      <c r="B664">
        <v>5803</v>
      </c>
      <c r="C664" t="s">
        <v>26</v>
      </c>
      <c r="D664" t="s">
        <v>4048</v>
      </c>
      <c r="E664">
        <v>411</v>
      </c>
      <c r="F664">
        <v>411</v>
      </c>
      <c r="G664">
        <v>2700</v>
      </c>
      <c r="H664" t="s">
        <v>4035</v>
      </c>
      <c r="I664">
        <v>7186</v>
      </c>
      <c r="J664" t="s">
        <v>775</v>
      </c>
      <c r="K664" t="s">
        <v>4154</v>
      </c>
      <c r="L664">
        <v>422</v>
      </c>
      <c r="M664">
        <v>419</v>
      </c>
      <c r="N664">
        <v>2600</v>
      </c>
      <c r="O664" t="s">
        <v>4032</v>
      </c>
      <c r="P664">
        <v>0.87018116635640097</v>
      </c>
      <c r="Q664">
        <v>0.885949581257088</v>
      </c>
      <c r="R664">
        <v>8.5442116264478202E-2</v>
      </c>
      <c r="S664">
        <v>8.8170747582727194E-2</v>
      </c>
      <c r="T664">
        <v>-1.51200634295018</v>
      </c>
      <c r="U664">
        <v>1.51200634295018</v>
      </c>
      <c r="V664">
        <v>1.67545232472327</v>
      </c>
      <c r="W664">
        <v>-6.04</v>
      </c>
      <c r="X664">
        <v>1.86</v>
      </c>
      <c r="Y664">
        <v>12515</v>
      </c>
      <c r="Z664">
        <v>782</v>
      </c>
      <c r="AA664">
        <v>-0.01</v>
      </c>
      <c r="AB664">
        <v>16</v>
      </c>
      <c r="AC664">
        <v>8</v>
      </c>
      <c r="AD664">
        <v>8</v>
      </c>
      <c r="AE664">
        <v>50</v>
      </c>
      <c r="AF664">
        <v>12</v>
      </c>
      <c r="AG664">
        <v>7</v>
      </c>
      <c r="AH664">
        <v>5</v>
      </c>
      <c r="AI664">
        <v>4</v>
      </c>
    </row>
    <row r="665" spans="1:35" x14ac:dyDescent="0.2">
      <c r="A665" s="102">
        <v>880</v>
      </c>
      <c r="B665">
        <v>6028</v>
      </c>
      <c r="C665" t="s">
        <v>784</v>
      </c>
      <c r="D665" t="s">
        <v>4047</v>
      </c>
      <c r="E665">
        <v>7340</v>
      </c>
      <c r="F665">
        <v>7380</v>
      </c>
      <c r="G665">
        <v>100</v>
      </c>
      <c r="H665" t="s">
        <v>4032</v>
      </c>
      <c r="I665">
        <v>9684</v>
      </c>
      <c r="J665" t="s">
        <v>4788</v>
      </c>
      <c r="K665" t="s">
        <v>4034</v>
      </c>
      <c r="L665">
        <v>5320</v>
      </c>
      <c r="M665">
        <v>5380</v>
      </c>
      <c r="N665">
        <v>100</v>
      </c>
      <c r="O665" t="s">
        <v>4035</v>
      </c>
      <c r="P665">
        <v>0.84455475229015797</v>
      </c>
      <c r="Q665">
        <v>0.83289697024381804</v>
      </c>
      <c r="R665">
        <v>0.17422580460047901</v>
      </c>
      <c r="S665">
        <v>0.15886295631641401</v>
      </c>
      <c r="T665">
        <v>0.14580514286863699</v>
      </c>
      <c r="U665">
        <v>0.14580514286863699</v>
      </c>
      <c r="V665">
        <v>0.63006349199022904</v>
      </c>
      <c r="W665">
        <v>0.46</v>
      </c>
      <c r="X665">
        <v>27.1</v>
      </c>
      <c r="Y665">
        <v>12154</v>
      </c>
      <c r="Z665">
        <v>2431</v>
      </c>
      <c r="AA665">
        <v>0.13</v>
      </c>
      <c r="AB665">
        <v>5</v>
      </c>
      <c r="AC665">
        <v>2</v>
      </c>
      <c r="AD665">
        <v>3</v>
      </c>
      <c r="AE665">
        <v>40</v>
      </c>
      <c r="AF665">
        <v>10</v>
      </c>
      <c r="AG665">
        <v>1</v>
      </c>
      <c r="AH665">
        <v>2</v>
      </c>
      <c r="AI665">
        <v>2</v>
      </c>
    </row>
    <row r="666" spans="1:35" x14ac:dyDescent="0.2">
      <c r="A666" s="102">
        <v>192</v>
      </c>
      <c r="B666">
        <v>4217</v>
      </c>
      <c r="C666" t="s">
        <v>1542</v>
      </c>
      <c r="D666" t="s">
        <v>4057</v>
      </c>
      <c r="E666">
        <v>4595</v>
      </c>
      <c r="F666">
        <v>4595</v>
      </c>
      <c r="G666">
        <v>200</v>
      </c>
      <c r="H666" t="s">
        <v>4032</v>
      </c>
      <c r="I666">
        <v>4290</v>
      </c>
      <c r="J666" t="s">
        <v>4153</v>
      </c>
      <c r="K666" t="s">
        <v>4047</v>
      </c>
      <c r="L666">
        <v>999</v>
      </c>
      <c r="M666">
        <v>1003</v>
      </c>
      <c r="N666">
        <v>900</v>
      </c>
      <c r="O666" t="s">
        <v>4035</v>
      </c>
      <c r="P666">
        <v>0.87811459628738597</v>
      </c>
      <c r="Q666">
        <v>0.92300402444488405</v>
      </c>
      <c r="R666" s="106">
        <v>0.223021788446123</v>
      </c>
      <c r="S666">
        <v>3.9202240345443701E-2</v>
      </c>
      <c r="T666">
        <v>0.99403648583769599</v>
      </c>
      <c r="U666">
        <v>0.99403648583769599</v>
      </c>
      <c r="V666">
        <v>1.1979854911311201</v>
      </c>
      <c r="W666">
        <v>7.27</v>
      </c>
      <c r="X666">
        <v>1.77</v>
      </c>
      <c r="Y666">
        <v>12021</v>
      </c>
      <c r="Z666">
        <v>751</v>
      </c>
      <c r="AA666">
        <v>0.04</v>
      </c>
      <c r="AB666">
        <v>16</v>
      </c>
      <c r="AC666">
        <v>9</v>
      </c>
      <c r="AD666">
        <v>7</v>
      </c>
      <c r="AE666">
        <v>56.25</v>
      </c>
      <c r="AF666">
        <v>13</v>
      </c>
      <c r="AG666">
        <v>5</v>
      </c>
      <c r="AH666">
        <v>4</v>
      </c>
      <c r="AI666">
        <v>7</v>
      </c>
    </row>
    <row r="667" spans="1:35" x14ac:dyDescent="0.2">
      <c r="A667" s="102">
        <v>586</v>
      </c>
      <c r="B667">
        <v>4005</v>
      </c>
      <c r="C667" t="s">
        <v>4852</v>
      </c>
      <c r="D667" t="s">
        <v>4057</v>
      </c>
      <c r="E667">
        <v>472</v>
      </c>
      <c r="F667">
        <v>472</v>
      </c>
      <c r="G667">
        <v>2300</v>
      </c>
      <c r="H667" t="s">
        <v>4032</v>
      </c>
      <c r="I667">
        <v>7012</v>
      </c>
      <c r="J667" t="s">
        <v>4830</v>
      </c>
      <c r="K667" t="s">
        <v>4050</v>
      </c>
      <c r="L667">
        <v>2199</v>
      </c>
      <c r="M667">
        <v>2197</v>
      </c>
      <c r="N667">
        <v>500</v>
      </c>
      <c r="O667" t="s">
        <v>4035</v>
      </c>
      <c r="P667">
        <v>0.92918289766185103</v>
      </c>
      <c r="Q667">
        <v>0.87223072160376203</v>
      </c>
      <c r="R667">
        <v>2.0053675590116699E-2</v>
      </c>
      <c r="S667">
        <v>4.7431001140385898E-2</v>
      </c>
      <c r="T667">
        <v>2.2521612231652601</v>
      </c>
      <c r="U667">
        <v>2.2521612231652601</v>
      </c>
      <c r="V667">
        <v>2.37133926637796</v>
      </c>
      <c r="W667">
        <v>5.73</v>
      </c>
      <c r="X667">
        <v>1.17</v>
      </c>
      <c r="Y667">
        <v>11948</v>
      </c>
      <c r="Z667">
        <v>703</v>
      </c>
      <c r="AA667">
        <v>0.01</v>
      </c>
      <c r="AB667">
        <v>17</v>
      </c>
      <c r="AC667">
        <v>8</v>
      </c>
      <c r="AD667">
        <v>9</v>
      </c>
      <c r="AE667">
        <v>47.06</v>
      </c>
      <c r="AF667">
        <v>15</v>
      </c>
      <c r="AG667">
        <v>2</v>
      </c>
      <c r="AH667">
        <v>2</v>
      </c>
      <c r="AI667">
        <v>13</v>
      </c>
    </row>
    <row r="668" spans="1:35" x14ac:dyDescent="0.2">
      <c r="A668" s="102">
        <v>184</v>
      </c>
      <c r="B668">
        <v>8218</v>
      </c>
      <c r="C668" t="s">
        <v>4755</v>
      </c>
      <c r="D668" t="s">
        <v>4058</v>
      </c>
      <c r="E668">
        <v>2299</v>
      </c>
      <c r="F668">
        <v>2368</v>
      </c>
      <c r="G668">
        <v>400</v>
      </c>
      <c r="H668" t="s">
        <v>4032</v>
      </c>
      <c r="I668">
        <v>9506</v>
      </c>
      <c r="J668" t="s">
        <v>4155</v>
      </c>
      <c r="K668" t="s">
        <v>4156</v>
      </c>
      <c r="L668">
        <v>1023</v>
      </c>
      <c r="M668">
        <v>1028</v>
      </c>
      <c r="N668">
        <v>900</v>
      </c>
      <c r="O668" t="s">
        <v>4035</v>
      </c>
      <c r="P668">
        <v>0.87164955811184597</v>
      </c>
      <c r="Q668">
        <v>0.92423209363851</v>
      </c>
      <c r="R668" s="106">
        <v>9.2511511010964797E-4</v>
      </c>
      <c r="S668" s="15">
        <v>6.0044018651221102E-2</v>
      </c>
      <c r="T668">
        <v>3.0751093346020202</v>
      </c>
      <c r="U668">
        <v>3.0751093346020202</v>
      </c>
      <c r="V668">
        <v>2.9787625254900099</v>
      </c>
      <c r="W668">
        <v>7.01</v>
      </c>
      <c r="X668">
        <v>2.3199999999999998</v>
      </c>
      <c r="Y668">
        <v>11721</v>
      </c>
      <c r="Z668">
        <v>733</v>
      </c>
      <c r="AA668">
        <v>-0.03</v>
      </c>
      <c r="AB668">
        <v>16</v>
      </c>
      <c r="AC668">
        <v>7</v>
      </c>
      <c r="AD668">
        <v>9</v>
      </c>
      <c r="AE668">
        <v>43.75</v>
      </c>
      <c r="AF668">
        <v>15</v>
      </c>
      <c r="AG668">
        <v>2</v>
      </c>
      <c r="AH668">
        <v>2</v>
      </c>
      <c r="AI668">
        <v>12</v>
      </c>
    </row>
    <row r="669" spans="1:35" x14ac:dyDescent="0.2">
      <c r="A669" s="102">
        <v>183</v>
      </c>
      <c r="B669">
        <v>3003</v>
      </c>
      <c r="C669" t="s">
        <v>781</v>
      </c>
      <c r="D669" t="s">
        <v>4054</v>
      </c>
      <c r="E669">
        <v>1322</v>
      </c>
      <c r="F669">
        <v>1334</v>
      </c>
      <c r="G669">
        <v>700</v>
      </c>
      <c r="H669" t="s">
        <v>4032</v>
      </c>
      <c r="I669">
        <v>8425</v>
      </c>
      <c r="J669" t="s">
        <v>4783</v>
      </c>
      <c r="K669" t="s">
        <v>4038</v>
      </c>
      <c r="L669">
        <v>3310</v>
      </c>
      <c r="M669">
        <v>3295</v>
      </c>
      <c r="N669">
        <v>300</v>
      </c>
      <c r="O669" t="s">
        <v>4035</v>
      </c>
      <c r="P669">
        <v>0.88548137855109299</v>
      </c>
      <c r="Q669">
        <v>0.92427404124486701</v>
      </c>
      <c r="R669">
        <v>1.6472071327699601E-2</v>
      </c>
      <c r="S669">
        <v>0.16187896878535199</v>
      </c>
      <c r="T669">
        <v>2.3515026159899302</v>
      </c>
      <c r="U669">
        <v>2.3515026159899302</v>
      </c>
      <c r="V669">
        <v>1.8517621688069901</v>
      </c>
      <c r="W669">
        <v>5.24</v>
      </c>
      <c r="X669">
        <v>5.53</v>
      </c>
      <c r="Y669">
        <v>11593</v>
      </c>
      <c r="Z669">
        <v>773</v>
      </c>
      <c r="AA669">
        <v>0.06</v>
      </c>
      <c r="AB669">
        <v>15</v>
      </c>
      <c r="AC669">
        <v>9</v>
      </c>
      <c r="AD669">
        <v>6</v>
      </c>
      <c r="AE669">
        <v>60</v>
      </c>
      <c r="AF669">
        <v>13</v>
      </c>
      <c r="AG669">
        <v>4</v>
      </c>
      <c r="AH669">
        <v>3</v>
      </c>
      <c r="AI669">
        <v>8</v>
      </c>
    </row>
    <row r="670" spans="1:35" x14ac:dyDescent="0.2">
      <c r="A670" s="102">
        <v>534</v>
      </c>
      <c r="B670">
        <v>3865</v>
      </c>
      <c r="C670" t="s">
        <v>3938</v>
      </c>
      <c r="D670" t="s">
        <v>4825</v>
      </c>
      <c r="E670">
        <v>509</v>
      </c>
      <c r="F670">
        <v>511</v>
      </c>
      <c r="G670">
        <v>2000</v>
      </c>
      <c r="H670" t="s">
        <v>4035</v>
      </c>
      <c r="I670">
        <v>9506</v>
      </c>
      <c r="J670" t="s">
        <v>4155</v>
      </c>
      <c r="K670" t="s">
        <v>4156</v>
      </c>
      <c r="L670">
        <v>1023</v>
      </c>
      <c r="M670">
        <v>1028</v>
      </c>
      <c r="N670">
        <v>1000</v>
      </c>
      <c r="O670" t="s">
        <v>4032</v>
      </c>
      <c r="P670">
        <v>0.83579804060074403</v>
      </c>
      <c r="Q670">
        <v>0.87907882940581805</v>
      </c>
      <c r="R670">
        <v>9.8739523451896405E-2</v>
      </c>
      <c r="S670">
        <v>5.3431334423078699E-3</v>
      </c>
      <c r="T670">
        <v>-1.28382096200513</v>
      </c>
      <c r="U670">
        <v>1.28382096200513</v>
      </c>
      <c r="V670">
        <v>1.0831717265892999</v>
      </c>
      <c r="W670">
        <v>-3.83</v>
      </c>
      <c r="X670">
        <v>0.57999999999999996</v>
      </c>
      <c r="Y670">
        <v>10243</v>
      </c>
      <c r="Z670">
        <v>603</v>
      </c>
      <c r="AA670">
        <v>0.02</v>
      </c>
      <c r="AB670">
        <v>17</v>
      </c>
      <c r="AC670">
        <v>9</v>
      </c>
      <c r="AD670">
        <v>8</v>
      </c>
      <c r="AE670">
        <v>52.94</v>
      </c>
      <c r="AF670">
        <v>13</v>
      </c>
      <c r="AG670">
        <v>6</v>
      </c>
      <c r="AH670">
        <v>4</v>
      </c>
      <c r="AI670">
        <v>7</v>
      </c>
    </row>
    <row r="671" spans="1:35" x14ac:dyDescent="0.2">
      <c r="A671" s="102">
        <v>728</v>
      </c>
      <c r="B671">
        <v>2001</v>
      </c>
      <c r="C671" t="s">
        <v>3796</v>
      </c>
      <c r="D671" t="s">
        <v>4060</v>
      </c>
      <c r="E671">
        <v>1655</v>
      </c>
      <c r="F671">
        <v>1659</v>
      </c>
      <c r="G671">
        <v>600</v>
      </c>
      <c r="H671" t="s">
        <v>4032</v>
      </c>
      <c r="I671">
        <v>7276</v>
      </c>
      <c r="J671" t="s">
        <v>4150</v>
      </c>
      <c r="K671" t="s">
        <v>4037</v>
      </c>
      <c r="L671">
        <v>4700</v>
      </c>
      <c r="M671">
        <v>4815</v>
      </c>
      <c r="N671">
        <v>200</v>
      </c>
      <c r="O671" t="s">
        <v>4035</v>
      </c>
      <c r="P671">
        <v>0.89268965364226105</v>
      </c>
      <c r="Q671">
        <v>0.85362567325500205</v>
      </c>
      <c r="R671" s="15">
        <v>1.64110273893485E-2</v>
      </c>
      <c r="S671">
        <v>0.11742544507847499</v>
      </c>
      <c r="T671">
        <v>1.86247142206253</v>
      </c>
      <c r="U671">
        <v>1.86247142206253</v>
      </c>
      <c r="V671">
        <v>2.7930376025458501</v>
      </c>
      <c r="W671">
        <v>8</v>
      </c>
      <c r="X671">
        <v>3.36</v>
      </c>
      <c r="Y671">
        <v>10200</v>
      </c>
      <c r="Z671">
        <v>567</v>
      </c>
      <c r="AA671">
        <v>-0.2</v>
      </c>
      <c r="AB671">
        <v>18</v>
      </c>
      <c r="AC671">
        <v>9</v>
      </c>
      <c r="AD671">
        <v>9</v>
      </c>
      <c r="AE671">
        <v>50</v>
      </c>
      <c r="AF671">
        <v>13</v>
      </c>
      <c r="AG671">
        <v>5</v>
      </c>
      <c r="AH671">
        <v>4</v>
      </c>
      <c r="AI671">
        <v>9</v>
      </c>
    </row>
    <row r="672" spans="1:35" x14ac:dyDescent="0.2">
      <c r="A672" s="102">
        <v>771</v>
      </c>
      <c r="B672">
        <v>3563</v>
      </c>
      <c r="C672" t="s">
        <v>4808</v>
      </c>
      <c r="D672" t="s">
        <v>4058</v>
      </c>
      <c r="E672">
        <v>9240</v>
      </c>
      <c r="F672">
        <v>9170</v>
      </c>
      <c r="G672">
        <v>100</v>
      </c>
      <c r="H672" t="s">
        <v>4035</v>
      </c>
      <c r="I672">
        <v>3635</v>
      </c>
      <c r="J672" t="s">
        <v>47</v>
      </c>
      <c r="K672" t="s">
        <v>4034</v>
      </c>
      <c r="L672">
        <v>2850</v>
      </c>
      <c r="M672">
        <v>2891</v>
      </c>
      <c r="N672">
        <v>300</v>
      </c>
      <c r="O672" t="s">
        <v>4032</v>
      </c>
      <c r="P672">
        <v>0.86846511933147497</v>
      </c>
      <c r="Q672">
        <v>0.847374983482162</v>
      </c>
      <c r="R672">
        <v>0.56569054740261504</v>
      </c>
      <c r="S672">
        <v>0.38849714976016603</v>
      </c>
      <c r="T672">
        <v>-0.588120386923356</v>
      </c>
      <c r="U672">
        <v>0.588120386923356</v>
      </c>
      <c r="V672">
        <v>2.79930257273889E-2</v>
      </c>
      <c r="W672">
        <v>-2.73</v>
      </c>
      <c r="X672">
        <v>5.42</v>
      </c>
      <c r="Y672">
        <v>9658</v>
      </c>
      <c r="Z672">
        <v>604</v>
      </c>
      <c r="AA672">
        <v>0.38</v>
      </c>
      <c r="AB672">
        <v>16</v>
      </c>
      <c r="AC672">
        <v>8</v>
      </c>
      <c r="AD672">
        <v>8</v>
      </c>
      <c r="AE672">
        <v>50</v>
      </c>
      <c r="AF672">
        <v>11</v>
      </c>
      <c r="AG672">
        <v>8</v>
      </c>
      <c r="AH672">
        <v>5</v>
      </c>
      <c r="AI672">
        <v>3</v>
      </c>
    </row>
    <row r="673" spans="1:35" x14ac:dyDescent="0.2">
      <c r="A673" s="102">
        <v>342</v>
      </c>
      <c r="B673">
        <v>4205</v>
      </c>
      <c r="C673" t="s">
        <v>4687</v>
      </c>
      <c r="D673" t="s">
        <v>4057</v>
      </c>
      <c r="E673">
        <v>1175</v>
      </c>
      <c r="F673">
        <v>1184</v>
      </c>
      <c r="G673">
        <v>900</v>
      </c>
      <c r="H673" t="s">
        <v>4032</v>
      </c>
      <c r="I673">
        <v>4996</v>
      </c>
      <c r="J673" t="s">
        <v>4893</v>
      </c>
      <c r="K673" t="s">
        <v>4057</v>
      </c>
      <c r="L673">
        <v>844</v>
      </c>
      <c r="M673">
        <v>850</v>
      </c>
      <c r="N673">
        <v>1300</v>
      </c>
      <c r="O673" t="s">
        <v>4035</v>
      </c>
      <c r="P673">
        <v>0.87375098778008897</v>
      </c>
      <c r="Q673">
        <v>0.90102956112839405</v>
      </c>
      <c r="R673" s="15">
        <v>1.2646876307767599E-2</v>
      </c>
      <c r="S673">
        <v>2.9868348890983599E-2</v>
      </c>
      <c r="T673">
        <v>0.68735254540483604</v>
      </c>
      <c r="U673">
        <v>0.68735254540483604</v>
      </c>
      <c r="V673">
        <v>0.71820118073803896</v>
      </c>
      <c r="W673">
        <v>1.74</v>
      </c>
      <c r="X673">
        <v>3.7</v>
      </c>
      <c r="Y673">
        <v>7544</v>
      </c>
      <c r="Z673">
        <v>503</v>
      </c>
      <c r="AA673">
        <v>0.05</v>
      </c>
      <c r="AB673">
        <v>15</v>
      </c>
      <c r="AC673">
        <v>7</v>
      </c>
      <c r="AD673">
        <v>8</v>
      </c>
      <c r="AE673">
        <v>46.67</v>
      </c>
      <c r="AF673">
        <v>10</v>
      </c>
      <c r="AG673">
        <v>6</v>
      </c>
      <c r="AH673">
        <v>5</v>
      </c>
      <c r="AI673">
        <v>4</v>
      </c>
    </row>
    <row r="674" spans="1:35" x14ac:dyDescent="0.2">
      <c r="A674" s="102">
        <v>351</v>
      </c>
      <c r="B674">
        <v>1802</v>
      </c>
      <c r="C674" t="s">
        <v>4816</v>
      </c>
      <c r="D674" t="s">
        <v>4042</v>
      </c>
      <c r="E674">
        <v>1220</v>
      </c>
      <c r="F674">
        <v>1213</v>
      </c>
      <c r="G674">
        <v>900</v>
      </c>
      <c r="H674" t="s">
        <v>4032</v>
      </c>
      <c r="I674">
        <v>8253</v>
      </c>
      <c r="J674" t="s">
        <v>759</v>
      </c>
      <c r="K674" t="s">
        <v>4038</v>
      </c>
      <c r="L674">
        <v>1783</v>
      </c>
      <c r="M674">
        <v>1776</v>
      </c>
      <c r="N674">
        <v>600</v>
      </c>
      <c r="O674" t="s">
        <v>4035</v>
      </c>
      <c r="P674">
        <v>0.81016199770776298</v>
      </c>
      <c r="Q674">
        <v>0.899879008008173</v>
      </c>
      <c r="R674">
        <v>0.379759392182558</v>
      </c>
      <c r="S674">
        <v>0.1104132866531</v>
      </c>
      <c r="T674">
        <v>0.37001939507034998</v>
      </c>
      <c r="U674">
        <v>0.37001939507034998</v>
      </c>
      <c r="V674">
        <v>0.28153693776664401</v>
      </c>
      <c r="W674">
        <v>1.56</v>
      </c>
      <c r="X674">
        <v>2.4500000000000002</v>
      </c>
      <c r="Y674">
        <v>7482</v>
      </c>
      <c r="Z674">
        <v>394</v>
      </c>
      <c r="AA674">
        <v>0</v>
      </c>
      <c r="AB674">
        <v>19</v>
      </c>
      <c r="AC674">
        <v>8</v>
      </c>
      <c r="AD674">
        <v>11</v>
      </c>
      <c r="AE674">
        <v>42.11</v>
      </c>
      <c r="AF674">
        <v>13</v>
      </c>
      <c r="AG674">
        <v>5</v>
      </c>
      <c r="AH674">
        <v>5</v>
      </c>
      <c r="AI674">
        <v>9</v>
      </c>
    </row>
    <row r="675" spans="1:35" x14ac:dyDescent="0.2">
      <c r="A675" s="102">
        <v>314</v>
      </c>
      <c r="B675">
        <v>1333</v>
      </c>
      <c r="C675" t="s">
        <v>4412</v>
      </c>
      <c r="D675" t="s">
        <v>4413</v>
      </c>
      <c r="E675">
        <v>2619</v>
      </c>
      <c r="F675">
        <v>2629</v>
      </c>
      <c r="G675">
        <v>400</v>
      </c>
      <c r="H675" t="s">
        <v>4032</v>
      </c>
      <c r="I675">
        <v>8273</v>
      </c>
      <c r="J675" t="s">
        <v>4417</v>
      </c>
      <c r="K675" t="s">
        <v>4058</v>
      </c>
      <c r="L675">
        <v>3460</v>
      </c>
      <c r="M675">
        <v>3470</v>
      </c>
      <c r="N675">
        <v>300</v>
      </c>
      <c r="O675" t="s">
        <v>4035</v>
      </c>
      <c r="P675">
        <v>0.94147286761670101</v>
      </c>
      <c r="Q675">
        <v>0.904729583814607</v>
      </c>
      <c r="R675" s="106">
        <v>2.3628952757497601E-3</v>
      </c>
      <c r="S675" s="106">
        <v>0.19712728670909099</v>
      </c>
      <c r="T675">
        <v>2.4061854135045002</v>
      </c>
      <c r="U675">
        <v>2.4061854135045002</v>
      </c>
      <c r="V675">
        <v>2.2463265470965399</v>
      </c>
      <c r="W675">
        <v>8.5399999999999991</v>
      </c>
      <c r="X675">
        <v>1.02</v>
      </c>
      <c r="Y675">
        <v>6755</v>
      </c>
      <c r="Z675">
        <v>965</v>
      </c>
      <c r="AA675">
        <v>-0.1</v>
      </c>
      <c r="AB675">
        <v>7</v>
      </c>
      <c r="AC675">
        <v>3</v>
      </c>
      <c r="AD675">
        <v>4</v>
      </c>
      <c r="AE675">
        <v>42.86</v>
      </c>
      <c r="AF675">
        <v>16</v>
      </c>
      <c r="AG675">
        <v>1</v>
      </c>
      <c r="AH675">
        <v>1</v>
      </c>
      <c r="AI675">
        <v>5</v>
      </c>
    </row>
    <row r="676" spans="1:35" x14ac:dyDescent="0.2">
      <c r="A676" s="102">
        <v>920</v>
      </c>
      <c r="B676">
        <v>1414</v>
      </c>
      <c r="C676" t="s">
        <v>4784</v>
      </c>
      <c r="D676" t="s">
        <v>4042</v>
      </c>
      <c r="E676">
        <v>4540</v>
      </c>
      <c r="F676">
        <v>4510</v>
      </c>
      <c r="G676">
        <v>200</v>
      </c>
      <c r="H676" t="s">
        <v>4035</v>
      </c>
      <c r="I676">
        <v>3110</v>
      </c>
      <c r="J676" t="s">
        <v>772</v>
      </c>
      <c r="K676" t="s">
        <v>4031</v>
      </c>
      <c r="L676">
        <v>4520</v>
      </c>
      <c r="M676">
        <v>4610</v>
      </c>
      <c r="N676">
        <v>200</v>
      </c>
      <c r="O676" t="s">
        <v>4032</v>
      </c>
      <c r="P676">
        <v>0.87163998841701495</v>
      </c>
      <c r="Q676">
        <v>0.82621827076514198</v>
      </c>
      <c r="R676">
        <v>0.15360558783028</v>
      </c>
      <c r="S676">
        <v>0.343572177729835</v>
      </c>
      <c r="T676">
        <v>-0.95074079202773598</v>
      </c>
      <c r="U676">
        <v>0.95074079202773598</v>
      </c>
      <c r="V676">
        <v>0.75556104673594005</v>
      </c>
      <c r="W676">
        <v>-12.12</v>
      </c>
      <c r="X676">
        <v>2.17</v>
      </c>
      <c r="Y676">
        <v>5416</v>
      </c>
      <c r="Z676">
        <v>301</v>
      </c>
      <c r="AA676">
        <v>0.09</v>
      </c>
      <c r="AB676">
        <v>18</v>
      </c>
      <c r="AC676">
        <v>9</v>
      </c>
      <c r="AD676">
        <v>9</v>
      </c>
      <c r="AE676">
        <v>50</v>
      </c>
      <c r="AF676">
        <v>10</v>
      </c>
      <c r="AG676">
        <v>7</v>
      </c>
      <c r="AH676">
        <v>8</v>
      </c>
      <c r="AI676">
        <v>3</v>
      </c>
    </row>
    <row r="677" spans="1:35" x14ac:dyDescent="0.2">
      <c r="A677" s="102">
        <v>315</v>
      </c>
      <c r="B677">
        <v>6951</v>
      </c>
      <c r="C677" t="s">
        <v>229</v>
      </c>
      <c r="D677" t="s">
        <v>4037</v>
      </c>
      <c r="E677">
        <v>3525</v>
      </c>
      <c r="F677">
        <v>3590</v>
      </c>
      <c r="G677">
        <v>300</v>
      </c>
      <c r="H677" t="s">
        <v>4032</v>
      </c>
      <c r="I677">
        <v>9433</v>
      </c>
      <c r="J677" t="s">
        <v>779</v>
      </c>
      <c r="K677" t="s">
        <v>4034</v>
      </c>
      <c r="L677">
        <v>3270</v>
      </c>
      <c r="M677">
        <v>3271</v>
      </c>
      <c r="N677">
        <v>300</v>
      </c>
      <c r="O677" t="s">
        <v>4035</v>
      </c>
      <c r="P677">
        <v>0.80240460131353597</v>
      </c>
      <c r="Q677">
        <v>0.90467328730504404</v>
      </c>
      <c r="R677">
        <v>0.23109235233221201</v>
      </c>
      <c r="S677">
        <v>0.27470919700760299</v>
      </c>
      <c r="T677">
        <v>1.60131312240243</v>
      </c>
      <c r="U677">
        <v>1.60131312240243</v>
      </c>
      <c r="V677">
        <v>1.33305789500113</v>
      </c>
      <c r="W677">
        <v>9.68</v>
      </c>
      <c r="X677">
        <v>8.89</v>
      </c>
      <c r="Y677">
        <v>5095</v>
      </c>
      <c r="Z677">
        <v>196</v>
      </c>
      <c r="AA677">
        <v>0.08</v>
      </c>
      <c r="AB677">
        <v>26</v>
      </c>
      <c r="AC677">
        <v>14</v>
      </c>
      <c r="AD677">
        <v>12</v>
      </c>
      <c r="AE677">
        <v>53.85</v>
      </c>
      <c r="AF677">
        <v>8</v>
      </c>
      <c r="AG677">
        <v>11</v>
      </c>
      <c r="AH677">
        <v>12</v>
      </c>
      <c r="AI677">
        <v>3</v>
      </c>
    </row>
    <row r="678" spans="1:35" x14ac:dyDescent="0.2">
      <c r="A678" s="102">
        <v>170</v>
      </c>
      <c r="B678">
        <v>5233</v>
      </c>
      <c r="C678" t="s">
        <v>4806</v>
      </c>
      <c r="D678" t="s">
        <v>4031</v>
      </c>
      <c r="E678">
        <v>2943</v>
      </c>
      <c r="F678">
        <v>2984</v>
      </c>
      <c r="G678">
        <v>300</v>
      </c>
      <c r="H678" t="s">
        <v>4035</v>
      </c>
      <c r="I678">
        <v>7327</v>
      </c>
      <c r="J678" t="s">
        <v>4862</v>
      </c>
      <c r="K678" t="s">
        <v>4154</v>
      </c>
      <c r="L678">
        <v>2758</v>
      </c>
      <c r="M678">
        <v>2738</v>
      </c>
      <c r="N678">
        <v>300</v>
      </c>
      <c r="O678" t="s">
        <v>4032</v>
      </c>
      <c r="P678">
        <v>0.80526323245291398</v>
      </c>
      <c r="Q678">
        <v>0.925696188624752</v>
      </c>
      <c r="R678" s="15">
        <v>7.0753962157785094E-2</v>
      </c>
      <c r="S678">
        <v>2.3294102853096899E-2</v>
      </c>
      <c r="T678">
        <v>-0.25511665437930497</v>
      </c>
      <c r="U678">
        <v>0.25511665437930497</v>
      </c>
      <c r="V678">
        <v>0.80327502593647804</v>
      </c>
      <c r="W678">
        <v>-0.65</v>
      </c>
      <c r="X678">
        <v>8.24</v>
      </c>
      <c r="Y678">
        <v>4195</v>
      </c>
      <c r="Z678">
        <v>2098</v>
      </c>
      <c r="AA678">
        <v>-0.01</v>
      </c>
      <c r="AB678">
        <v>2</v>
      </c>
      <c r="AC678">
        <v>1</v>
      </c>
      <c r="AD678">
        <v>1</v>
      </c>
      <c r="AE678">
        <v>50</v>
      </c>
      <c r="AF678">
        <v>10</v>
      </c>
      <c r="AG678">
        <v>1</v>
      </c>
      <c r="AH678">
        <v>1</v>
      </c>
      <c r="AI678">
        <v>0</v>
      </c>
    </row>
    <row r="679" spans="1:35" x14ac:dyDescent="0.2">
      <c r="A679" s="102">
        <v>164</v>
      </c>
      <c r="B679">
        <v>5802</v>
      </c>
      <c r="C679" t="s">
        <v>4832</v>
      </c>
      <c r="D679" t="s">
        <v>4048</v>
      </c>
      <c r="E679">
        <v>1495</v>
      </c>
      <c r="F679">
        <v>1480</v>
      </c>
      <c r="G679">
        <v>700</v>
      </c>
      <c r="H679" t="s">
        <v>4032</v>
      </c>
      <c r="I679">
        <v>6770</v>
      </c>
      <c r="J679" t="s">
        <v>24</v>
      </c>
      <c r="K679" t="s">
        <v>4037</v>
      </c>
      <c r="L679">
        <v>2046</v>
      </c>
      <c r="M679">
        <v>2002</v>
      </c>
      <c r="N679">
        <v>500</v>
      </c>
      <c r="O679" t="s">
        <v>4035</v>
      </c>
      <c r="P679">
        <v>0.83631574156228905</v>
      </c>
      <c r="Q679">
        <v>0.92667685385001697</v>
      </c>
      <c r="R679" s="15">
        <v>0.14712969889021801</v>
      </c>
      <c r="S679" s="15">
        <v>6.3380983678406999E-2</v>
      </c>
      <c r="T679">
        <v>4.9991258439512896</v>
      </c>
      <c r="U679">
        <v>4.9991258439512896</v>
      </c>
      <c r="V679">
        <v>0.487987667312208</v>
      </c>
      <c r="W679">
        <v>11.29</v>
      </c>
      <c r="X679">
        <v>3.5</v>
      </c>
      <c r="Y679">
        <v>2858</v>
      </c>
      <c r="Z679">
        <v>179</v>
      </c>
      <c r="AA679">
        <v>0.09</v>
      </c>
      <c r="AB679">
        <v>16</v>
      </c>
      <c r="AC679">
        <v>7</v>
      </c>
      <c r="AD679">
        <v>9</v>
      </c>
      <c r="AE679">
        <v>43.75</v>
      </c>
      <c r="AF679">
        <v>14</v>
      </c>
      <c r="AG679">
        <v>5</v>
      </c>
      <c r="AH679">
        <v>4</v>
      </c>
      <c r="AI679">
        <v>7</v>
      </c>
    </row>
    <row r="680" spans="1:35" x14ac:dyDescent="0.2">
      <c r="A680" s="102">
        <v>606</v>
      </c>
      <c r="B680">
        <v>4005</v>
      </c>
      <c r="C680" t="s">
        <v>4852</v>
      </c>
      <c r="D680" t="s">
        <v>4057</v>
      </c>
      <c r="E680">
        <v>472</v>
      </c>
      <c r="F680">
        <v>472</v>
      </c>
      <c r="G680">
        <v>2200</v>
      </c>
      <c r="H680" t="s">
        <v>4035</v>
      </c>
      <c r="I680">
        <v>7182</v>
      </c>
      <c r="J680" t="s">
        <v>4410</v>
      </c>
      <c r="K680" t="s">
        <v>4154</v>
      </c>
      <c r="L680">
        <v>1022</v>
      </c>
      <c r="M680">
        <v>1016</v>
      </c>
      <c r="N680">
        <v>1000</v>
      </c>
      <c r="O680" t="s">
        <v>4032</v>
      </c>
      <c r="P680">
        <v>0.894685646309753</v>
      </c>
      <c r="Q680">
        <v>0.87068188439166105</v>
      </c>
      <c r="R680" s="106">
        <v>0.218174289021209</v>
      </c>
      <c r="S680" s="106">
        <v>4.6387191656838501E-2</v>
      </c>
      <c r="T680">
        <v>-1.1055240719400099</v>
      </c>
      <c r="U680">
        <v>1.1055240719400099</v>
      </c>
      <c r="V680">
        <v>1.3430315219382101</v>
      </c>
      <c r="W680">
        <v>-1.74</v>
      </c>
      <c r="X680">
        <v>2.2000000000000002</v>
      </c>
      <c r="Y680">
        <v>2851</v>
      </c>
      <c r="Z680">
        <v>143</v>
      </c>
      <c r="AA680">
        <v>0</v>
      </c>
      <c r="AB680">
        <v>20</v>
      </c>
      <c r="AC680">
        <v>10</v>
      </c>
      <c r="AD680">
        <v>10</v>
      </c>
      <c r="AE680">
        <v>50</v>
      </c>
      <c r="AF680">
        <v>13</v>
      </c>
      <c r="AG680">
        <v>6</v>
      </c>
      <c r="AH680">
        <v>4</v>
      </c>
      <c r="AI680">
        <v>10</v>
      </c>
    </row>
    <row r="681" spans="1:35" x14ac:dyDescent="0.2">
      <c r="A681" s="102">
        <v>492</v>
      </c>
      <c r="B681">
        <v>6098</v>
      </c>
      <c r="C681" t="s">
        <v>240</v>
      </c>
      <c r="D681" t="s">
        <v>4047</v>
      </c>
      <c r="E681">
        <v>4289</v>
      </c>
      <c r="F681">
        <v>4304</v>
      </c>
      <c r="G681">
        <v>200</v>
      </c>
      <c r="H681" t="s">
        <v>4035</v>
      </c>
      <c r="I681">
        <v>8036</v>
      </c>
      <c r="J681" t="s">
        <v>4046</v>
      </c>
      <c r="K681" t="s">
        <v>4039</v>
      </c>
      <c r="L681">
        <v>7790</v>
      </c>
      <c r="M681">
        <v>7920</v>
      </c>
      <c r="N681">
        <v>100</v>
      </c>
      <c r="O681" t="s">
        <v>4032</v>
      </c>
      <c r="P681">
        <v>0.89737166529850598</v>
      </c>
      <c r="Q681">
        <v>0.88274101930483895</v>
      </c>
      <c r="R681">
        <v>0.31330744855124498</v>
      </c>
      <c r="S681">
        <v>0.319644992814064</v>
      </c>
      <c r="T681">
        <v>-0.16544839240491799</v>
      </c>
      <c r="U681">
        <v>0.16544839240491799</v>
      </c>
      <c r="V681">
        <v>0.60504783074250401</v>
      </c>
      <c r="W681">
        <v>-0.45</v>
      </c>
      <c r="X681">
        <v>8.69</v>
      </c>
      <c r="Y681">
        <v>1842</v>
      </c>
      <c r="Z681">
        <v>154</v>
      </c>
      <c r="AA681">
        <v>-0.06</v>
      </c>
      <c r="AB681">
        <v>12</v>
      </c>
      <c r="AC681">
        <v>6</v>
      </c>
      <c r="AD681">
        <v>6</v>
      </c>
      <c r="AE681">
        <v>50</v>
      </c>
      <c r="AF681">
        <v>10</v>
      </c>
      <c r="AG681">
        <v>5</v>
      </c>
      <c r="AH681">
        <v>5</v>
      </c>
      <c r="AI681">
        <v>2</v>
      </c>
    </row>
    <row r="682" spans="1:35" x14ac:dyDescent="0.2">
      <c r="A682" s="102">
        <v>717</v>
      </c>
      <c r="B682">
        <v>3865</v>
      </c>
      <c r="C682" t="s">
        <v>3938</v>
      </c>
      <c r="D682" t="s">
        <v>4825</v>
      </c>
      <c r="E682">
        <v>509</v>
      </c>
      <c r="F682">
        <v>511</v>
      </c>
      <c r="G682">
        <v>2100</v>
      </c>
      <c r="H682" t="s">
        <v>4032</v>
      </c>
      <c r="I682">
        <v>7201</v>
      </c>
      <c r="J682" t="s">
        <v>4135</v>
      </c>
      <c r="K682" t="s">
        <v>4050</v>
      </c>
      <c r="L682">
        <v>598.20000000000005</v>
      </c>
      <c r="M682">
        <v>599.5</v>
      </c>
      <c r="N682">
        <v>1800</v>
      </c>
      <c r="O682" t="s">
        <v>4035</v>
      </c>
      <c r="P682">
        <v>0.84964411841729803</v>
      </c>
      <c r="Q682">
        <v>0.85578507988865204</v>
      </c>
      <c r="R682" s="106">
        <v>5.5939065265667297E-2</v>
      </c>
      <c r="S682" s="106">
        <v>1.30224860228659E-2</v>
      </c>
      <c r="T682">
        <v>0.39366944168193102</v>
      </c>
      <c r="U682">
        <v>0.39366944168193102</v>
      </c>
      <c r="V682">
        <v>0.18376604593662499</v>
      </c>
      <c r="W682">
        <v>1.29</v>
      </c>
      <c r="X682">
        <v>0.56000000000000005</v>
      </c>
      <c r="Y682">
        <v>1530</v>
      </c>
      <c r="Z682">
        <v>81</v>
      </c>
      <c r="AA682">
        <v>0.03</v>
      </c>
      <c r="AB682">
        <v>19</v>
      </c>
      <c r="AC682">
        <v>10</v>
      </c>
      <c r="AD682">
        <v>9</v>
      </c>
      <c r="AE682">
        <v>52.63</v>
      </c>
      <c r="AF682">
        <v>15</v>
      </c>
      <c r="AG682">
        <v>7</v>
      </c>
      <c r="AH682">
        <v>3</v>
      </c>
      <c r="AI682">
        <v>9</v>
      </c>
    </row>
    <row r="683" spans="1:35" x14ac:dyDescent="0.2">
      <c r="A683" s="102">
        <v>274</v>
      </c>
      <c r="B683">
        <v>1414</v>
      </c>
      <c r="C683" t="s">
        <v>4784</v>
      </c>
      <c r="D683" t="s">
        <v>4042</v>
      </c>
      <c r="E683">
        <v>4540</v>
      </c>
      <c r="F683">
        <v>4510</v>
      </c>
      <c r="G683">
        <v>200</v>
      </c>
      <c r="H683" t="s">
        <v>4032</v>
      </c>
      <c r="I683">
        <v>6952</v>
      </c>
      <c r="J683" t="s">
        <v>597</v>
      </c>
      <c r="K683" t="s">
        <v>4037</v>
      </c>
      <c r="L683">
        <v>2098</v>
      </c>
      <c r="M683">
        <v>2049</v>
      </c>
      <c r="N683">
        <v>400</v>
      </c>
      <c r="O683" t="s">
        <v>4035</v>
      </c>
      <c r="P683">
        <v>0.82213497246817602</v>
      </c>
      <c r="Q683">
        <v>0.91030728239037295</v>
      </c>
      <c r="R683" s="106">
        <v>0.33193065962479901</v>
      </c>
      <c r="S683" s="106">
        <v>2.74491973294912E-2</v>
      </c>
      <c r="T683">
        <v>0.272876272143174</v>
      </c>
      <c r="U683">
        <v>0.272876272143174</v>
      </c>
      <c r="V683">
        <v>0.13759983315912699</v>
      </c>
      <c r="W683">
        <v>1.59</v>
      </c>
      <c r="X683">
        <v>9.14</v>
      </c>
      <c r="Y683">
        <v>908</v>
      </c>
      <c r="Z683">
        <v>36</v>
      </c>
      <c r="AA683">
        <v>-0.03</v>
      </c>
      <c r="AB683">
        <v>25</v>
      </c>
      <c r="AC683">
        <v>14</v>
      </c>
      <c r="AD683">
        <v>11</v>
      </c>
      <c r="AE683">
        <v>56</v>
      </c>
      <c r="AF683">
        <v>12</v>
      </c>
      <c r="AG683">
        <v>10</v>
      </c>
      <c r="AH683">
        <v>8</v>
      </c>
      <c r="AI683">
        <v>7</v>
      </c>
    </row>
    <row r="684" spans="1:35" x14ac:dyDescent="0.2">
      <c r="A684" s="102">
        <v>257</v>
      </c>
      <c r="B684">
        <v>4183</v>
      </c>
      <c r="C684" t="s">
        <v>4799</v>
      </c>
      <c r="D684" t="s">
        <v>4057</v>
      </c>
      <c r="E684">
        <v>2445</v>
      </c>
      <c r="F684">
        <v>2455</v>
      </c>
      <c r="G684">
        <v>400</v>
      </c>
      <c r="H684" t="s">
        <v>4032</v>
      </c>
      <c r="I684">
        <v>7762</v>
      </c>
      <c r="J684" t="s">
        <v>4815</v>
      </c>
      <c r="K684" t="s">
        <v>4041</v>
      </c>
      <c r="L684">
        <v>528</v>
      </c>
      <c r="M684">
        <v>536</v>
      </c>
      <c r="N684">
        <v>1800</v>
      </c>
      <c r="O684" t="s">
        <v>4035</v>
      </c>
      <c r="P684">
        <v>0.88536209680844602</v>
      </c>
      <c r="Q684">
        <v>0.91251569443136105</v>
      </c>
      <c r="R684">
        <v>0.141990487713401</v>
      </c>
      <c r="S684">
        <v>2.2385507312031802E-3</v>
      </c>
      <c r="T684">
        <v>1.1348971461478801</v>
      </c>
      <c r="U684">
        <v>1.1348971461478801</v>
      </c>
      <c r="V684">
        <v>1.35821895287741</v>
      </c>
      <c r="W684">
        <v>2.11</v>
      </c>
      <c r="X684">
        <v>1.75</v>
      </c>
      <c r="Y684">
        <v>760</v>
      </c>
      <c r="Z684">
        <v>54</v>
      </c>
      <c r="AA684">
        <v>-0.05</v>
      </c>
      <c r="AB684">
        <v>14</v>
      </c>
      <c r="AC684">
        <v>8</v>
      </c>
      <c r="AD684">
        <v>6</v>
      </c>
      <c r="AE684">
        <v>57.14</v>
      </c>
      <c r="AF684">
        <v>15</v>
      </c>
      <c r="AG684">
        <v>3</v>
      </c>
      <c r="AH684">
        <v>4</v>
      </c>
      <c r="AI684">
        <v>7</v>
      </c>
    </row>
    <row r="685" spans="1:35" x14ac:dyDescent="0.2">
      <c r="A685" s="102">
        <v>1064</v>
      </c>
      <c r="B685">
        <v>5713</v>
      </c>
      <c r="C685" t="s">
        <v>4894</v>
      </c>
      <c r="D685" t="s">
        <v>4048</v>
      </c>
      <c r="E685">
        <v>3172</v>
      </c>
      <c r="F685">
        <v>3164</v>
      </c>
      <c r="G685">
        <v>200</v>
      </c>
      <c r="H685" t="s">
        <v>4035</v>
      </c>
      <c r="I685">
        <v>6506</v>
      </c>
      <c r="J685" t="s">
        <v>4720</v>
      </c>
      <c r="K685" t="s">
        <v>4037</v>
      </c>
      <c r="L685">
        <v>3920</v>
      </c>
      <c r="M685">
        <v>3875</v>
      </c>
      <c r="N685">
        <v>200</v>
      </c>
      <c r="O685" t="s">
        <v>4032</v>
      </c>
      <c r="P685">
        <v>0.84968643705535296</v>
      </c>
      <c r="Q685">
        <v>0.80292525887814403</v>
      </c>
      <c r="R685">
        <v>1.80123582984036E-2</v>
      </c>
      <c r="S685" s="106">
        <v>2.8798993025817701E-2</v>
      </c>
      <c r="T685">
        <v>-0.88147999328481697</v>
      </c>
      <c r="U685">
        <v>0.88147999328481697</v>
      </c>
      <c r="V685">
        <v>0.627790792747838</v>
      </c>
      <c r="W685">
        <v>-2.15</v>
      </c>
      <c r="X685">
        <v>18.350000000000001</v>
      </c>
      <c r="Y685">
        <v>-873</v>
      </c>
      <c r="Z685">
        <v>-87</v>
      </c>
      <c r="AA685">
        <v>-0.03</v>
      </c>
      <c r="AB685">
        <v>10</v>
      </c>
      <c r="AC685">
        <v>5</v>
      </c>
      <c r="AD685">
        <v>5</v>
      </c>
      <c r="AE685">
        <v>50</v>
      </c>
      <c r="AF685">
        <v>8</v>
      </c>
      <c r="AG685">
        <v>5</v>
      </c>
      <c r="AH685">
        <v>4</v>
      </c>
      <c r="AI685">
        <v>1</v>
      </c>
    </row>
    <row r="686" spans="1:35" x14ac:dyDescent="0.2">
      <c r="A686" s="102">
        <v>1002</v>
      </c>
      <c r="B686">
        <v>4183</v>
      </c>
      <c r="C686" t="s">
        <v>4799</v>
      </c>
      <c r="D686" t="s">
        <v>4057</v>
      </c>
      <c r="E686">
        <v>2445</v>
      </c>
      <c r="F686">
        <v>2455</v>
      </c>
      <c r="G686">
        <v>400</v>
      </c>
      <c r="H686" t="s">
        <v>4035</v>
      </c>
      <c r="I686">
        <v>8377</v>
      </c>
      <c r="J686" t="s">
        <v>4416</v>
      </c>
      <c r="K686" t="s">
        <v>4154</v>
      </c>
      <c r="L686">
        <v>1073</v>
      </c>
      <c r="M686">
        <v>1062</v>
      </c>
      <c r="N686">
        <v>900</v>
      </c>
      <c r="O686" t="s">
        <v>4032</v>
      </c>
      <c r="P686">
        <v>0.84244993195538298</v>
      </c>
      <c r="Q686">
        <v>0.81334563699415696</v>
      </c>
      <c r="R686">
        <v>0.139449320698046</v>
      </c>
      <c r="S686">
        <v>0.158014513252175</v>
      </c>
      <c r="T686">
        <v>-1.20027361047945</v>
      </c>
      <c r="U686">
        <v>1.20027361047945</v>
      </c>
      <c r="V686">
        <v>1.65589487398983</v>
      </c>
      <c r="W686">
        <v>-2.3199999999999998</v>
      </c>
      <c r="X686">
        <v>2.67</v>
      </c>
      <c r="Y686">
        <v>-923</v>
      </c>
      <c r="Z686">
        <v>-49</v>
      </c>
      <c r="AA686">
        <v>0.02</v>
      </c>
      <c r="AB686">
        <v>19</v>
      </c>
      <c r="AC686">
        <v>11</v>
      </c>
      <c r="AD686">
        <v>8</v>
      </c>
      <c r="AE686">
        <v>57.89</v>
      </c>
      <c r="AF686">
        <v>14</v>
      </c>
      <c r="AG686">
        <v>4</v>
      </c>
      <c r="AH686">
        <v>5</v>
      </c>
      <c r="AI686">
        <v>10</v>
      </c>
    </row>
    <row r="687" spans="1:35" x14ac:dyDescent="0.2">
      <c r="A687" s="102">
        <v>463</v>
      </c>
      <c r="B687">
        <v>4061</v>
      </c>
      <c r="C687" t="s">
        <v>4846</v>
      </c>
      <c r="D687" t="s">
        <v>4057</v>
      </c>
      <c r="E687">
        <v>3000</v>
      </c>
      <c r="F687">
        <v>3010</v>
      </c>
      <c r="G687">
        <v>300</v>
      </c>
      <c r="H687" t="s">
        <v>4032</v>
      </c>
      <c r="I687">
        <v>7167</v>
      </c>
      <c r="J687" t="s">
        <v>4258</v>
      </c>
      <c r="K687" t="s">
        <v>4154</v>
      </c>
      <c r="L687">
        <v>243</v>
      </c>
      <c r="M687">
        <v>245</v>
      </c>
      <c r="N687">
        <v>3700</v>
      </c>
      <c r="O687" t="s">
        <v>4035</v>
      </c>
      <c r="P687">
        <v>0.87660526387926696</v>
      </c>
      <c r="Q687">
        <v>0.88679802443452505</v>
      </c>
      <c r="R687">
        <v>4.0164813276266198E-2</v>
      </c>
      <c r="S687">
        <v>5.2355239144612998E-3</v>
      </c>
      <c r="T687">
        <v>1.6320832355559001</v>
      </c>
      <c r="U687">
        <v>1.6320832355559001</v>
      </c>
      <c r="V687">
        <v>1.9439536248261</v>
      </c>
      <c r="W687">
        <v>4.5599999999999996</v>
      </c>
      <c r="X687">
        <v>0.39</v>
      </c>
      <c r="Y687">
        <v>-1169</v>
      </c>
      <c r="Z687">
        <v>-58</v>
      </c>
      <c r="AA687">
        <v>0.01</v>
      </c>
      <c r="AB687">
        <v>20</v>
      </c>
      <c r="AC687">
        <v>10</v>
      </c>
      <c r="AD687">
        <v>10</v>
      </c>
      <c r="AE687">
        <v>50</v>
      </c>
      <c r="AF687">
        <v>15</v>
      </c>
      <c r="AG687">
        <v>5</v>
      </c>
      <c r="AH687">
        <v>5</v>
      </c>
      <c r="AI687">
        <v>10</v>
      </c>
    </row>
    <row r="688" spans="1:35" x14ac:dyDescent="0.2">
      <c r="A688" s="102">
        <v>562</v>
      </c>
      <c r="B688">
        <v>9513</v>
      </c>
      <c r="C688" t="s">
        <v>4819</v>
      </c>
      <c r="D688" t="s">
        <v>4156</v>
      </c>
      <c r="E688">
        <v>2510</v>
      </c>
      <c r="F688">
        <v>2479</v>
      </c>
      <c r="G688">
        <v>400</v>
      </c>
      <c r="H688" t="s">
        <v>4032</v>
      </c>
      <c r="I688">
        <v>9532</v>
      </c>
      <c r="J688" t="s">
        <v>4841</v>
      </c>
      <c r="K688" t="s">
        <v>4156</v>
      </c>
      <c r="L688">
        <v>1865</v>
      </c>
      <c r="M688">
        <v>1857</v>
      </c>
      <c r="N688">
        <v>500</v>
      </c>
      <c r="O688" t="s">
        <v>4035</v>
      </c>
      <c r="P688">
        <v>0.95378131564580204</v>
      </c>
      <c r="Q688">
        <v>0.87552508493308301</v>
      </c>
      <c r="R688">
        <v>4.4407504729279901E-4</v>
      </c>
      <c r="S688">
        <v>0.10567952332246899</v>
      </c>
      <c r="T688">
        <v>2.86309679767488</v>
      </c>
      <c r="U688">
        <v>2.86309679767488</v>
      </c>
      <c r="V688">
        <v>2.3893594829630902</v>
      </c>
      <c r="W688">
        <v>5.12</v>
      </c>
      <c r="X688">
        <v>6.36</v>
      </c>
      <c r="Y688">
        <v>-1528</v>
      </c>
      <c r="Z688">
        <v>-127</v>
      </c>
      <c r="AA688">
        <v>0</v>
      </c>
      <c r="AB688">
        <v>12</v>
      </c>
      <c r="AC688">
        <v>6</v>
      </c>
      <c r="AD688">
        <v>6</v>
      </c>
      <c r="AE688">
        <v>50</v>
      </c>
      <c r="AF688">
        <v>17</v>
      </c>
      <c r="AG688">
        <v>1</v>
      </c>
      <c r="AH688">
        <v>0</v>
      </c>
      <c r="AI688">
        <v>11</v>
      </c>
    </row>
    <row r="689" spans="1:35" x14ac:dyDescent="0.2">
      <c r="A689" s="102">
        <v>885</v>
      </c>
      <c r="B689">
        <v>4005</v>
      </c>
      <c r="C689" t="s">
        <v>4852</v>
      </c>
      <c r="D689" t="s">
        <v>4057</v>
      </c>
      <c r="E689">
        <v>472</v>
      </c>
      <c r="F689">
        <v>472</v>
      </c>
      <c r="G689">
        <v>2300</v>
      </c>
      <c r="H689" t="s">
        <v>4035</v>
      </c>
      <c r="I689">
        <v>8411</v>
      </c>
      <c r="J689" t="s">
        <v>4418</v>
      </c>
      <c r="K689" t="s">
        <v>4154</v>
      </c>
      <c r="L689">
        <v>163.1</v>
      </c>
      <c r="M689">
        <v>162.5</v>
      </c>
      <c r="N689">
        <v>6700</v>
      </c>
      <c r="O689" t="s">
        <v>4032</v>
      </c>
      <c r="P689">
        <v>0.92735356260087098</v>
      </c>
      <c r="Q689">
        <v>0.83194421915193295</v>
      </c>
      <c r="R689" s="106">
        <v>8.1573727680633295E-3</v>
      </c>
      <c r="S689">
        <v>0.19167158067239401</v>
      </c>
      <c r="T689">
        <v>-1.26135607780882</v>
      </c>
      <c r="U689">
        <v>1.26135607780882</v>
      </c>
      <c r="V689">
        <v>1.57037223084904</v>
      </c>
      <c r="W689">
        <v>-2.23</v>
      </c>
      <c r="X689">
        <v>0.28999999999999998</v>
      </c>
      <c r="Y689">
        <v>-2036</v>
      </c>
      <c r="Z689">
        <v>-120</v>
      </c>
      <c r="AA689">
        <v>-0.03</v>
      </c>
      <c r="AB689">
        <v>17</v>
      </c>
      <c r="AC689">
        <v>9</v>
      </c>
      <c r="AD689">
        <v>8</v>
      </c>
      <c r="AE689">
        <v>52.94</v>
      </c>
      <c r="AF689">
        <v>12</v>
      </c>
      <c r="AG689">
        <v>5</v>
      </c>
      <c r="AH689">
        <v>5</v>
      </c>
      <c r="AI689">
        <v>7</v>
      </c>
    </row>
    <row r="690" spans="1:35" x14ac:dyDescent="0.2">
      <c r="A690" s="102">
        <v>82</v>
      </c>
      <c r="B690">
        <v>4208</v>
      </c>
      <c r="C690" t="s">
        <v>4797</v>
      </c>
      <c r="D690" t="s">
        <v>4057</v>
      </c>
      <c r="E690">
        <v>2240</v>
      </c>
      <c r="F690">
        <v>2234</v>
      </c>
      <c r="G690">
        <v>400</v>
      </c>
      <c r="H690" t="s">
        <v>4032</v>
      </c>
      <c r="I690">
        <v>5991</v>
      </c>
      <c r="J690" t="s">
        <v>1485</v>
      </c>
      <c r="K690" t="s">
        <v>4805</v>
      </c>
      <c r="L690">
        <v>893</v>
      </c>
      <c r="M690">
        <v>890</v>
      </c>
      <c r="N690">
        <v>1000</v>
      </c>
      <c r="O690" t="s">
        <v>4035</v>
      </c>
      <c r="P690">
        <v>0.80986311407834799</v>
      </c>
      <c r="Q690">
        <v>0.94212090852276298</v>
      </c>
      <c r="R690" s="106">
        <v>0.153093222835816</v>
      </c>
      <c r="S690" s="106">
        <v>6.1373681975267396E-3</v>
      </c>
      <c r="T690">
        <v>0.454912634150825</v>
      </c>
      <c r="U690">
        <v>0.454912634150825</v>
      </c>
      <c r="V690">
        <v>0.29771445303495597</v>
      </c>
      <c r="W690">
        <v>1.91</v>
      </c>
      <c r="X690">
        <v>0.4</v>
      </c>
      <c r="Y690">
        <v>-2779</v>
      </c>
      <c r="Z690">
        <v>-174</v>
      </c>
      <c r="AA690">
        <v>-0.06</v>
      </c>
      <c r="AB690">
        <v>16</v>
      </c>
      <c r="AC690">
        <v>8</v>
      </c>
      <c r="AD690">
        <v>8</v>
      </c>
      <c r="AE690">
        <v>50</v>
      </c>
      <c r="AF690">
        <v>12</v>
      </c>
      <c r="AG690">
        <v>6</v>
      </c>
      <c r="AH690">
        <v>4</v>
      </c>
      <c r="AI690">
        <v>6</v>
      </c>
    </row>
    <row r="691" spans="1:35" x14ac:dyDescent="0.2">
      <c r="A691" s="102">
        <v>1011</v>
      </c>
      <c r="B691">
        <v>2127</v>
      </c>
      <c r="C691" t="s">
        <v>4786</v>
      </c>
      <c r="D691" t="s">
        <v>4047</v>
      </c>
      <c r="E691">
        <v>3340</v>
      </c>
      <c r="F691">
        <v>3180</v>
      </c>
      <c r="G691">
        <v>200</v>
      </c>
      <c r="H691" t="s">
        <v>4035</v>
      </c>
      <c r="I691">
        <v>6758</v>
      </c>
      <c r="J691" t="s">
        <v>4049</v>
      </c>
      <c r="K691" t="s">
        <v>4037</v>
      </c>
      <c r="L691">
        <v>7807</v>
      </c>
      <c r="M691">
        <v>7718</v>
      </c>
      <c r="N691">
        <v>100</v>
      </c>
      <c r="O691" t="s">
        <v>4032</v>
      </c>
      <c r="P691">
        <v>0.81910454401201405</v>
      </c>
      <c r="Q691">
        <v>0.81144679976090395</v>
      </c>
      <c r="R691" s="15">
        <v>1.8348406892149201E-11</v>
      </c>
      <c r="S691">
        <v>0.29644120961905601</v>
      </c>
      <c r="T691">
        <v>-4.1647902385223299</v>
      </c>
      <c r="U691">
        <v>4.1647902385223299</v>
      </c>
      <c r="V691">
        <v>0.32301157361187</v>
      </c>
      <c r="W691">
        <v>-21.81</v>
      </c>
      <c r="X691">
        <v>17.600000000000001</v>
      </c>
      <c r="Y691">
        <v>-4856</v>
      </c>
      <c r="Z691">
        <v>-374</v>
      </c>
      <c r="AA691">
        <v>0.23</v>
      </c>
      <c r="AB691">
        <v>13</v>
      </c>
      <c r="AC691">
        <v>8</v>
      </c>
      <c r="AD691">
        <v>5</v>
      </c>
      <c r="AE691">
        <v>61.54</v>
      </c>
      <c r="AF691">
        <v>11</v>
      </c>
      <c r="AG691">
        <v>3</v>
      </c>
      <c r="AH691">
        <v>4</v>
      </c>
      <c r="AI691">
        <v>6</v>
      </c>
    </row>
    <row r="692" spans="1:35" x14ac:dyDescent="0.2">
      <c r="A692" s="102">
        <v>584</v>
      </c>
      <c r="B692">
        <v>3865</v>
      </c>
      <c r="C692" t="s">
        <v>3938</v>
      </c>
      <c r="D692" t="s">
        <v>4825</v>
      </c>
      <c r="E692">
        <v>509</v>
      </c>
      <c r="F692">
        <v>511</v>
      </c>
      <c r="G692">
        <v>2100</v>
      </c>
      <c r="H692" t="s">
        <v>4032</v>
      </c>
      <c r="I692">
        <v>7202</v>
      </c>
      <c r="J692" t="s">
        <v>1076</v>
      </c>
      <c r="K692" t="s">
        <v>4050</v>
      </c>
      <c r="L692">
        <v>1092</v>
      </c>
      <c r="M692">
        <v>1093</v>
      </c>
      <c r="N692">
        <v>1000</v>
      </c>
      <c r="O692" t="s">
        <v>4035</v>
      </c>
      <c r="P692">
        <v>0.84126640034938904</v>
      </c>
      <c r="Q692">
        <v>0.87261531187950603</v>
      </c>
      <c r="R692">
        <v>5.0626009437986702E-2</v>
      </c>
      <c r="S692">
        <v>2.1649410116515401E-3</v>
      </c>
      <c r="T692">
        <v>2.0903707464383698</v>
      </c>
      <c r="U692">
        <v>2.0903707464383698</v>
      </c>
      <c r="V692">
        <v>1.8975377958342099</v>
      </c>
      <c r="W692">
        <v>5.65</v>
      </c>
      <c r="X692">
        <v>1.82</v>
      </c>
      <c r="Y692">
        <v>-5385</v>
      </c>
      <c r="Z692">
        <v>-245</v>
      </c>
      <c r="AA692">
        <v>0.01</v>
      </c>
      <c r="AB692">
        <v>22</v>
      </c>
      <c r="AC692">
        <v>12</v>
      </c>
      <c r="AD692">
        <v>10</v>
      </c>
      <c r="AE692">
        <v>54.55</v>
      </c>
      <c r="AF692">
        <v>12</v>
      </c>
      <c r="AG692">
        <v>9</v>
      </c>
      <c r="AH692">
        <v>7</v>
      </c>
      <c r="AI692">
        <v>6</v>
      </c>
    </row>
    <row r="693" spans="1:35" x14ac:dyDescent="0.2">
      <c r="A693" s="102">
        <v>300</v>
      </c>
      <c r="B693">
        <v>3635</v>
      </c>
      <c r="C693" t="s">
        <v>47</v>
      </c>
      <c r="D693" t="s">
        <v>4034</v>
      </c>
      <c r="E693">
        <v>2850</v>
      </c>
      <c r="F693">
        <v>2891</v>
      </c>
      <c r="G693">
        <v>300</v>
      </c>
      <c r="H693" t="s">
        <v>4032</v>
      </c>
      <c r="I693">
        <v>6976</v>
      </c>
      <c r="J693" t="s">
        <v>1068</v>
      </c>
      <c r="K693" t="s">
        <v>4037</v>
      </c>
      <c r="L693">
        <v>3325</v>
      </c>
      <c r="M693">
        <v>3250</v>
      </c>
      <c r="N693">
        <v>300</v>
      </c>
      <c r="O693" t="s">
        <v>4035</v>
      </c>
      <c r="P693">
        <v>0.91930579533282097</v>
      </c>
      <c r="Q693">
        <v>0.90607610898092605</v>
      </c>
      <c r="R693">
        <v>4.9482785145379599E-2</v>
      </c>
      <c r="S693">
        <v>0.12636801175120199</v>
      </c>
      <c r="T693">
        <v>0.93121295386928404</v>
      </c>
      <c r="U693">
        <v>0.93121295386928404</v>
      </c>
      <c r="V693">
        <v>0.17945885456376201</v>
      </c>
      <c r="W693">
        <v>3.14</v>
      </c>
      <c r="X693">
        <v>11.05</v>
      </c>
      <c r="Y693">
        <v>-7067</v>
      </c>
      <c r="Z693">
        <v>-393</v>
      </c>
      <c r="AA693">
        <v>-0.15</v>
      </c>
      <c r="AB693">
        <v>18</v>
      </c>
      <c r="AC693">
        <v>8</v>
      </c>
      <c r="AD693">
        <v>10</v>
      </c>
      <c r="AE693">
        <v>44.44</v>
      </c>
      <c r="AF693">
        <v>9</v>
      </c>
      <c r="AG693">
        <v>8</v>
      </c>
      <c r="AH693">
        <v>8</v>
      </c>
      <c r="AI693">
        <v>2</v>
      </c>
    </row>
    <row r="694" spans="1:35" x14ac:dyDescent="0.2">
      <c r="A694" s="102">
        <v>435</v>
      </c>
      <c r="B694">
        <v>2267</v>
      </c>
      <c r="C694" t="s">
        <v>4855</v>
      </c>
      <c r="D694" t="s">
        <v>4060</v>
      </c>
      <c r="E694">
        <v>5720</v>
      </c>
      <c r="F694">
        <v>5550</v>
      </c>
      <c r="G694">
        <v>100</v>
      </c>
      <c r="H694" t="s">
        <v>4032</v>
      </c>
      <c r="I694">
        <v>8273</v>
      </c>
      <c r="J694" t="s">
        <v>4417</v>
      </c>
      <c r="K694" t="s">
        <v>4058</v>
      </c>
      <c r="L694">
        <v>3460</v>
      </c>
      <c r="M694">
        <v>3470</v>
      </c>
      <c r="N694">
        <v>200</v>
      </c>
      <c r="O694" t="s">
        <v>4035</v>
      </c>
      <c r="P694">
        <v>0.83799733230113205</v>
      </c>
      <c r="Q694">
        <v>0.89000151506658698</v>
      </c>
      <c r="R694" s="15">
        <v>6.3730447810729905E-5</v>
      </c>
      <c r="S694" s="106">
        <v>0.24350811535518299</v>
      </c>
      <c r="T694">
        <v>1.3316466193402601</v>
      </c>
      <c r="U694">
        <v>1.3316466193402601</v>
      </c>
      <c r="V694">
        <v>2.0026438409721301</v>
      </c>
      <c r="W694">
        <v>5.54</v>
      </c>
      <c r="X694">
        <v>25.05</v>
      </c>
      <c r="Y694">
        <v>-7503</v>
      </c>
      <c r="Z694">
        <v>-7503</v>
      </c>
      <c r="AA694">
        <v>-0.53</v>
      </c>
      <c r="AB694">
        <v>1</v>
      </c>
      <c r="AC694">
        <v>0</v>
      </c>
      <c r="AD694">
        <v>1</v>
      </c>
      <c r="AE694">
        <v>0</v>
      </c>
      <c r="AF694">
        <v>17</v>
      </c>
      <c r="AG694">
        <v>0</v>
      </c>
      <c r="AH694">
        <v>0</v>
      </c>
      <c r="AI694">
        <v>1</v>
      </c>
    </row>
    <row r="695" spans="1:35" x14ac:dyDescent="0.2">
      <c r="A695" s="102">
        <v>391</v>
      </c>
      <c r="B695">
        <v>4812</v>
      </c>
      <c r="C695" t="s">
        <v>948</v>
      </c>
      <c r="D695" t="s">
        <v>4034</v>
      </c>
      <c r="E695">
        <v>4500</v>
      </c>
      <c r="F695">
        <v>4615</v>
      </c>
      <c r="G695">
        <v>200</v>
      </c>
      <c r="H695" t="s">
        <v>4032</v>
      </c>
      <c r="I695">
        <v>5393</v>
      </c>
      <c r="J695" t="s">
        <v>237</v>
      </c>
      <c r="K695" t="s">
        <v>4031</v>
      </c>
      <c r="L695">
        <v>2656</v>
      </c>
      <c r="M695">
        <v>2653</v>
      </c>
      <c r="N695">
        <v>300</v>
      </c>
      <c r="O695" t="s">
        <v>4035</v>
      </c>
      <c r="P695">
        <v>0.82744291779299395</v>
      </c>
      <c r="Q695">
        <v>0.89504127668590705</v>
      </c>
      <c r="R695">
        <v>0.200950927382998</v>
      </c>
      <c r="S695">
        <v>0.123402667418626</v>
      </c>
      <c r="T695">
        <v>1.65009545104934</v>
      </c>
      <c r="U695">
        <v>1.65009545104934</v>
      </c>
      <c r="V695">
        <v>1.22061539041537</v>
      </c>
      <c r="W695">
        <v>7.44</v>
      </c>
      <c r="X695">
        <v>13.77</v>
      </c>
      <c r="Y695">
        <v>-7807</v>
      </c>
      <c r="Z695">
        <v>-520</v>
      </c>
      <c r="AA695">
        <v>-0.06</v>
      </c>
      <c r="AB695">
        <v>15</v>
      </c>
      <c r="AC695">
        <v>9</v>
      </c>
      <c r="AD695">
        <v>6</v>
      </c>
      <c r="AE695">
        <v>60</v>
      </c>
      <c r="AF695">
        <v>11</v>
      </c>
      <c r="AG695">
        <v>6</v>
      </c>
      <c r="AH695">
        <v>4</v>
      </c>
      <c r="AI695">
        <v>5</v>
      </c>
    </row>
    <row r="696" spans="1:35" x14ac:dyDescent="0.2">
      <c r="A696" s="102">
        <v>522</v>
      </c>
      <c r="B696">
        <v>5991</v>
      </c>
      <c r="C696" t="s">
        <v>1485</v>
      </c>
      <c r="D696" t="s">
        <v>4805</v>
      </c>
      <c r="E696">
        <v>893</v>
      </c>
      <c r="F696">
        <v>890</v>
      </c>
      <c r="G696">
        <v>1200</v>
      </c>
      <c r="H696" t="s">
        <v>4035</v>
      </c>
      <c r="I696">
        <v>8385</v>
      </c>
      <c r="J696" t="s">
        <v>1198</v>
      </c>
      <c r="K696" t="s">
        <v>4154</v>
      </c>
      <c r="L696">
        <v>570</v>
      </c>
      <c r="M696">
        <v>571</v>
      </c>
      <c r="N696">
        <v>1900</v>
      </c>
      <c r="O696" t="s">
        <v>4032</v>
      </c>
      <c r="P696">
        <v>0.86704041647913699</v>
      </c>
      <c r="Q696">
        <v>0.88026742148125203</v>
      </c>
      <c r="R696">
        <v>0.12352819365406401</v>
      </c>
      <c r="S696">
        <v>0.16807391698663601</v>
      </c>
      <c r="T696">
        <v>-0.74749319607318898</v>
      </c>
      <c r="U696">
        <v>0.74749319607318898</v>
      </c>
      <c r="V696">
        <v>0.43000421839022701</v>
      </c>
      <c r="W696">
        <v>-2.72</v>
      </c>
      <c r="X696">
        <v>1.58</v>
      </c>
      <c r="Y696">
        <v>-8717</v>
      </c>
      <c r="Z696">
        <v>-726</v>
      </c>
      <c r="AA696">
        <v>-0.04</v>
      </c>
      <c r="AB696">
        <v>12</v>
      </c>
      <c r="AC696">
        <v>6</v>
      </c>
      <c r="AD696">
        <v>6</v>
      </c>
      <c r="AE696">
        <v>50</v>
      </c>
      <c r="AF696">
        <v>14</v>
      </c>
      <c r="AG696">
        <v>2</v>
      </c>
      <c r="AH696">
        <v>2</v>
      </c>
      <c r="AI696">
        <v>8</v>
      </c>
    </row>
    <row r="697" spans="1:35" x14ac:dyDescent="0.2">
      <c r="A697" s="102">
        <v>79</v>
      </c>
      <c r="B697">
        <v>4739</v>
      </c>
      <c r="C697" t="s">
        <v>4151</v>
      </c>
      <c r="D697" t="s">
        <v>4034</v>
      </c>
      <c r="E697">
        <v>3230</v>
      </c>
      <c r="F697">
        <v>3245</v>
      </c>
      <c r="G697">
        <v>200</v>
      </c>
      <c r="H697" t="s">
        <v>4035</v>
      </c>
      <c r="I697">
        <v>6758</v>
      </c>
      <c r="J697" t="s">
        <v>4049</v>
      </c>
      <c r="K697" t="s">
        <v>4037</v>
      </c>
      <c r="L697">
        <v>7807</v>
      </c>
      <c r="M697">
        <v>7718</v>
      </c>
      <c r="N697">
        <v>100</v>
      </c>
      <c r="O697" t="s">
        <v>4032</v>
      </c>
      <c r="P697">
        <v>0.95077444592204097</v>
      </c>
      <c r="Q697">
        <v>0.94466758339651802</v>
      </c>
      <c r="R697">
        <v>3.3385217138001397E-2</v>
      </c>
      <c r="S697" s="15">
        <v>5.8783297379535997E-5</v>
      </c>
      <c r="T697">
        <v>-0.542727388282495</v>
      </c>
      <c r="U697">
        <v>0.542727388282495</v>
      </c>
      <c r="V697">
        <v>0.79983025696455101</v>
      </c>
      <c r="W697">
        <v>-2.2400000000000002</v>
      </c>
      <c r="X697">
        <v>15.91</v>
      </c>
      <c r="Y697">
        <v>-9507</v>
      </c>
      <c r="Z697">
        <v>-679</v>
      </c>
      <c r="AA697">
        <v>0.28999999999999998</v>
      </c>
      <c r="AB697">
        <v>14</v>
      </c>
      <c r="AC697">
        <v>7</v>
      </c>
      <c r="AD697">
        <v>7</v>
      </c>
      <c r="AE697">
        <v>50</v>
      </c>
      <c r="AF697">
        <v>11</v>
      </c>
      <c r="AG697">
        <v>5</v>
      </c>
      <c r="AH697">
        <v>3</v>
      </c>
      <c r="AI697">
        <v>6</v>
      </c>
    </row>
    <row r="698" spans="1:35" x14ac:dyDescent="0.2">
      <c r="A698" s="102">
        <v>525</v>
      </c>
      <c r="B698">
        <v>8591</v>
      </c>
      <c r="C698" t="s">
        <v>4759</v>
      </c>
      <c r="D698" t="s">
        <v>4038</v>
      </c>
      <c r="E698">
        <v>1876</v>
      </c>
      <c r="F698">
        <v>1858</v>
      </c>
      <c r="G698">
        <v>500</v>
      </c>
      <c r="H698" t="s">
        <v>4035</v>
      </c>
      <c r="I698">
        <v>8804</v>
      </c>
      <c r="J698" t="s">
        <v>1222</v>
      </c>
      <c r="K698" t="s">
        <v>4054</v>
      </c>
      <c r="L698">
        <v>1778</v>
      </c>
      <c r="M698">
        <v>1780</v>
      </c>
      <c r="N698">
        <v>500</v>
      </c>
      <c r="O698" t="s">
        <v>4032</v>
      </c>
      <c r="P698">
        <v>0.87207220543842501</v>
      </c>
      <c r="Q698">
        <v>0.88002448468188699</v>
      </c>
      <c r="R698">
        <v>9.3492205375048897E-3</v>
      </c>
      <c r="S698">
        <v>8.5516527996886596E-2</v>
      </c>
      <c r="T698">
        <v>-1.40275989200109</v>
      </c>
      <c r="U698">
        <v>1.40275989200109</v>
      </c>
      <c r="V698">
        <v>0.92101604286807603</v>
      </c>
      <c r="W698">
        <v>-4.38</v>
      </c>
      <c r="X698">
        <v>4.2</v>
      </c>
      <c r="Y698">
        <v>-9645</v>
      </c>
      <c r="Z698">
        <v>-603</v>
      </c>
      <c r="AA698">
        <v>0.01</v>
      </c>
      <c r="AB698">
        <v>16</v>
      </c>
      <c r="AC698">
        <v>7</v>
      </c>
      <c r="AD698">
        <v>9</v>
      </c>
      <c r="AE698">
        <v>43.75</v>
      </c>
      <c r="AF698">
        <v>15</v>
      </c>
      <c r="AG698">
        <v>3</v>
      </c>
      <c r="AH698">
        <v>3</v>
      </c>
      <c r="AI698">
        <v>10</v>
      </c>
    </row>
    <row r="699" spans="1:35" x14ac:dyDescent="0.2">
      <c r="A699" s="102">
        <v>1021</v>
      </c>
      <c r="B699">
        <v>4005</v>
      </c>
      <c r="C699" t="s">
        <v>4852</v>
      </c>
      <c r="D699" t="s">
        <v>4057</v>
      </c>
      <c r="E699">
        <v>472</v>
      </c>
      <c r="F699">
        <v>472</v>
      </c>
      <c r="G699">
        <v>2300</v>
      </c>
      <c r="H699" t="s">
        <v>4032</v>
      </c>
      <c r="I699">
        <v>7321</v>
      </c>
      <c r="J699" t="s">
        <v>4812</v>
      </c>
      <c r="K699" t="s">
        <v>4154</v>
      </c>
      <c r="L699">
        <v>644</v>
      </c>
      <c r="M699">
        <v>641</v>
      </c>
      <c r="N699">
        <v>1700</v>
      </c>
      <c r="O699" t="s">
        <v>4035</v>
      </c>
      <c r="P699">
        <v>0.93526572675541997</v>
      </c>
      <c r="Q699">
        <v>0.81045246948541605</v>
      </c>
      <c r="R699">
        <v>0.103646758963198</v>
      </c>
      <c r="S699">
        <v>5.2387001289295902E-2</v>
      </c>
      <c r="T699">
        <v>1.41489773380576</v>
      </c>
      <c r="U699">
        <v>1.41489773380576</v>
      </c>
      <c r="V699">
        <v>1.65749114735479</v>
      </c>
      <c r="W699">
        <v>3.26</v>
      </c>
      <c r="X699">
        <v>0.38</v>
      </c>
      <c r="Y699">
        <v>-12271</v>
      </c>
      <c r="Z699">
        <v>-1363</v>
      </c>
      <c r="AA699">
        <v>-0.05</v>
      </c>
      <c r="AB699">
        <v>9</v>
      </c>
      <c r="AC699">
        <v>4</v>
      </c>
      <c r="AD699">
        <v>5</v>
      </c>
      <c r="AE699">
        <v>44.44</v>
      </c>
      <c r="AF699">
        <v>11</v>
      </c>
      <c r="AG699">
        <v>4</v>
      </c>
      <c r="AH699">
        <v>3</v>
      </c>
      <c r="AI699">
        <v>2</v>
      </c>
    </row>
    <row r="700" spans="1:35" x14ac:dyDescent="0.2">
      <c r="A700" s="102">
        <v>954</v>
      </c>
      <c r="B700">
        <v>4812</v>
      </c>
      <c r="C700" t="s">
        <v>948</v>
      </c>
      <c r="D700" t="s">
        <v>4034</v>
      </c>
      <c r="E700">
        <v>4500</v>
      </c>
      <c r="F700">
        <v>4615</v>
      </c>
      <c r="G700">
        <v>200</v>
      </c>
      <c r="H700" t="s">
        <v>4032</v>
      </c>
      <c r="I700">
        <v>8591</v>
      </c>
      <c r="J700" t="s">
        <v>4759</v>
      </c>
      <c r="K700" t="s">
        <v>4038</v>
      </c>
      <c r="L700">
        <v>1876</v>
      </c>
      <c r="M700">
        <v>1858</v>
      </c>
      <c r="N700">
        <v>500</v>
      </c>
      <c r="O700" t="s">
        <v>4035</v>
      </c>
      <c r="P700">
        <v>0.89025948381673303</v>
      </c>
      <c r="Q700">
        <v>0.82205740761323298</v>
      </c>
      <c r="R700" s="106">
        <v>7.4817103968333007E-2</v>
      </c>
      <c r="S700">
        <v>0.35282774551919299</v>
      </c>
      <c r="T700">
        <v>1.4520195791920101</v>
      </c>
      <c r="U700">
        <v>1.4520195791920101</v>
      </c>
      <c r="V700">
        <v>0.85906533361774595</v>
      </c>
      <c r="W700">
        <v>7.69</v>
      </c>
      <c r="X700">
        <v>0.65</v>
      </c>
      <c r="Y700">
        <v>-13030</v>
      </c>
      <c r="Z700">
        <v>-543</v>
      </c>
      <c r="AA700">
        <v>0.02</v>
      </c>
      <c r="AB700">
        <v>24</v>
      </c>
      <c r="AC700">
        <v>13</v>
      </c>
      <c r="AD700">
        <v>11</v>
      </c>
      <c r="AE700">
        <v>54.17</v>
      </c>
      <c r="AF700">
        <v>12</v>
      </c>
      <c r="AG700">
        <v>7</v>
      </c>
      <c r="AH700">
        <v>7</v>
      </c>
      <c r="AI700">
        <v>10</v>
      </c>
    </row>
    <row r="701" spans="1:35" x14ac:dyDescent="0.2">
      <c r="A701" s="102">
        <v>134</v>
      </c>
      <c r="B701">
        <v>6028</v>
      </c>
      <c r="C701" t="s">
        <v>784</v>
      </c>
      <c r="D701" t="s">
        <v>4047</v>
      </c>
      <c r="E701">
        <v>7340</v>
      </c>
      <c r="F701">
        <v>7380</v>
      </c>
      <c r="G701">
        <v>100</v>
      </c>
      <c r="H701" t="s">
        <v>4032</v>
      </c>
      <c r="I701">
        <v>6588</v>
      </c>
      <c r="J701" t="s">
        <v>596</v>
      </c>
      <c r="K701" t="s">
        <v>4037</v>
      </c>
      <c r="L701">
        <v>4335</v>
      </c>
      <c r="M701">
        <v>4325</v>
      </c>
      <c r="N701">
        <v>200</v>
      </c>
      <c r="O701" t="s">
        <v>4035</v>
      </c>
      <c r="P701">
        <v>0.89829465342705594</v>
      </c>
      <c r="Q701">
        <v>0.93207765693252798</v>
      </c>
      <c r="R701">
        <v>2.3331058506729702E-2</v>
      </c>
      <c r="S701">
        <v>7.5989505351292596E-3</v>
      </c>
      <c r="T701">
        <v>0.12519895231050601</v>
      </c>
      <c r="U701">
        <v>0.12519895231050601</v>
      </c>
      <c r="V701">
        <v>3.1575633226899297E-2</v>
      </c>
      <c r="W701">
        <v>0.41</v>
      </c>
      <c r="X701">
        <v>17.21</v>
      </c>
      <c r="Y701">
        <v>-14616</v>
      </c>
      <c r="Z701">
        <v>-1329</v>
      </c>
      <c r="AA701">
        <v>-0.41</v>
      </c>
      <c r="AB701">
        <v>11</v>
      </c>
      <c r="AC701">
        <v>4</v>
      </c>
      <c r="AD701">
        <v>7</v>
      </c>
      <c r="AE701">
        <v>36.36</v>
      </c>
      <c r="AF701">
        <v>11</v>
      </c>
      <c r="AG701">
        <v>4</v>
      </c>
      <c r="AH701">
        <v>5</v>
      </c>
      <c r="AI701">
        <v>2</v>
      </c>
    </row>
    <row r="702" spans="1:35" x14ac:dyDescent="0.2">
      <c r="A702" s="102">
        <v>171</v>
      </c>
      <c r="B702">
        <v>6758</v>
      </c>
      <c r="C702" t="s">
        <v>4049</v>
      </c>
      <c r="D702" t="s">
        <v>4037</v>
      </c>
      <c r="E702">
        <v>7807</v>
      </c>
      <c r="F702">
        <v>7718</v>
      </c>
      <c r="G702">
        <v>100</v>
      </c>
      <c r="H702" t="s">
        <v>4032</v>
      </c>
      <c r="I702">
        <v>9468</v>
      </c>
      <c r="J702" t="s">
        <v>4033</v>
      </c>
      <c r="K702" t="s">
        <v>4034</v>
      </c>
      <c r="L702">
        <v>1864</v>
      </c>
      <c r="M702">
        <v>1843</v>
      </c>
      <c r="N702">
        <v>400</v>
      </c>
      <c r="O702" t="s">
        <v>4035</v>
      </c>
      <c r="P702">
        <v>0.86712785963515504</v>
      </c>
      <c r="Q702">
        <v>0.92566308587005497</v>
      </c>
      <c r="R702">
        <v>0.39948022992211601</v>
      </c>
      <c r="S702">
        <v>2.2606368475182201E-2</v>
      </c>
      <c r="T702">
        <v>0.63665176330746098</v>
      </c>
      <c r="U702">
        <v>0.63665176330746098</v>
      </c>
      <c r="V702">
        <v>0.38951168697373101</v>
      </c>
      <c r="W702">
        <v>3.89</v>
      </c>
      <c r="X702">
        <v>4.4800000000000004</v>
      </c>
      <c r="Y702">
        <v>-14758</v>
      </c>
      <c r="Z702">
        <v>-703</v>
      </c>
      <c r="AA702">
        <v>0</v>
      </c>
      <c r="AB702">
        <v>21</v>
      </c>
      <c r="AC702">
        <v>9</v>
      </c>
      <c r="AD702">
        <v>12</v>
      </c>
      <c r="AE702">
        <v>42.86</v>
      </c>
      <c r="AF702">
        <v>10</v>
      </c>
      <c r="AG702">
        <v>8</v>
      </c>
      <c r="AH702">
        <v>6</v>
      </c>
      <c r="AI702">
        <v>7</v>
      </c>
    </row>
    <row r="703" spans="1:35" x14ac:dyDescent="0.2">
      <c r="A703" s="102">
        <v>511</v>
      </c>
      <c r="B703">
        <v>6755</v>
      </c>
      <c r="C703" t="s">
        <v>760</v>
      </c>
      <c r="D703" t="s">
        <v>4037</v>
      </c>
      <c r="E703">
        <v>2432</v>
      </c>
      <c r="F703">
        <v>2471</v>
      </c>
      <c r="G703">
        <v>400</v>
      </c>
      <c r="H703" t="s">
        <v>4032</v>
      </c>
      <c r="I703">
        <v>9433</v>
      </c>
      <c r="J703" t="s">
        <v>779</v>
      </c>
      <c r="K703" t="s">
        <v>4034</v>
      </c>
      <c r="L703">
        <v>3270</v>
      </c>
      <c r="M703">
        <v>3271</v>
      </c>
      <c r="N703">
        <v>300</v>
      </c>
      <c r="O703" t="s">
        <v>4035</v>
      </c>
      <c r="P703">
        <v>0.84611407758035895</v>
      </c>
      <c r="Q703">
        <v>0.88123066504330005</v>
      </c>
      <c r="R703">
        <v>7.6769946166571706E-2</v>
      </c>
      <c r="S703">
        <v>0.19096742480442999</v>
      </c>
      <c r="T703">
        <v>0.92592582104763899</v>
      </c>
      <c r="U703">
        <v>0.92592582104763899</v>
      </c>
      <c r="V703">
        <v>0.81024696699295695</v>
      </c>
      <c r="W703">
        <v>8.1</v>
      </c>
      <c r="X703">
        <v>0.72</v>
      </c>
      <c r="Y703">
        <v>-14954</v>
      </c>
      <c r="Z703">
        <v>-997</v>
      </c>
      <c r="AA703">
        <v>-0.03</v>
      </c>
      <c r="AB703">
        <v>15</v>
      </c>
      <c r="AC703">
        <v>6</v>
      </c>
      <c r="AD703">
        <v>9</v>
      </c>
      <c r="AE703">
        <v>40</v>
      </c>
      <c r="AF703">
        <v>13</v>
      </c>
      <c r="AG703">
        <v>5</v>
      </c>
      <c r="AH703">
        <v>3</v>
      </c>
      <c r="AI703">
        <v>7</v>
      </c>
    </row>
    <row r="704" spans="1:35" x14ac:dyDescent="0.2">
      <c r="A704" s="102">
        <v>548</v>
      </c>
      <c r="B704">
        <v>2413</v>
      </c>
      <c r="C704" t="s">
        <v>4052</v>
      </c>
      <c r="D704" t="s">
        <v>4047</v>
      </c>
      <c r="E704">
        <v>3150</v>
      </c>
      <c r="F704">
        <v>3220</v>
      </c>
      <c r="G704">
        <v>300</v>
      </c>
      <c r="H704" t="s">
        <v>4032</v>
      </c>
      <c r="I704">
        <v>4290</v>
      </c>
      <c r="J704" t="s">
        <v>4153</v>
      </c>
      <c r="K704" t="s">
        <v>4047</v>
      </c>
      <c r="L704">
        <v>999</v>
      </c>
      <c r="M704">
        <v>1003</v>
      </c>
      <c r="N704">
        <v>1000</v>
      </c>
      <c r="O704" t="s">
        <v>4035</v>
      </c>
      <c r="P704">
        <v>0.915035815470152</v>
      </c>
      <c r="Q704">
        <v>0.87770785468696499</v>
      </c>
      <c r="R704">
        <v>0.16158155534066501</v>
      </c>
      <c r="S704">
        <v>0.31863579894050098</v>
      </c>
      <c r="T704">
        <v>0.276192706667376</v>
      </c>
      <c r="U704">
        <v>0.276192706667376</v>
      </c>
      <c r="V704">
        <v>1.20771926022793E-2</v>
      </c>
      <c r="W704">
        <v>1.31</v>
      </c>
      <c r="X704">
        <v>3.83</v>
      </c>
      <c r="Y704">
        <v>-15273</v>
      </c>
      <c r="Z704">
        <v>-848</v>
      </c>
      <c r="AA704">
        <v>-0.05</v>
      </c>
      <c r="AB704">
        <v>18</v>
      </c>
      <c r="AC704">
        <v>10</v>
      </c>
      <c r="AD704">
        <v>8</v>
      </c>
      <c r="AE704">
        <v>55.56</v>
      </c>
      <c r="AF704">
        <v>9</v>
      </c>
      <c r="AG704">
        <v>7</v>
      </c>
      <c r="AH704">
        <v>8</v>
      </c>
      <c r="AI704">
        <v>3</v>
      </c>
    </row>
    <row r="705" spans="1:35" x14ac:dyDescent="0.2">
      <c r="A705" s="102">
        <v>651</v>
      </c>
      <c r="B705">
        <v>5334</v>
      </c>
      <c r="C705" t="s">
        <v>4856</v>
      </c>
      <c r="D705" t="s">
        <v>4031</v>
      </c>
      <c r="E705">
        <v>1934</v>
      </c>
      <c r="F705">
        <v>1947</v>
      </c>
      <c r="G705">
        <v>500</v>
      </c>
      <c r="H705" t="s">
        <v>4035</v>
      </c>
      <c r="I705">
        <v>8411</v>
      </c>
      <c r="J705" t="s">
        <v>4418</v>
      </c>
      <c r="K705" t="s">
        <v>4154</v>
      </c>
      <c r="L705">
        <v>163.1</v>
      </c>
      <c r="M705">
        <v>162.5</v>
      </c>
      <c r="N705">
        <v>6000</v>
      </c>
      <c r="O705" t="s">
        <v>4032</v>
      </c>
      <c r="P705">
        <v>0.90832027094230905</v>
      </c>
      <c r="Q705">
        <v>0.86477389604553601</v>
      </c>
      <c r="R705">
        <v>2.4453532842243198E-3</v>
      </c>
      <c r="S705">
        <v>1.77398818768339E-2</v>
      </c>
      <c r="T705">
        <v>-2.8637237996292901</v>
      </c>
      <c r="U705">
        <v>2.8637237996292901</v>
      </c>
      <c r="V705">
        <v>3.24103342936864</v>
      </c>
      <c r="W705">
        <v>-6.63</v>
      </c>
      <c r="X705">
        <v>0.15</v>
      </c>
      <c r="Y705">
        <v>-15348</v>
      </c>
      <c r="Z705">
        <v>-959</v>
      </c>
      <c r="AA705">
        <v>-0.18</v>
      </c>
      <c r="AB705">
        <v>16</v>
      </c>
      <c r="AC705">
        <v>8</v>
      </c>
      <c r="AD705">
        <v>8</v>
      </c>
      <c r="AE705">
        <v>50</v>
      </c>
      <c r="AF705">
        <v>13</v>
      </c>
      <c r="AG705">
        <v>5</v>
      </c>
      <c r="AH705">
        <v>3</v>
      </c>
      <c r="AI705">
        <v>8</v>
      </c>
    </row>
    <row r="706" spans="1:35" x14ac:dyDescent="0.2">
      <c r="A706" s="102">
        <v>81</v>
      </c>
      <c r="B706">
        <v>8601</v>
      </c>
      <c r="C706" t="s">
        <v>25</v>
      </c>
      <c r="D706" t="s">
        <v>4795</v>
      </c>
      <c r="E706">
        <v>560</v>
      </c>
      <c r="F706">
        <v>559.1</v>
      </c>
      <c r="G706">
        <v>1800</v>
      </c>
      <c r="H706" t="s">
        <v>4035</v>
      </c>
      <c r="I706">
        <v>8697</v>
      </c>
      <c r="J706" t="s">
        <v>1215</v>
      </c>
      <c r="K706" t="s">
        <v>4038</v>
      </c>
      <c r="L706">
        <v>1999</v>
      </c>
      <c r="M706">
        <v>1984</v>
      </c>
      <c r="N706">
        <v>500</v>
      </c>
      <c r="O706" t="s">
        <v>4032</v>
      </c>
      <c r="P706">
        <v>0.83287244919341197</v>
      </c>
      <c r="Q706">
        <v>0.94408006598490002</v>
      </c>
      <c r="R706">
        <v>7.21303879836976E-2</v>
      </c>
      <c r="S706" s="15">
        <v>7.48996063138867E-5</v>
      </c>
      <c r="T706">
        <v>-0.234564441677278</v>
      </c>
      <c r="U706">
        <v>0.234564441677278</v>
      </c>
      <c r="V706">
        <v>0.77350243771469296</v>
      </c>
      <c r="W706">
        <v>-0.46</v>
      </c>
      <c r="X706">
        <v>1.45</v>
      </c>
      <c r="Y706">
        <v>-15700</v>
      </c>
      <c r="Z706">
        <v>-872</v>
      </c>
      <c r="AA706">
        <v>-0.05</v>
      </c>
      <c r="AB706">
        <v>18</v>
      </c>
      <c r="AC706">
        <v>10</v>
      </c>
      <c r="AD706">
        <v>8</v>
      </c>
      <c r="AE706">
        <v>55.56</v>
      </c>
      <c r="AF706">
        <v>13</v>
      </c>
      <c r="AG706">
        <v>4</v>
      </c>
      <c r="AH706">
        <v>5</v>
      </c>
      <c r="AI706">
        <v>9</v>
      </c>
    </row>
    <row r="707" spans="1:35" x14ac:dyDescent="0.2">
      <c r="A707" s="102">
        <v>358</v>
      </c>
      <c r="B707">
        <v>8273</v>
      </c>
      <c r="C707" t="s">
        <v>4417</v>
      </c>
      <c r="D707" t="s">
        <v>4058</v>
      </c>
      <c r="E707">
        <v>3460</v>
      </c>
      <c r="F707">
        <v>3470</v>
      </c>
      <c r="G707">
        <v>300</v>
      </c>
      <c r="H707" t="s">
        <v>4032</v>
      </c>
      <c r="I707">
        <v>9474</v>
      </c>
      <c r="J707" t="s">
        <v>4821</v>
      </c>
      <c r="K707" t="s">
        <v>4034</v>
      </c>
      <c r="L707">
        <v>1400</v>
      </c>
      <c r="M707">
        <v>1488</v>
      </c>
      <c r="N707">
        <v>700</v>
      </c>
      <c r="O707" t="s">
        <v>4035</v>
      </c>
      <c r="P707">
        <v>0.87301461468361796</v>
      </c>
      <c r="Q707">
        <v>0.89843934036853401</v>
      </c>
      <c r="R707">
        <v>0.12660223724786601</v>
      </c>
      <c r="S707">
        <v>9.7867120857144801E-2</v>
      </c>
      <c r="T707">
        <v>1.60224075358568</v>
      </c>
      <c r="U707">
        <v>1.60224075358568</v>
      </c>
      <c r="V707">
        <v>3.1625804286430999</v>
      </c>
      <c r="W707">
        <v>5.66</v>
      </c>
      <c r="X707">
        <v>0.06</v>
      </c>
      <c r="Y707">
        <v>-15838</v>
      </c>
      <c r="Z707">
        <v>-1760</v>
      </c>
      <c r="AA707">
        <v>-0.3</v>
      </c>
      <c r="AB707">
        <v>9</v>
      </c>
      <c r="AC707">
        <v>4</v>
      </c>
      <c r="AD707">
        <v>5</v>
      </c>
      <c r="AE707">
        <v>44.44</v>
      </c>
      <c r="AF707">
        <v>15</v>
      </c>
      <c r="AG707">
        <v>3</v>
      </c>
      <c r="AH707">
        <v>3</v>
      </c>
      <c r="AI707">
        <v>3</v>
      </c>
    </row>
    <row r="708" spans="1:35" x14ac:dyDescent="0.2">
      <c r="A708" s="102">
        <v>363</v>
      </c>
      <c r="B708">
        <v>7451</v>
      </c>
      <c r="C708" t="s">
        <v>1090</v>
      </c>
      <c r="D708" t="s">
        <v>4039</v>
      </c>
      <c r="E708">
        <v>3180</v>
      </c>
      <c r="F708">
        <v>3175</v>
      </c>
      <c r="G708">
        <v>300</v>
      </c>
      <c r="H708" t="s">
        <v>4035</v>
      </c>
      <c r="I708">
        <v>8586</v>
      </c>
      <c r="J708" t="s">
        <v>4409</v>
      </c>
      <c r="K708" t="s">
        <v>4038</v>
      </c>
      <c r="L708">
        <v>2978</v>
      </c>
      <c r="M708">
        <v>3000</v>
      </c>
      <c r="N708">
        <v>300</v>
      </c>
      <c r="O708" t="s">
        <v>4032</v>
      </c>
      <c r="P708">
        <v>0.92504521244133098</v>
      </c>
      <c r="Q708">
        <v>0.89767856878740904</v>
      </c>
      <c r="R708">
        <v>0.413299101449569</v>
      </c>
      <c r="S708">
        <v>0.15630815520990199</v>
      </c>
      <c r="T708">
        <v>-0.993159588196179</v>
      </c>
      <c r="U708">
        <v>0.993159588196179</v>
      </c>
      <c r="V708">
        <v>1.0389276358202899</v>
      </c>
      <c r="W708">
        <v>-4.05</v>
      </c>
      <c r="X708">
        <v>5.51</v>
      </c>
      <c r="Y708">
        <v>-16116</v>
      </c>
      <c r="Z708">
        <v>-1151</v>
      </c>
      <c r="AA708">
        <v>-7.0000000000000007E-2</v>
      </c>
      <c r="AB708">
        <v>14</v>
      </c>
      <c r="AC708">
        <v>8</v>
      </c>
      <c r="AD708">
        <v>6</v>
      </c>
      <c r="AE708">
        <v>57.14</v>
      </c>
      <c r="AF708">
        <v>14</v>
      </c>
      <c r="AG708">
        <v>3</v>
      </c>
      <c r="AH708">
        <v>2</v>
      </c>
      <c r="AI708">
        <v>9</v>
      </c>
    </row>
    <row r="709" spans="1:35" x14ac:dyDescent="0.2">
      <c r="A709" s="102">
        <v>660</v>
      </c>
      <c r="B709">
        <v>4183</v>
      </c>
      <c r="C709" t="s">
        <v>4799</v>
      </c>
      <c r="D709" t="s">
        <v>4057</v>
      </c>
      <c r="E709">
        <v>2445</v>
      </c>
      <c r="F709">
        <v>2455</v>
      </c>
      <c r="G709">
        <v>400</v>
      </c>
      <c r="H709" t="s">
        <v>4032</v>
      </c>
      <c r="I709">
        <v>6471</v>
      </c>
      <c r="J709" t="s">
        <v>1537</v>
      </c>
      <c r="K709" t="s">
        <v>4045</v>
      </c>
      <c r="L709">
        <v>921</v>
      </c>
      <c r="M709">
        <v>931</v>
      </c>
      <c r="N709">
        <v>1100</v>
      </c>
      <c r="O709" t="s">
        <v>4035</v>
      </c>
      <c r="P709">
        <v>0.90564707414246803</v>
      </c>
      <c r="Q709">
        <v>0.86364173994931803</v>
      </c>
      <c r="R709">
        <v>0.124938891533918</v>
      </c>
      <c r="S709">
        <v>0.222823860499789</v>
      </c>
      <c r="T709">
        <v>1.7928521254249401</v>
      </c>
      <c r="U709">
        <v>1.7928521254249401</v>
      </c>
      <c r="V709">
        <v>2.6995688598186498</v>
      </c>
      <c r="W709">
        <v>3.36</v>
      </c>
      <c r="X709">
        <v>4.29</v>
      </c>
      <c r="Y709">
        <v>-16599</v>
      </c>
      <c r="Z709">
        <v>-1186</v>
      </c>
      <c r="AA709">
        <v>-0.12</v>
      </c>
      <c r="AB709">
        <v>14</v>
      </c>
      <c r="AC709">
        <v>8</v>
      </c>
      <c r="AD709">
        <v>6</v>
      </c>
      <c r="AE709">
        <v>57.14</v>
      </c>
      <c r="AF709">
        <v>14</v>
      </c>
      <c r="AG709">
        <v>4</v>
      </c>
      <c r="AH709">
        <v>4</v>
      </c>
      <c r="AI709">
        <v>6</v>
      </c>
    </row>
    <row r="710" spans="1:35" x14ac:dyDescent="0.2">
      <c r="A710" s="102">
        <v>1051</v>
      </c>
      <c r="B710">
        <v>4005</v>
      </c>
      <c r="C710" t="s">
        <v>4852</v>
      </c>
      <c r="D710" t="s">
        <v>4057</v>
      </c>
      <c r="E710">
        <v>472</v>
      </c>
      <c r="F710">
        <v>472</v>
      </c>
      <c r="G710">
        <v>1600</v>
      </c>
      <c r="H710" t="s">
        <v>4032</v>
      </c>
      <c r="I710">
        <v>7259</v>
      </c>
      <c r="J710" t="s">
        <v>27</v>
      </c>
      <c r="K710" t="s">
        <v>4050</v>
      </c>
      <c r="L710">
        <v>3545</v>
      </c>
      <c r="M710">
        <v>3695</v>
      </c>
      <c r="N710">
        <v>200</v>
      </c>
      <c r="O710" t="s">
        <v>4035</v>
      </c>
      <c r="P710">
        <v>0.93079763977677799</v>
      </c>
      <c r="Q710">
        <v>0.80547725277966897</v>
      </c>
      <c r="R710">
        <v>0.19165730107037099</v>
      </c>
      <c r="S710">
        <v>0.113820010086186</v>
      </c>
      <c r="T710">
        <v>0.44809406387977802</v>
      </c>
      <c r="U710">
        <v>0.44809406387977802</v>
      </c>
      <c r="V710">
        <v>1.0391672724749199</v>
      </c>
      <c r="W710">
        <v>2.4900000000000002</v>
      </c>
      <c r="X710">
        <v>2.19</v>
      </c>
      <c r="Y710">
        <v>-17498</v>
      </c>
      <c r="Z710">
        <v>-972</v>
      </c>
      <c r="AA710">
        <v>-0.19</v>
      </c>
      <c r="AB710">
        <v>18</v>
      </c>
      <c r="AC710">
        <v>10</v>
      </c>
      <c r="AD710">
        <v>8</v>
      </c>
      <c r="AE710">
        <v>55.56</v>
      </c>
      <c r="AF710">
        <v>13</v>
      </c>
      <c r="AG710">
        <v>3</v>
      </c>
      <c r="AH710">
        <v>5</v>
      </c>
      <c r="AI710">
        <v>10</v>
      </c>
    </row>
    <row r="711" spans="1:35" x14ac:dyDescent="0.2">
      <c r="A711" s="102">
        <v>451</v>
      </c>
      <c r="B711">
        <v>3401</v>
      </c>
      <c r="C711" t="s">
        <v>889</v>
      </c>
      <c r="D711" t="s">
        <v>4895</v>
      </c>
      <c r="E711">
        <v>1978</v>
      </c>
      <c r="F711">
        <v>1975</v>
      </c>
      <c r="G711">
        <v>500</v>
      </c>
      <c r="H711" t="s">
        <v>4032</v>
      </c>
      <c r="I711">
        <v>6460</v>
      </c>
      <c r="J711" t="s">
        <v>4896</v>
      </c>
      <c r="K711" t="s">
        <v>4045</v>
      </c>
      <c r="L711">
        <v>1508</v>
      </c>
      <c r="M711">
        <v>1499</v>
      </c>
      <c r="N711">
        <v>700</v>
      </c>
      <c r="O711" t="s">
        <v>4035</v>
      </c>
      <c r="P711">
        <v>0.82724631050429798</v>
      </c>
      <c r="Q711">
        <v>0.88806533156752498</v>
      </c>
      <c r="R711">
        <v>0.243348900989735</v>
      </c>
      <c r="S711">
        <v>8.6093350742125305E-2</v>
      </c>
      <c r="T711">
        <v>0.10758927454605099</v>
      </c>
      <c r="U711">
        <v>0.10758927454605099</v>
      </c>
      <c r="V711">
        <v>0.33550020955438198</v>
      </c>
      <c r="W711">
        <v>0.31</v>
      </c>
      <c r="X711">
        <v>6.26</v>
      </c>
      <c r="Y711">
        <v>-17583</v>
      </c>
      <c r="Z711">
        <v>-1099</v>
      </c>
      <c r="AA711">
        <v>-0.01</v>
      </c>
      <c r="AB711">
        <v>16</v>
      </c>
      <c r="AC711">
        <v>9</v>
      </c>
      <c r="AD711">
        <v>7</v>
      </c>
      <c r="AE711">
        <v>56.25</v>
      </c>
      <c r="AF711">
        <v>14</v>
      </c>
      <c r="AG711">
        <v>3</v>
      </c>
      <c r="AH711">
        <v>6</v>
      </c>
      <c r="AI711">
        <v>7</v>
      </c>
    </row>
    <row r="712" spans="1:35" x14ac:dyDescent="0.2">
      <c r="A712" s="102">
        <v>700</v>
      </c>
      <c r="B712">
        <v>1333</v>
      </c>
      <c r="C712" t="s">
        <v>4412</v>
      </c>
      <c r="D712" t="s">
        <v>4413</v>
      </c>
      <c r="E712">
        <v>2619</v>
      </c>
      <c r="F712">
        <v>2629</v>
      </c>
      <c r="G712">
        <v>400</v>
      </c>
      <c r="H712" t="s">
        <v>4032</v>
      </c>
      <c r="I712">
        <v>9143</v>
      </c>
      <c r="J712" t="s">
        <v>4810</v>
      </c>
      <c r="K712" t="s">
        <v>4415</v>
      </c>
      <c r="L712">
        <v>2353</v>
      </c>
      <c r="M712">
        <v>2325</v>
      </c>
      <c r="N712">
        <v>500</v>
      </c>
      <c r="O712" t="s">
        <v>4035</v>
      </c>
      <c r="P712">
        <v>0.95122228348972304</v>
      </c>
      <c r="Q712">
        <v>0.85794561973747996</v>
      </c>
      <c r="R712">
        <v>4.0642395719929497E-4</v>
      </c>
      <c r="S712">
        <v>0.219773672619404</v>
      </c>
      <c r="T712">
        <v>1.3364337265400601</v>
      </c>
      <c r="U712">
        <v>1.3364337265400601</v>
      </c>
      <c r="V712">
        <v>0.53167669168154497</v>
      </c>
      <c r="W712">
        <v>3.36</v>
      </c>
      <c r="X712">
        <v>10.55</v>
      </c>
      <c r="Y712">
        <v>-17661</v>
      </c>
      <c r="Z712">
        <v>-2523</v>
      </c>
      <c r="AA712">
        <v>-0.21</v>
      </c>
      <c r="AB712">
        <v>7</v>
      </c>
      <c r="AC712">
        <v>3</v>
      </c>
      <c r="AD712">
        <v>4</v>
      </c>
      <c r="AE712">
        <v>42.86</v>
      </c>
      <c r="AF712">
        <v>13</v>
      </c>
      <c r="AG712">
        <v>1</v>
      </c>
      <c r="AH712">
        <v>2</v>
      </c>
      <c r="AI712">
        <v>4</v>
      </c>
    </row>
    <row r="713" spans="1:35" x14ac:dyDescent="0.2">
      <c r="A713" s="102">
        <v>133</v>
      </c>
      <c r="B713">
        <v>6588</v>
      </c>
      <c r="C713" t="s">
        <v>596</v>
      </c>
      <c r="D713" t="s">
        <v>4037</v>
      </c>
      <c r="E713">
        <v>4335</v>
      </c>
      <c r="F713">
        <v>4325</v>
      </c>
      <c r="G713">
        <v>200</v>
      </c>
      <c r="H713" t="s">
        <v>4035</v>
      </c>
      <c r="I713">
        <v>9934</v>
      </c>
      <c r="J713" t="s">
        <v>4802</v>
      </c>
      <c r="K713" t="s">
        <v>4039</v>
      </c>
      <c r="L713">
        <v>2761</v>
      </c>
      <c r="M713">
        <v>2763</v>
      </c>
      <c r="N713">
        <v>300</v>
      </c>
      <c r="O713" t="s">
        <v>4032</v>
      </c>
      <c r="P713">
        <v>0.82617319329788996</v>
      </c>
      <c r="Q713">
        <v>0.932081485592683</v>
      </c>
      <c r="R713" s="15">
        <v>0.28871758026281702</v>
      </c>
      <c r="S713">
        <v>0.15689285858016599</v>
      </c>
      <c r="T713">
        <v>-0.75890943534469002</v>
      </c>
      <c r="U713">
        <v>0.75890943534469002</v>
      </c>
      <c r="V713">
        <v>0.31433611686236801</v>
      </c>
      <c r="W713">
        <v>-3.11</v>
      </c>
      <c r="X713">
        <v>4.17</v>
      </c>
      <c r="Y713">
        <v>-18288</v>
      </c>
      <c r="Z713">
        <v>-1076</v>
      </c>
      <c r="AA713">
        <v>-0.16</v>
      </c>
      <c r="AB713">
        <v>17</v>
      </c>
      <c r="AC713">
        <v>9</v>
      </c>
      <c r="AD713">
        <v>8</v>
      </c>
      <c r="AE713">
        <v>52.94</v>
      </c>
      <c r="AF713">
        <v>12</v>
      </c>
      <c r="AG713">
        <v>6</v>
      </c>
      <c r="AH713">
        <v>6</v>
      </c>
      <c r="AI713">
        <v>5</v>
      </c>
    </row>
    <row r="714" spans="1:35" x14ac:dyDescent="0.2">
      <c r="A714" s="102">
        <v>1070</v>
      </c>
      <c r="B714">
        <v>1860</v>
      </c>
      <c r="C714" t="s">
        <v>57</v>
      </c>
      <c r="D714" t="s">
        <v>4042</v>
      </c>
      <c r="E714">
        <v>713</v>
      </c>
      <c r="F714">
        <v>713</v>
      </c>
      <c r="G714">
        <v>800</v>
      </c>
      <c r="H714" t="s">
        <v>4035</v>
      </c>
      <c r="I714">
        <v>8279</v>
      </c>
      <c r="J714" t="s">
        <v>1172</v>
      </c>
      <c r="K714" t="s">
        <v>4058</v>
      </c>
      <c r="L714">
        <v>5610</v>
      </c>
      <c r="M714">
        <v>5620</v>
      </c>
      <c r="N714">
        <v>100</v>
      </c>
      <c r="O714" t="s">
        <v>4032</v>
      </c>
      <c r="P714">
        <v>0.86167952927874203</v>
      </c>
      <c r="Q714">
        <v>0.80161900975063305</v>
      </c>
      <c r="R714">
        <v>8.5385481379779596E-2</v>
      </c>
      <c r="S714">
        <v>0.308206157420092</v>
      </c>
      <c r="T714">
        <v>-1.9488014858573599</v>
      </c>
      <c r="U714">
        <v>1.9488014858573599</v>
      </c>
      <c r="V714">
        <v>1.75133877623711</v>
      </c>
      <c r="W714">
        <v>-3.84</v>
      </c>
      <c r="X714">
        <v>1.49</v>
      </c>
      <c r="Y714">
        <v>-18694</v>
      </c>
      <c r="Z714">
        <v>-1100</v>
      </c>
      <c r="AA714">
        <v>-0.19</v>
      </c>
      <c r="AB714">
        <v>17</v>
      </c>
      <c r="AC714">
        <v>6</v>
      </c>
      <c r="AD714">
        <v>11</v>
      </c>
      <c r="AE714">
        <v>35.29</v>
      </c>
      <c r="AF714">
        <v>13</v>
      </c>
      <c r="AG714">
        <v>6</v>
      </c>
      <c r="AH714">
        <v>4</v>
      </c>
      <c r="AI714">
        <v>7</v>
      </c>
    </row>
    <row r="715" spans="1:35" x14ac:dyDescent="0.2">
      <c r="A715" s="102">
        <v>684</v>
      </c>
      <c r="B715">
        <v>1801</v>
      </c>
      <c r="C715" t="s">
        <v>4897</v>
      </c>
      <c r="D715" t="s">
        <v>4042</v>
      </c>
      <c r="E715">
        <v>4420</v>
      </c>
      <c r="F715">
        <v>4410</v>
      </c>
      <c r="G715">
        <v>100</v>
      </c>
      <c r="H715" t="s">
        <v>4035</v>
      </c>
      <c r="I715">
        <v>8279</v>
      </c>
      <c r="J715" t="s">
        <v>1172</v>
      </c>
      <c r="K715" t="s">
        <v>4058</v>
      </c>
      <c r="L715">
        <v>5610</v>
      </c>
      <c r="M715">
        <v>5620</v>
      </c>
      <c r="N715">
        <v>100</v>
      </c>
      <c r="O715" t="s">
        <v>4032</v>
      </c>
      <c r="P715">
        <v>0.809784542042572</v>
      </c>
      <c r="Q715">
        <v>0.85993546134365795</v>
      </c>
      <c r="R715">
        <v>3.13494113435068E-2</v>
      </c>
      <c r="S715" s="15">
        <v>4.3598470878103701E-2</v>
      </c>
      <c r="T715">
        <v>-2.2633764296702501</v>
      </c>
      <c r="U715">
        <v>2.2633764296702501</v>
      </c>
      <c r="V715">
        <v>2.4389976543507301</v>
      </c>
      <c r="W715">
        <v>-5.3</v>
      </c>
      <c r="X715">
        <v>21.53</v>
      </c>
      <c r="Y715">
        <v>-19113</v>
      </c>
      <c r="Z715">
        <v>-2389</v>
      </c>
      <c r="AA715">
        <v>-0.02</v>
      </c>
      <c r="AB715">
        <v>8</v>
      </c>
      <c r="AC715">
        <v>3</v>
      </c>
      <c r="AD715">
        <v>5</v>
      </c>
      <c r="AE715">
        <v>37.5</v>
      </c>
      <c r="AF715">
        <v>13</v>
      </c>
      <c r="AG715">
        <v>2</v>
      </c>
      <c r="AH715">
        <v>1</v>
      </c>
      <c r="AI715">
        <v>5</v>
      </c>
    </row>
    <row r="716" spans="1:35" x14ac:dyDescent="0.2">
      <c r="A716" s="102">
        <v>540</v>
      </c>
      <c r="B716">
        <v>7453</v>
      </c>
      <c r="C716" t="s">
        <v>54</v>
      </c>
      <c r="D716" t="s">
        <v>4058</v>
      </c>
      <c r="E716">
        <v>1829</v>
      </c>
      <c r="F716">
        <v>1842</v>
      </c>
      <c r="G716">
        <v>500</v>
      </c>
      <c r="H716" t="s">
        <v>4035</v>
      </c>
      <c r="I716">
        <v>9532</v>
      </c>
      <c r="J716" t="s">
        <v>4841</v>
      </c>
      <c r="K716" t="s">
        <v>4156</v>
      </c>
      <c r="L716">
        <v>1865</v>
      </c>
      <c r="M716">
        <v>1857</v>
      </c>
      <c r="N716">
        <v>500</v>
      </c>
      <c r="O716" t="s">
        <v>4032</v>
      </c>
      <c r="P716">
        <v>0.81448409471711702</v>
      </c>
      <c r="Q716">
        <v>0.87828490743133003</v>
      </c>
      <c r="R716">
        <v>0.22404415691115501</v>
      </c>
      <c r="S716" s="106">
        <v>3.2655810102876097E-2</v>
      </c>
      <c r="T716">
        <v>-1.8661191311920799</v>
      </c>
      <c r="U716">
        <v>1.8661191311920799</v>
      </c>
      <c r="V716">
        <v>1.9710194685608</v>
      </c>
      <c r="W716">
        <v>-15.37</v>
      </c>
      <c r="X716">
        <v>0.81</v>
      </c>
      <c r="Y716">
        <v>-19313</v>
      </c>
      <c r="Z716">
        <v>-1073</v>
      </c>
      <c r="AA716">
        <v>0.04</v>
      </c>
      <c r="AB716">
        <v>18</v>
      </c>
      <c r="AC716">
        <v>9</v>
      </c>
      <c r="AD716">
        <v>9</v>
      </c>
      <c r="AE716">
        <v>50</v>
      </c>
      <c r="AF716">
        <v>14</v>
      </c>
      <c r="AG716">
        <v>8</v>
      </c>
      <c r="AH716">
        <v>5</v>
      </c>
      <c r="AI716">
        <v>5</v>
      </c>
    </row>
    <row r="717" spans="1:35" x14ac:dyDescent="0.2">
      <c r="A717" s="102">
        <v>743</v>
      </c>
      <c r="B717">
        <v>3110</v>
      </c>
      <c r="C717" t="s">
        <v>772</v>
      </c>
      <c r="D717" t="s">
        <v>4031</v>
      </c>
      <c r="E717">
        <v>4520</v>
      </c>
      <c r="F717">
        <v>4610</v>
      </c>
      <c r="G717">
        <v>200</v>
      </c>
      <c r="H717" t="s">
        <v>4032</v>
      </c>
      <c r="I717">
        <v>4290</v>
      </c>
      <c r="J717" t="s">
        <v>4153</v>
      </c>
      <c r="K717" t="s">
        <v>4047</v>
      </c>
      <c r="L717">
        <v>999</v>
      </c>
      <c r="M717">
        <v>1003</v>
      </c>
      <c r="N717">
        <v>900</v>
      </c>
      <c r="O717" t="s">
        <v>4035</v>
      </c>
      <c r="P717">
        <v>0.81197975854652105</v>
      </c>
      <c r="Q717">
        <v>0.851897964323587</v>
      </c>
      <c r="R717">
        <v>0.59121733400790299</v>
      </c>
      <c r="S717">
        <v>0.384265345829919</v>
      </c>
      <c r="T717">
        <v>0.57489895221968901</v>
      </c>
      <c r="U717">
        <v>0.57489895221968901</v>
      </c>
      <c r="V717">
        <v>0.43228877768913099</v>
      </c>
      <c r="W717">
        <v>6.27</v>
      </c>
      <c r="X717">
        <v>2.09</v>
      </c>
      <c r="Y717">
        <v>-19391</v>
      </c>
      <c r="Z717">
        <v>-881</v>
      </c>
      <c r="AA717">
        <v>0.04</v>
      </c>
      <c r="AB717">
        <v>22</v>
      </c>
      <c r="AC717">
        <v>10</v>
      </c>
      <c r="AD717">
        <v>12</v>
      </c>
      <c r="AE717">
        <v>45.45</v>
      </c>
      <c r="AF717">
        <v>11</v>
      </c>
      <c r="AG717">
        <v>8</v>
      </c>
      <c r="AH717">
        <v>9</v>
      </c>
      <c r="AI717">
        <v>5</v>
      </c>
    </row>
    <row r="718" spans="1:35" x14ac:dyDescent="0.2">
      <c r="A718" s="102">
        <v>711</v>
      </c>
      <c r="B718">
        <v>3407</v>
      </c>
      <c r="C718" t="s">
        <v>4422</v>
      </c>
      <c r="D718" t="s">
        <v>4057</v>
      </c>
      <c r="E718">
        <v>1131.5</v>
      </c>
      <c r="F718">
        <v>1138</v>
      </c>
      <c r="G718">
        <v>700</v>
      </c>
      <c r="H718" t="s">
        <v>4035</v>
      </c>
      <c r="I718">
        <v>4043</v>
      </c>
      <c r="J718" t="s">
        <v>4898</v>
      </c>
      <c r="K718" t="s">
        <v>4057</v>
      </c>
      <c r="L718">
        <v>2646</v>
      </c>
      <c r="M718">
        <v>2837</v>
      </c>
      <c r="N718">
        <v>300</v>
      </c>
      <c r="O718" t="s">
        <v>4032</v>
      </c>
      <c r="P718">
        <v>0.81605557819477903</v>
      </c>
      <c r="Q718">
        <v>0.85661905340026201</v>
      </c>
      <c r="R718">
        <v>3.83389162542601E-2</v>
      </c>
      <c r="S718">
        <v>3.3764420095269601E-2</v>
      </c>
      <c r="T718">
        <v>-1.8600686014740699</v>
      </c>
      <c r="U718">
        <v>1.8600686014740699</v>
      </c>
      <c r="V718">
        <v>0.74185205193324699</v>
      </c>
      <c r="W718">
        <v>-4.6399999999999997</v>
      </c>
      <c r="X718">
        <v>6.4</v>
      </c>
      <c r="Y718">
        <v>-19418</v>
      </c>
      <c r="Z718">
        <v>-1022</v>
      </c>
      <c r="AA718">
        <v>-0.01</v>
      </c>
      <c r="AB718">
        <v>19</v>
      </c>
      <c r="AC718">
        <v>10</v>
      </c>
      <c r="AD718">
        <v>9</v>
      </c>
      <c r="AE718">
        <v>52.63</v>
      </c>
      <c r="AF718">
        <v>9</v>
      </c>
      <c r="AG718">
        <v>8</v>
      </c>
      <c r="AH718">
        <v>7</v>
      </c>
      <c r="AI718">
        <v>4</v>
      </c>
    </row>
    <row r="719" spans="1:35" x14ac:dyDescent="0.2">
      <c r="A719" s="102">
        <v>69</v>
      </c>
      <c r="B719">
        <v>5214</v>
      </c>
      <c r="C719" t="s">
        <v>4899</v>
      </c>
      <c r="D719" t="s">
        <v>4031</v>
      </c>
      <c r="E719">
        <v>2164</v>
      </c>
      <c r="F719">
        <v>2154</v>
      </c>
      <c r="G719">
        <v>400</v>
      </c>
      <c r="H719" t="s">
        <v>4035</v>
      </c>
      <c r="I719">
        <v>6302</v>
      </c>
      <c r="J719" t="s">
        <v>4875</v>
      </c>
      <c r="K719" t="s">
        <v>4045</v>
      </c>
      <c r="L719">
        <v>2932</v>
      </c>
      <c r="M719">
        <v>2932</v>
      </c>
      <c r="N719">
        <v>300</v>
      </c>
      <c r="O719" t="s">
        <v>4032</v>
      </c>
      <c r="P719">
        <v>0.82112700456150001</v>
      </c>
      <c r="Q719">
        <v>0.94652093520661496</v>
      </c>
      <c r="R719">
        <v>0.26409181030861101</v>
      </c>
      <c r="S719">
        <v>4.6116165476499701E-2</v>
      </c>
      <c r="T719">
        <v>-0.88144301556470905</v>
      </c>
      <c r="U719">
        <v>0.88144301556470905</v>
      </c>
      <c r="V719">
        <v>0.107212001948052</v>
      </c>
      <c r="W719">
        <v>-2.4</v>
      </c>
      <c r="X719">
        <v>2.0499999999999998</v>
      </c>
      <c r="Y719">
        <v>-19927</v>
      </c>
      <c r="Z719">
        <v>-2491</v>
      </c>
      <c r="AA719">
        <v>-0.32</v>
      </c>
      <c r="AB719">
        <v>8</v>
      </c>
      <c r="AC719">
        <v>3</v>
      </c>
      <c r="AD719">
        <v>5</v>
      </c>
      <c r="AE719">
        <v>37.5</v>
      </c>
      <c r="AF719">
        <v>13</v>
      </c>
      <c r="AG719">
        <v>1</v>
      </c>
      <c r="AH719">
        <v>1</v>
      </c>
      <c r="AI719">
        <v>6</v>
      </c>
    </row>
    <row r="720" spans="1:35" x14ac:dyDescent="0.2">
      <c r="A720" s="102">
        <v>709</v>
      </c>
      <c r="B720">
        <v>3003</v>
      </c>
      <c r="C720" t="s">
        <v>781</v>
      </c>
      <c r="D720" t="s">
        <v>4054</v>
      </c>
      <c r="E720">
        <v>1322</v>
      </c>
      <c r="F720">
        <v>1334</v>
      </c>
      <c r="G720">
        <v>500</v>
      </c>
      <c r="H720" t="s">
        <v>4032</v>
      </c>
      <c r="I720">
        <v>6981</v>
      </c>
      <c r="J720" t="s">
        <v>4791</v>
      </c>
      <c r="K720" t="s">
        <v>4037</v>
      </c>
      <c r="L720">
        <v>6353</v>
      </c>
      <c r="M720">
        <v>6328</v>
      </c>
      <c r="N720">
        <v>100</v>
      </c>
      <c r="O720" t="s">
        <v>4035</v>
      </c>
      <c r="P720">
        <v>0.84921441881045001</v>
      </c>
      <c r="Q720">
        <v>0.85693522613151196</v>
      </c>
      <c r="R720">
        <v>4.23002355014854E-2</v>
      </c>
      <c r="S720">
        <v>0.37597185407262002</v>
      </c>
      <c r="T720">
        <v>3.03310010976735</v>
      </c>
      <c r="U720">
        <v>3.03310010976735</v>
      </c>
      <c r="V720">
        <v>2.9231030014275698</v>
      </c>
      <c r="W720">
        <v>6.89</v>
      </c>
      <c r="X720">
        <v>5.4</v>
      </c>
      <c r="Y720">
        <v>-20241</v>
      </c>
      <c r="Z720">
        <v>-1191</v>
      </c>
      <c r="AA720">
        <v>-0.28000000000000003</v>
      </c>
      <c r="AB720">
        <v>17</v>
      </c>
      <c r="AC720">
        <v>7</v>
      </c>
      <c r="AD720">
        <v>10</v>
      </c>
      <c r="AE720">
        <v>41.18</v>
      </c>
      <c r="AF720">
        <v>10</v>
      </c>
      <c r="AG720">
        <v>7</v>
      </c>
      <c r="AH720">
        <v>9</v>
      </c>
      <c r="AI720">
        <v>1</v>
      </c>
    </row>
    <row r="721" spans="1:35" x14ac:dyDescent="0.2">
      <c r="A721" s="102">
        <v>335</v>
      </c>
      <c r="B721">
        <v>7321</v>
      </c>
      <c r="C721" t="s">
        <v>4812</v>
      </c>
      <c r="D721" t="s">
        <v>4154</v>
      </c>
      <c r="E721">
        <v>644</v>
      </c>
      <c r="F721">
        <v>641</v>
      </c>
      <c r="G721">
        <v>1600</v>
      </c>
      <c r="H721" t="s">
        <v>4035</v>
      </c>
      <c r="I721">
        <v>9506</v>
      </c>
      <c r="J721" t="s">
        <v>4155</v>
      </c>
      <c r="K721" t="s">
        <v>4156</v>
      </c>
      <c r="L721">
        <v>1023</v>
      </c>
      <c r="M721">
        <v>1028</v>
      </c>
      <c r="N721">
        <v>1000</v>
      </c>
      <c r="O721" t="s">
        <v>4032</v>
      </c>
      <c r="P721">
        <v>0.93819240137109805</v>
      </c>
      <c r="Q721">
        <v>0.902032486884766</v>
      </c>
      <c r="R721">
        <v>7.4244482152065597E-2</v>
      </c>
      <c r="S721">
        <v>2.6648697363799002E-4</v>
      </c>
      <c r="T721">
        <v>-1.8576269218978601</v>
      </c>
      <c r="U721">
        <v>1.8576269218978601</v>
      </c>
      <c r="V721">
        <v>1.55798948435963</v>
      </c>
      <c r="W721">
        <v>-3.87</v>
      </c>
      <c r="X721">
        <v>0.23</v>
      </c>
      <c r="Y721">
        <v>-20340</v>
      </c>
      <c r="Z721">
        <v>-2260</v>
      </c>
      <c r="AA721">
        <v>-0.12</v>
      </c>
      <c r="AB721">
        <v>9</v>
      </c>
      <c r="AC721">
        <v>3</v>
      </c>
      <c r="AD721">
        <v>6</v>
      </c>
      <c r="AE721">
        <v>33.33</v>
      </c>
      <c r="AF721">
        <v>13</v>
      </c>
      <c r="AG721">
        <v>3</v>
      </c>
      <c r="AH721">
        <v>1</v>
      </c>
      <c r="AI721">
        <v>5</v>
      </c>
    </row>
    <row r="722" spans="1:35" x14ac:dyDescent="0.2">
      <c r="A722" s="102">
        <v>304</v>
      </c>
      <c r="B722">
        <v>4739</v>
      </c>
      <c r="C722" t="s">
        <v>4151</v>
      </c>
      <c r="D722" t="s">
        <v>4034</v>
      </c>
      <c r="E722">
        <v>3230</v>
      </c>
      <c r="F722">
        <v>3245</v>
      </c>
      <c r="G722">
        <v>300</v>
      </c>
      <c r="H722" t="s">
        <v>4032</v>
      </c>
      <c r="I722">
        <v>6750</v>
      </c>
      <c r="J722" t="s">
        <v>4157</v>
      </c>
      <c r="K722" t="s">
        <v>4037</v>
      </c>
      <c r="L722">
        <v>4380</v>
      </c>
      <c r="M722">
        <v>4440</v>
      </c>
      <c r="N722">
        <v>200</v>
      </c>
      <c r="O722" t="s">
        <v>4035</v>
      </c>
      <c r="P722">
        <v>0.91857807612680598</v>
      </c>
      <c r="Q722">
        <v>0.90546737882125194</v>
      </c>
      <c r="R722">
        <v>0.18939088259242201</v>
      </c>
      <c r="S722" s="15">
        <v>9.0608336207108706E-3</v>
      </c>
      <c r="T722">
        <v>1.0789494984829799</v>
      </c>
      <c r="U722">
        <v>1.0789494984829799</v>
      </c>
      <c r="V722">
        <v>0.82086438129438599</v>
      </c>
      <c r="W722">
        <v>2.2400000000000002</v>
      </c>
      <c r="X722">
        <v>9.6300000000000008</v>
      </c>
      <c r="Y722">
        <v>-20360</v>
      </c>
      <c r="Z722">
        <v>-1357</v>
      </c>
      <c r="AA722">
        <v>0.13</v>
      </c>
      <c r="AB722">
        <v>15</v>
      </c>
      <c r="AC722">
        <v>8</v>
      </c>
      <c r="AD722">
        <v>7</v>
      </c>
      <c r="AE722">
        <v>53.33</v>
      </c>
      <c r="AF722">
        <v>11</v>
      </c>
      <c r="AG722">
        <v>7</v>
      </c>
      <c r="AH722">
        <v>4</v>
      </c>
      <c r="AI722">
        <v>4</v>
      </c>
    </row>
    <row r="723" spans="1:35" x14ac:dyDescent="0.2">
      <c r="A723" s="102">
        <v>773</v>
      </c>
      <c r="B723">
        <v>5803</v>
      </c>
      <c r="C723" t="s">
        <v>26</v>
      </c>
      <c r="D723" t="s">
        <v>4048</v>
      </c>
      <c r="E723">
        <v>411</v>
      </c>
      <c r="F723">
        <v>411</v>
      </c>
      <c r="G723">
        <v>2600</v>
      </c>
      <c r="H723" t="s">
        <v>4035</v>
      </c>
      <c r="I723">
        <v>8411</v>
      </c>
      <c r="J723" t="s">
        <v>4418</v>
      </c>
      <c r="K723" t="s">
        <v>4154</v>
      </c>
      <c r="L723">
        <v>163.1</v>
      </c>
      <c r="M723">
        <v>162.5</v>
      </c>
      <c r="N723">
        <v>6600</v>
      </c>
      <c r="O723" t="s">
        <v>4032</v>
      </c>
      <c r="P723">
        <v>0.92983216272583202</v>
      </c>
      <c r="Q723">
        <v>0.84717842717191505</v>
      </c>
      <c r="R723">
        <v>5.2999387328239202E-4</v>
      </c>
      <c r="S723">
        <v>0.33915437206902299</v>
      </c>
      <c r="T723">
        <v>-1.90569911849953</v>
      </c>
      <c r="U723">
        <v>1.90569911849953</v>
      </c>
      <c r="V723">
        <v>2.1183487816067599</v>
      </c>
      <c r="W723">
        <v>-8.15</v>
      </c>
      <c r="X723">
        <v>0.36</v>
      </c>
      <c r="Y723">
        <v>-21167</v>
      </c>
      <c r="Z723">
        <v>-1058</v>
      </c>
      <c r="AA723">
        <v>-0.06</v>
      </c>
      <c r="AB723">
        <v>20</v>
      </c>
      <c r="AC723">
        <v>10</v>
      </c>
      <c r="AD723">
        <v>10</v>
      </c>
      <c r="AE723">
        <v>50</v>
      </c>
      <c r="AF723">
        <v>11</v>
      </c>
      <c r="AG723">
        <v>7</v>
      </c>
      <c r="AH723">
        <v>6</v>
      </c>
      <c r="AI723">
        <v>7</v>
      </c>
    </row>
    <row r="724" spans="1:35" x14ac:dyDescent="0.2">
      <c r="A724" s="102">
        <v>510</v>
      </c>
      <c r="B724">
        <v>2914</v>
      </c>
      <c r="C724" t="s">
        <v>4677</v>
      </c>
      <c r="D724" t="s">
        <v>4060</v>
      </c>
      <c r="E724">
        <v>2303</v>
      </c>
      <c r="F724">
        <v>2316</v>
      </c>
      <c r="G724">
        <v>400</v>
      </c>
      <c r="H724" t="s">
        <v>4032</v>
      </c>
      <c r="I724">
        <v>7202</v>
      </c>
      <c r="J724" t="s">
        <v>1076</v>
      </c>
      <c r="K724" t="s">
        <v>4050</v>
      </c>
      <c r="L724">
        <v>1092</v>
      </c>
      <c r="M724">
        <v>1093</v>
      </c>
      <c r="N724">
        <v>800</v>
      </c>
      <c r="O724" t="s">
        <v>4035</v>
      </c>
      <c r="P724">
        <v>0.87150250482913105</v>
      </c>
      <c r="Q724">
        <v>0.88128571427399705</v>
      </c>
      <c r="R724">
        <v>4.0602870942923301E-2</v>
      </c>
      <c r="S724">
        <v>5.0818434045633402E-2</v>
      </c>
      <c r="T724">
        <v>2.9660369353742402</v>
      </c>
      <c r="U724">
        <v>2.9660369353742402</v>
      </c>
      <c r="V724">
        <v>3.3183290814486699</v>
      </c>
      <c r="W724">
        <v>8.6999999999999993</v>
      </c>
      <c r="X724">
        <v>5.61</v>
      </c>
      <c r="Y724">
        <v>-21538</v>
      </c>
      <c r="Z724">
        <v>-1657</v>
      </c>
      <c r="AA724">
        <v>-0.19</v>
      </c>
      <c r="AB724">
        <v>13</v>
      </c>
      <c r="AC724">
        <v>5</v>
      </c>
      <c r="AD724">
        <v>8</v>
      </c>
      <c r="AE724">
        <v>38.46</v>
      </c>
      <c r="AF724">
        <v>15</v>
      </c>
      <c r="AG724">
        <v>3</v>
      </c>
      <c r="AH724">
        <v>1</v>
      </c>
      <c r="AI724">
        <v>9</v>
      </c>
    </row>
    <row r="725" spans="1:35" x14ac:dyDescent="0.2">
      <c r="A725" s="102">
        <v>131</v>
      </c>
      <c r="B725">
        <v>6501</v>
      </c>
      <c r="C725" t="s">
        <v>4792</v>
      </c>
      <c r="D725" t="s">
        <v>4037</v>
      </c>
      <c r="E725">
        <v>4269</v>
      </c>
      <c r="F725">
        <v>4230</v>
      </c>
      <c r="G725">
        <v>200</v>
      </c>
      <c r="H725" t="s">
        <v>4035</v>
      </c>
      <c r="I725">
        <v>8036</v>
      </c>
      <c r="J725" t="s">
        <v>4046</v>
      </c>
      <c r="K725" t="s">
        <v>4039</v>
      </c>
      <c r="L725">
        <v>7790</v>
      </c>
      <c r="M725">
        <v>7920</v>
      </c>
      <c r="N725">
        <v>100</v>
      </c>
      <c r="O725" t="s">
        <v>4032</v>
      </c>
      <c r="P725">
        <v>0.82243288444796003</v>
      </c>
      <c r="Q725">
        <v>0.93235031936604296</v>
      </c>
      <c r="R725">
        <v>8.8145018531531102E-2</v>
      </c>
      <c r="S725">
        <v>7.05732947097265E-3</v>
      </c>
      <c r="T725">
        <v>-2.5307946977820102</v>
      </c>
      <c r="U725">
        <v>2.5307946977820102</v>
      </c>
      <c r="V725">
        <v>2.1729838153624899</v>
      </c>
      <c r="W725">
        <v>-12.12</v>
      </c>
      <c r="X725">
        <v>6.82</v>
      </c>
      <c r="Y725">
        <v>-21546</v>
      </c>
      <c r="Z725">
        <v>-5386</v>
      </c>
      <c r="AA725">
        <v>-0.34</v>
      </c>
      <c r="AB725">
        <v>4</v>
      </c>
      <c r="AC725">
        <v>1</v>
      </c>
      <c r="AD725">
        <v>3</v>
      </c>
      <c r="AE725">
        <v>25</v>
      </c>
      <c r="AF725">
        <v>14</v>
      </c>
      <c r="AG725">
        <v>1</v>
      </c>
      <c r="AH725">
        <v>1</v>
      </c>
      <c r="AI725">
        <v>2</v>
      </c>
    </row>
    <row r="726" spans="1:35" x14ac:dyDescent="0.2">
      <c r="A726" s="102">
        <v>537</v>
      </c>
      <c r="B726">
        <v>2371</v>
      </c>
      <c r="C726" t="s">
        <v>828</v>
      </c>
      <c r="D726" t="s">
        <v>4047</v>
      </c>
      <c r="E726">
        <v>2898</v>
      </c>
      <c r="F726">
        <v>2876</v>
      </c>
      <c r="G726">
        <v>300</v>
      </c>
      <c r="H726" t="s">
        <v>4035</v>
      </c>
      <c r="I726">
        <v>8036</v>
      </c>
      <c r="J726" t="s">
        <v>4046</v>
      </c>
      <c r="K726" t="s">
        <v>4039</v>
      </c>
      <c r="L726">
        <v>7790</v>
      </c>
      <c r="M726">
        <v>7920</v>
      </c>
      <c r="N726">
        <v>100</v>
      </c>
      <c r="O726" t="s">
        <v>4032</v>
      </c>
      <c r="P726">
        <v>0.90032553846273999</v>
      </c>
      <c r="Q726">
        <v>0.87870720280305903</v>
      </c>
      <c r="R726" s="106">
        <v>7.4785835176729307E-2</v>
      </c>
      <c r="S726">
        <v>0.15339604740049601</v>
      </c>
      <c r="T726">
        <v>-0.845150403112648</v>
      </c>
      <c r="U726">
        <v>0.845150403112648</v>
      </c>
      <c r="V726">
        <v>0.21680246134790801</v>
      </c>
      <c r="W726">
        <v>-2.41</v>
      </c>
      <c r="X726">
        <v>8.94</v>
      </c>
      <c r="Y726">
        <v>-23250</v>
      </c>
      <c r="Z726">
        <v>-1550</v>
      </c>
      <c r="AA726">
        <v>0.18</v>
      </c>
      <c r="AB726">
        <v>15</v>
      </c>
      <c r="AC726">
        <v>8</v>
      </c>
      <c r="AD726">
        <v>7</v>
      </c>
      <c r="AE726">
        <v>53.33</v>
      </c>
      <c r="AF726">
        <v>12</v>
      </c>
      <c r="AG726">
        <v>7</v>
      </c>
      <c r="AH726">
        <v>5</v>
      </c>
      <c r="AI726">
        <v>3</v>
      </c>
    </row>
    <row r="727" spans="1:35" x14ac:dyDescent="0.2">
      <c r="A727" s="102">
        <v>538</v>
      </c>
      <c r="B727">
        <v>3231</v>
      </c>
      <c r="C727" t="s">
        <v>601</v>
      </c>
      <c r="D727" t="s">
        <v>4054</v>
      </c>
      <c r="E727">
        <v>2679</v>
      </c>
      <c r="F727">
        <v>2705</v>
      </c>
      <c r="G727">
        <v>300</v>
      </c>
      <c r="H727" t="s">
        <v>4032</v>
      </c>
      <c r="I727">
        <v>6971</v>
      </c>
      <c r="J727" t="s">
        <v>1067</v>
      </c>
      <c r="K727" t="s">
        <v>4037</v>
      </c>
      <c r="L727">
        <v>7470</v>
      </c>
      <c r="M727">
        <v>7274</v>
      </c>
      <c r="N727">
        <v>100</v>
      </c>
      <c r="O727" t="s">
        <v>4035</v>
      </c>
      <c r="P727">
        <v>0.81504829994713301</v>
      </c>
      <c r="Q727">
        <v>0.87868067303442998</v>
      </c>
      <c r="R727">
        <v>5.2982438945550901E-2</v>
      </c>
      <c r="S727">
        <v>0.17189533439381499</v>
      </c>
      <c r="T727">
        <v>2.3396965563002801</v>
      </c>
      <c r="U727">
        <v>2.3396965563002801</v>
      </c>
      <c r="V727">
        <v>1.90219432619815</v>
      </c>
      <c r="W727">
        <v>3.6</v>
      </c>
      <c r="X727">
        <v>11.56</v>
      </c>
      <c r="Y727">
        <v>-23798</v>
      </c>
      <c r="Z727">
        <v>-2163</v>
      </c>
      <c r="AA727">
        <v>-0.09</v>
      </c>
      <c r="AB727">
        <v>11</v>
      </c>
      <c r="AC727">
        <v>5</v>
      </c>
      <c r="AD727">
        <v>6</v>
      </c>
      <c r="AE727">
        <v>45.45</v>
      </c>
      <c r="AF727">
        <v>12</v>
      </c>
      <c r="AG727">
        <v>4</v>
      </c>
      <c r="AH727">
        <v>3</v>
      </c>
      <c r="AI727">
        <v>4</v>
      </c>
    </row>
    <row r="728" spans="1:35" x14ac:dyDescent="0.2">
      <c r="A728" s="102">
        <v>1005</v>
      </c>
      <c r="B728">
        <v>4005</v>
      </c>
      <c r="C728" t="s">
        <v>4852</v>
      </c>
      <c r="D728" t="s">
        <v>4057</v>
      </c>
      <c r="E728">
        <v>472</v>
      </c>
      <c r="F728">
        <v>472</v>
      </c>
      <c r="G728">
        <v>2300</v>
      </c>
      <c r="H728" t="s">
        <v>4032</v>
      </c>
      <c r="I728">
        <v>7201</v>
      </c>
      <c r="J728" t="s">
        <v>4135</v>
      </c>
      <c r="K728" t="s">
        <v>4050</v>
      </c>
      <c r="L728">
        <v>598.20000000000005</v>
      </c>
      <c r="M728">
        <v>599.5</v>
      </c>
      <c r="N728">
        <v>1800</v>
      </c>
      <c r="O728" t="s">
        <v>4035</v>
      </c>
      <c r="P728">
        <v>0.88756656079871799</v>
      </c>
      <c r="Q728">
        <v>0.81266934232851196</v>
      </c>
      <c r="R728">
        <v>1.8077883801416499E-2</v>
      </c>
      <c r="S728">
        <v>0.33202773480263897</v>
      </c>
      <c r="T728">
        <v>1.70524942834106</v>
      </c>
      <c r="U728">
        <v>1.70524942834106</v>
      </c>
      <c r="V728">
        <v>1.69166881184594</v>
      </c>
      <c r="W728">
        <v>4.5</v>
      </c>
      <c r="X728">
        <v>0.6</v>
      </c>
      <c r="Y728">
        <v>-25496</v>
      </c>
      <c r="Z728">
        <v>-1062</v>
      </c>
      <c r="AA728">
        <v>-0.06</v>
      </c>
      <c r="AB728">
        <v>24</v>
      </c>
      <c r="AC728">
        <v>13</v>
      </c>
      <c r="AD728">
        <v>11</v>
      </c>
      <c r="AE728">
        <v>54.17</v>
      </c>
      <c r="AF728">
        <v>15</v>
      </c>
      <c r="AG728">
        <v>3</v>
      </c>
      <c r="AH728">
        <v>3</v>
      </c>
      <c r="AI728">
        <v>18</v>
      </c>
    </row>
    <row r="729" spans="1:35" x14ac:dyDescent="0.2">
      <c r="A729" s="102">
        <v>24</v>
      </c>
      <c r="B729">
        <v>3289</v>
      </c>
      <c r="C729" t="s">
        <v>881</v>
      </c>
      <c r="D729" t="s">
        <v>4054</v>
      </c>
      <c r="E729">
        <v>778</v>
      </c>
      <c r="F729">
        <v>776</v>
      </c>
      <c r="G729">
        <v>1400</v>
      </c>
      <c r="H729" t="s">
        <v>4035</v>
      </c>
      <c r="I729">
        <v>8804</v>
      </c>
      <c r="J729" t="s">
        <v>1222</v>
      </c>
      <c r="K729" t="s">
        <v>4054</v>
      </c>
      <c r="L729">
        <v>1778</v>
      </c>
      <c r="M729">
        <v>1780</v>
      </c>
      <c r="N729">
        <v>600</v>
      </c>
      <c r="O729" t="s">
        <v>4032</v>
      </c>
      <c r="P729">
        <v>0.86639836126833703</v>
      </c>
      <c r="Q729">
        <v>0.95835538444076795</v>
      </c>
      <c r="R729">
        <v>9.0961098427981696E-2</v>
      </c>
      <c r="S729">
        <v>5.3353790058793503E-2</v>
      </c>
      <c r="T729">
        <v>-1.1213045751799999</v>
      </c>
      <c r="U729">
        <v>1.1213045751799999</v>
      </c>
      <c r="V729">
        <v>1.1976678166182799</v>
      </c>
      <c r="W729">
        <v>-3.77</v>
      </c>
      <c r="X729">
        <v>1.72</v>
      </c>
      <c r="Y729">
        <v>-26035</v>
      </c>
      <c r="Z729">
        <v>-1370</v>
      </c>
      <c r="AA729">
        <v>-0.06</v>
      </c>
      <c r="AB729">
        <v>19</v>
      </c>
      <c r="AC729">
        <v>8</v>
      </c>
      <c r="AD729">
        <v>11</v>
      </c>
      <c r="AE729">
        <v>42.11</v>
      </c>
      <c r="AF729">
        <v>16</v>
      </c>
      <c r="AG729">
        <v>3</v>
      </c>
      <c r="AH729">
        <v>2</v>
      </c>
      <c r="AI729">
        <v>14</v>
      </c>
    </row>
    <row r="730" spans="1:35" x14ac:dyDescent="0.2">
      <c r="A730" s="102">
        <v>213</v>
      </c>
      <c r="B730">
        <v>4004</v>
      </c>
      <c r="C730" t="s">
        <v>4798</v>
      </c>
      <c r="D730" t="s">
        <v>4057</v>
      </c>
      <c r="E730">
        <v>2663</v>
      </c>
      <c r="F730">
        <v>2675</v>
      </c>
      <c r="G730">
        <v>400</v>
      </c>
      <c r="H730" t="s">
        <v>4035</v>
      </c>
      <c r="I730">
        <v>7182</v>
      </c>
      <c r="J730" t="s">
        <v>4410</v>
      </c>
      <c r="K730" t="s">
        <v>4154</v>
      </c>
      <c r="L730">
        <v>1022</v>
      </c>
      <c r="M730">
        <v>1016</v>
      </c>
      <c r="N730">
        <v>1100</v>
      </c>
      <c r="O730" t="s">
        <v>4032</v>
      </c>
      <c r="P730">
        <v>0.83759517968167496</v>
      </c>
      <c r="Q730">
        <v>0.92051951383586195</v>
      </c>
      <c r="R730" s="15">
        <v>0.180777552392553</v>
      </c>
      <c r="S730" s="106">
        <v>4.2178712725506303E-3</v>
      </c>
      <c r="T730">
        <v>-1.58764965829634</v>
      </c>
      <c r="U730">
        <v>1.58764965829634</v>
      </c>
      <c r="V730">
        <v>1.8548467889128299</v>
      </c>
      <c r="W730">
        <v>-6.1</v>
      </c>
      <c r="X730">
        <v>4.45</v>
      </c>
      <c r="Y730">
        <v>-26057</v>
      </c>
      <c r="Z730">
        <v>-1133</v>
      </c>
      <c r="AA730">
        <v>-0.3</v>
      </c>
      <c r="AB730">
        <v>23</v>
      </c>
      <c r="AC730">
        <v>11</v>
      </c>
      <c r="AD730">
        <v>12</v>
      </c>
      <c r="AE730">
        <v>47.83</v>
      </c>
      <c r="AF730">
        <v>10</v>
      </c>
      <c r="AG730">
        <v>9</v>
      </c>
      <c r="AH730">
        <v>11</v>
      </c>
      <c r="AI730">
        <v>3</v>
      </c>
    </row>
    <row r="731" spans="1:35" x14ac:dyDescent="0.2">
      <c r="A731" s="102">
        <v>1009</v>
      </c>
      <c r="B731">
        <v>6473</v>
      </c>
      <c r="C731" t="s">
        <v>1538</v>
      </c>
      <c r="D731" t="s">
        <v>4045</v>
      </c>
      <c r="E731">
        <v>1185</v>
      </c>
      <c r="F731">
        <v>1184</v>
      </c>
      <c r="G731">
        <v>900</v>
      </c>
      <c r="H731" t="s">
        <v>4035</v>
      </c>
      <c r="I731">
        <v>7012</v>
      </c>
      <c r="J731" t="s">
        <v>4830</v>
      </c>
      <c r="K731" t="s">
        <v>4050</v>
      </c>
      <c r="L731">
        <v>2199</v>
      </c>
      <c r="M731">
        <v>2197</v>
      </c>
      <c r="N731">
        <v>500</v>
      </c>
      <c r="O731" t="s">
        <v>4032</v>
      </c>
      <c r="P731">
        <v>0.96242708992464798</v>
      </c>
      <c r="Q731">
        <v>0.81159265713371498</v>
      </c>
      <c r="R731">
        <v>0.17853119824508101</v>
      </c>
      <c r="S731" s="106">
        <v>0.37529259848007002</v>
      </c>
      <c r="T731">
        <v>-8.2489994663827795E-2</v>
      </c>
      <c r="U731">
        <v>8.2489994663827795E-2</v>
      </c>
      <c r="V731">
        <v>1.8971606797082999E-2</v>
      </c>
      <c r="W731">
        <v>-0.25</v>
      </c>
      <c r="X731">
        <v>2.99</v>
      </c>
      <c r="Y731">
        <v>-26565</v>
      </c>
      <c r="Z731">
        <v>-1563</v>
      </c>
      <c r="AA731">
        <v>-0.1</v>
      </c>
      <c r="AB731">
        <v>17</v>
      </c>
      <c r="AC731">
        <v>9</v>
      </c>
      <c r="AD731">
        <v>8</v>
      </c>
      <c r="AE731">
        <v>52.94</v>
      </c>
      <c r="AF731">
        <v>15</v>
      </c>
      <c r="AG731">
        <v>4</v>
      </c>
      <c r="AH731">
        <v>3</v>
      </c>
      <c r="AI731">
        <v>10</v>
      </c>
    </row>
    <row r="732" spans="1:35" x14ac:dyDescent="0.2">
      <c r="A732" s="102">
        <v>788</v>
      </c>
      <c r="B732">
        <v>6902</v>
      </c>
      <c r="C732" t="s">
        <v>1061</v>
      </c>
      <c r="D732" t="s">
        <v>4050</v>
      </c>
      <c r="E732">
        <v>4559</v>
      </c>
      <c r="F732">
        <v>4542</v>
      </c>
      <c r="G732">
        <v>200</v>
      </c>
      <c r="H732" t="s">
        <v>4032</v>
      </c>
      <c r="I732">
        <v>6995</v>
      </c>
      <c r="J732" t="s">
        <v>51</v>
      </c>
      <c r="K732" t="s">
        <v>4050</v>
      </c>
      <c r="L732">
        <v>1935</v>
      </c>
      <c r="M732">
        <v>1895</v>
      </c>
      <c r="N732">
        <v>500</v>
      </c>
      <c r="O732" t="s">
        <v>4035</v>
      </c>
      <c r="P732">
        <v>0.87746869451466203</v>
      </c>
      <c r="Q732">
        <v>0.84539923666823602</v>
      </c>
      <c r="R732" s="106">
        <v>0.456228231877568</v>
      </c>
      <c r="S732">
        <v>0.123248614357045</v>
      </c>
      <c r="T732">
        <v>0.26698608243500999</v>
      </c>
      <c r="U732">
        <v>0.26698608243500999</v>
      </c>
      <c r="V732">
        <v>6.7779261444748301E-2</v>
      </c>
      <c r="W732">
        <v>0.99</v>
      </c>
      <c r="X732">
        <v>4.3</v>
      </c>
      <c r="Y732">
        <v>-26950</v>
      </c>
      <c r="Z732">
        <v>-2246</v>
      </c>
      <c r="AA732">
        <v>-0.05</v>
      </c>
      <c r="AB732">
        <v>12</v>
      </c>
      <c r="AC732">
        <v>8</v>
      </c>
      <c r="AD732">
        <v>4</v>
      </c>
      <c r="AE732">
        <v>66.67</v>
      </c>
      <c r="AF732">
        <v>15</v>
      </c>
      <c r="AG732">
        <v>1</v>
      </c>
      <c r="AH732">
        <v>2</v>
      </c>
      <c r="AI732">
        <v>9</v>
      </c>
    </row>
    <row r="733" spans="1:35" x14ac:dyDescent="0.2">
      <c r="A733" s="102">
        <v>934</v>
      </c>
      <c r="B733">
        <v>3563</v>
      </c>
      <c r="C733" t="s">
        <v>4808</v>
      </c>
      <c r="D733" t="s">
        <v>4058</v>
      </c>
      <c r="E733">
        <v>9240</v>
      </c>
      <c r="F733">
        <v>9170</v>
      </c>
      <c r="G733">
        <v>100</v>
      </c>
      <c r="H733" t="s">
        <v>4035</v>
      </c>
      <c r="I733">
        <v>6755</v>
      </c>
      <c r="J733" t="s">
        <v>760</v>
      </c>
      <c r="K733" t="s">
        <v>4037</v>
      </c>
      <c r="L733">
        <v>2432</v>
      </c>
      <c r="M733">
        <v>2471</v>
      </c>
      <c r="N733">
        <v>400</v>
      </c>
      <c r="O733" t="s">
        <v>4032</v>
      </c>
      <c r="P733">
        <v>0.84803958873806795</v>
      </c>
      <c r="Q733">
        <v>0.82472277409691197</v>
      </c>
      <c r="R733" s="106">
        <v>0.239353746293895</v>
      </c>
      <c r="S733">
        <v>0.111153975886495</v>
      </c>
      <c r="T733">
        <v>-1.1354699831949999</v>
      </c>
      <c r="U733">
        <v>1.1354699831949999</v>
      </c>
      <c r="V733">
        <v>0.752547039131236</v>
      </c>
      <c r="W733">
        <v>-6.59</v>
      </c>
      <c r="X733">
        <v>7.79</v>
      </c>
      <c r="Y733">
        <v>-27182</v>
      </c>
      <c r="Z733">
        <v>-971</v>
      </c>
      <c r="AA733">
        <v>0.03</v>
      </c>
      <c r="AB733">
        <v>28</v>
      </c>
      <c r="AC733">
        <v>17</v>
      </c>
      <c r="AD733">
        <v>11</v>
      </c>
      <c r="AE733">
        <v>60.71</v>
      </c>
      <c r="AF733">
        <v>10</v>
      </c>
      <c r="AG733">
        <v>15</v>
      </c>
      <c r="AH733">
        <v>11</v>
      </c>
      <c r="AI733">
        <v>2</v>
      </c>
    </row>
    <row r="734" spans="1:35" x14ac:dyDescent="0.2">
      <c r="A734" s="102">
        <v>846</v>
      </c>
      <c r="B734">
        <v>8572</v>
      </c>
      <c r="C734" t="s">
        <v>3999</v>
      </c>
      <c r="D734" t="s">
        <v>4038</v>
      </c>
      <c r="E734">
        <v>522</v>
      </c>
      <c r="F734">
        <v>516</v>
      </c>
      <c r="G734">
        <v>1800</v>
      </c>
      <c r="H734" t="s">
        <v>4032</v>
      </c>
      <c r="I734">
        <v>9468</v>
      </c>
      <c r="J734" t="s">
        <v>4033</v>
      </c>
      <c r="K734" t="s">
        <v>4034</v>
      </c>
      <c r="L734">
        <v>1864</v>
      </c>
      <c r="M734">
        <v>1843</v>
      </c>
      <c r="N734">
        <v>500</v>
      </c>
      <c r="O734" t="s">
        <v>4035</v>
      </c>
      <c r="P734">
        <v>0.85070458600367205</v>
      </c>
      <c r="Q734">
        <v>0.83721987648410701</v>
      </c>
      <c r="R734">
        <v>0.373395889574554</v>
      </c>
      <c r="S734">
        <v>0.216290601935827</v>
      </c>
      <c r="T734">
        <v>0.72566099090519998</v>
      </c>
      <c r="U734">
        <v>0.72566099090519998</v>
      </c>
      <c r="V734">
        <v>0.93592711374765403</v>
      </c>
      <c r="W734">
        <v>4.78</v>
      </c>
      <c r="X734">
        <v>0.79</v>
      </c>
      <c r="Y734">
        <v>-27183</v>
      </c>
      <c r="Z734">
        <v>-1431</v>
      </c>
      <c r="AA734">
        <v>-0.02</v>
      </c>
      <c r="AB734">
        <v>19</v>
      </c>
      <c r="AC734">
        <v>9</v>
      </c>
      <c r="AD734">
        <v>10</v>
      </c>
      <c r="AE734">
        <v>47.37</v>
      </c>
      <c r="AF734">
        <v>11</v>
      </c>
      <c r="AG734">
        <v>6</v>
      </c>
      <c r="AH734">
        <v>6</v>
      </c>
      <c r="AI734">
        <v>7</v>
      </c>
    </row>
    <row r="735" spans="1:35" x14ac:dyDescent="0.2">
      <c r="A735" s="102">
        <v>208</v>
      </c>
      <c r="B735">
        <v>2914</v>
      </c>
      <c r="C735" t="s">
        <v>4677</v>
      </c>
      <c r="D735" t="s">
        <v>4060</v>
      </c>
      <c r="E735">
        <v>2303</v>
      </c>
      <c r="F735">
        <v>2316</v>
      </c>
      <c r="G735">
        <v>400</v>
      </c>
      <c r="H735" t="s">
        <v>4032</v>
      </c>
      <c r="I735">
        <v>9603</v>
      </c>
      <c r="J735" t="s">
        <v>4769</v>
      </c>
      <c r="K735" t="s">
        <v>4047</v>
      </c>
      <c r="L735">
        <v>2538</v>
      </c>
      <c r="M735">
        <v>2525</v>
      </c>
      <c r="N735">
        <v>400</v>
      </c>
      <c r="O735" t="s">
        <v>4035</v>
      </c>
      <c r="P735">
        <v>0.80220838448140397</v>
      </c>
      <c r="Q735">
        <v>0.92108407944100201</v>
      </c>
      <c r="R735" s="106">
        <v>0.44168443666405499</v>
      </c>
      <c r="S735">
        <v>7.1570324608784402E-2</v>
      </c>
      <c r="T735">
        <v>2.18273185085227</v>
      </c>
      <c r="U735">
        <v>2.18273185085227</v>
      </c>
      <c r="V735">
        <v>2.1602960024379301</v>
      </c>
      <c r="W735">
        <v>8.44</v>
      </c>
      <c r="X735">
        <v>8.2799999999999994</v>
      </c>
      <c r="Y735">
        <v>-28553</v>
      </c>
      <c r="Z735">
        <v>-1680</v>
      </c>
      <c r="AA735">
        <v>-0.09</v>
      </c>
      <c r="AB735">
        <v>17</v>
      </c>
      <c r="AC735">
        <v>8</v>
      </c>
      <c r="AD735">
        <v>9</v>
      </c>
      <c r="AE735">
        <v>47.06</v>
      </c>
      <c r="AF735">
        <v>12</v>
      </c>
      <c r="AG735">
        <v>5</v>
      </c>
      <c r="AH735">
        <v>5</v>
      </c>
      <c r="AI735">
        <v>7</v>
      </c>
    </row>
    <row r="736" spans="1:35" x14ac:dyDescent="0.2">
      <c r="A736" s="102">
        <v>631</v>
      </c>
      <c r="B736">
        <v>4819</v>
      </c>
      <c r="C736" t="s">
        <v>4051</v>
      </c>
      <c r="D736" t="s">
        <v>4034</v>
      </c>
      <c r="E736">
        <v>4070</v>
      </c>
      <c r="F736">
        <v>4065</v>
      </c>
      <c r="G736">
        <v>200</v>
      </c>
      <c r="H736" t="s">
        <v>4035</v>
      </c>
      <c r="I736">
        <v>9682</v>
      </c>
      <c r="J736" t="s">
        <v>4818</v>
      </c>
      <c r="K736" t="s">
        <v>4034</v>
      </c>
      <c r="L736">
        <v>2529</v>
      </c>
      <c r="M736">
        <v>2554</v>
      </c>
      <c r="N736">
        <v>300</v>
      </c>
      <c r="O736" t="s">
        <v>4032</v>
      </c>
      <c r="P736">
        <v>0.83556150828588505</v>
      </c>
      <c r="Q736">
        <v>0.86799871636208303</v>
      </c>
      <c r="R736">
        <v>0.41833314666466698</v>
      </c>
      <c r="S736" s="106">
        <v>0.346206996557681</v>
      </c>
      <c r="T736">
        <v>-0.76472751162988595</v>
      </c>
      <c r="U736">
        <v>0.76472751162988595</v>
      </c>
      <c r="V736">
        <v>0.59811138516869899</v>
      </c>
      <c r="W736">
        <v>-4.9000000000000004</v>
      </c>
      <c r="X736">
        <v>5.76</v>
      </c>
      <c r="Y736">
        <v>-28576</v>
      </c>
      <c r="Z736">
        <v>-1681</v>
      </c>
      <c r="AA736">
        <v>-0.16</v>
      </c>
      <c r="AB736">
        <v>17</v>
      </c>
      <c r="AC736">
        <v>8</v>
      </c>
      <c r="AD736">
        <v>9</v>
      </c>
      <c r="AE736">
        <v>47.06</v>
      </c>
      <c r="AF736">
        <v>12</v>
      </c>
      <c r="AG736">
        <v>4</v>
      </c>
      <c r="AH736">
        <v>7</v>
      </c>
      <c r="AI736">
        <v>6</v>
      </c>
    </row>
    <row r="737" spans="1:35" x14ac:dyDescent="0.2">
      <c r="A737" s="102">
        <v>723</v>
      </c>
      <c r="B737">
        <v>1881</v>
      </c>
      <c r="C737" t="s">
        <v>805</v>
      </c>
      <c r="D737" t="s">
        <v>4042</v>
      </c>
      <c r="E737">
        <v>2736</v>
      </c>
      <c r="F737">
        <v>2713</v>
      </c>
      <c r="G737">
        <v>300</v>
      </c>
      <c r="H737" t="s">
        <v>4032</v>
      </c>
      <c r="I737">
        <v>4812</v>
      </c>
      <c r="J737" t="s">
        <v>948</v>
      </c>
      <c r="K737" t="s">
        <v>4034</v>
      </c>
      <c r="L737">
        <v>4500</v>
      </c>
      <c r="M737">
        <v>4615</v>
      </c>
      <c r="N737">
        <v>200</v>
      </c>
      <c r="O737" t="s">
        <v>4035</v>
      </c>
      <c r="P737">
        <v>0.82754718882148603</v>
      </c>
      <c r="Q737">
        <v>0.85494659677106599</v>
      </c>
      <c r="R737">
        <v>0.13570857239928</v>
      </c>
      <c r="S737" s="106">
        <v>0.24342928164834601</v>
      </c>
      <c r="T737">
        <v>0.479393944036827</v>
      </c>
      <c r="U737">
        <v>0.479393944036827</v>
      </c>
      <c r="V737">
        <v>0.92785819412549497</v>
      </c>
      <c r="W737">
        <v>2.36</v>
      </c>
      <c r="X737">
        <v>11.82</v>
      </c>
      <c r="Y737">
        <v>-30940</v>
      </c>
      <c r="Z737">
        <v>-1628</v>
      </c>
      <c r="AA737">
        <v>-7.0000000000000007E-2</v>
      </c>
      <c r="AB737">
        <v>19</v>
      </c>
      <c r="AC737">
        <v>10</v>
      </c>
      <c r="AD737">
        <v>9</v>
      </c>
      <c r="AE737">
        <v>52.63</v>
      </c>
      <c r="AF737">
        <v>9</v>
      </c>
      <c r="AG737">
        <v>9</v>
      </c>
      <c r="AH737">
        <v>7</v>
      </c>
      <c r="AI737">
        <v>3</v>
      </c>
    </row>
    <row r="738" spans="1:35" x14ac:dyDescent="0.2">
      <c r="A738" s="102">
        <v>594</v>
      </c>
      <c r="B738">
        <v>1820</v>
      </c>
      <c r="C738" t="s">
        <v>62</v>
      </c>
      <c r="D738" t="s">
        <v>4042</v>
      </c>
      <c r="E738">
        <v>2451</v>
      </c>
      <c r="F738">
        <v>2452</v>
      </c>
      <c r="G738">
        <v>400</v>
      </c>
      <c r="H738" t="s">
        <v>4032</v>
      </c>
      <c r="I738">
        <v>6674</v>
      </c>
      <c r="J738" t="s">
        <v>234</v>
      </c>
      <c r="K738" t="s">
        <v>4037</v>
      </c>
      <c r="L738">
        <v>2175</v>
      </c>
      <c r="M738">
        <v>2186</v>
      </c>
      <c r="N738">
        <v>400</v>
      </c>
      <c r="O738" t="s">
        <v>4035</v>
      </c>
      <c r="P738">
        <v>0.81148480913298304</v>
      </c>
      <c r="Q738">
        <v>0.87173049613612796</v>
      </c>
      <c r="R738">
        <v>6.2771967938890796E-2</v>
      </c>
      <c r="S738">
        <v>0.241788136050647</v>
      </c>
      <c r="T738">
        <v>1.2714013197567899</v>
      </c>
      <c r="U738">
        <v>1.2714013197567899</v>
      </c>
      <c r="V738">
        <v>1.21812394643689</v>
      </c>
      <c r="W738">
        <v>4.38</v>
      </c>
      <c r="X738">
        <v>10.85</v>
      </c>
      <c r="Y738">
        <v>-32706</v>
      </c>
      <c r="Z738">
        <v>-2336</v>
      </c>
      <c r="AA738">
        <v>-0.13</v>
      </c>
      <c r="AB738">
        <v>14</v>
      </c>
      <c r="AC738">
        <v>6</v>
      </c>
      <c r="AD738">
        <v>8</v>
      </c>
      <c r="AE738">
        <v>42.86</v>
      </c>
      <c r="AF738">
        <v>16</v>
      </c>
      <c r="AG738">
        <v>3</v>
      </c>
      <c r="AH738">
        <v>3</v>
      </c>
      <c r="AI738">
        <v>8</v>
      </c>
    </row>
    <row r="739" spans="1:35" x14ac:dyDescent="0.2">
      <c r="A739" s="102">
        <v>745</v>
      </c>
      <c r="B739">
        <v>4183</v>
      </c>
      <c r="C739" t="s">
        <v>4799</v>
      </c>
      <c r="D739" t="s">
        <v>4057</v>
      </c>
      <c r="E739">
        <v>2445</v>
      </c>
      <c r="F739">
        <v>2455</v>
      </c>
      <c r="G739">
        <v>300</v>
      </c>
      <c r="H739" t="s">
        <v>4035</v>
      </c>
      <c r="I739">
        <v>8316</v>
      </c>
      <c r="J739" t="s">
        <v>4827</v>
      </c>
      <c r="K739" t="s">
        <v>4154</v>
      </c>
      <c r="L739">
        <v>3895</v>
      </c>
      <c r="M739">
        <v>3884</v>
      </c>
      <c r="N739">
        <v>200</v>
      </c>
      <c r="O739" t="s">
        <v>4032</v>
      </c>
      <c r="P739">
        <v>0.80141898976135895</v>
      </c>
      <c r="Q739">
        <v>0.85176150205030499</v>
      </c>
      <c r="R739">
        <v>6.6687941062070696E-2</v>
      </c>
      <c r="S739" s="106">
        <v>9.0210792618692803E-2</v>
      </c>
      <c r="T739">
        <v>-2.2793547855694598</v>
      </c>
      <c r="U739">
        <v>2.2793547855694598</v>
      </c>
      <c r="V739">
        <v>2.5209251555976002</v>
      </c>
      <c r="W739">
        <v>-5.24</v>
      </c>
      <c r="X739">
        <v>5.19</v>
      </c>
      <c r="Y739">
        <v>-32881</v>
      </c>
      <c r="Z739">
        <v>-2055</v>
      </c>
      <c r="AA739">
        <v>-0.08</v>
      </c>
      <c r="AB739">
        <v>16</v>
      </c>
      <c r="AC739">
        <v>9</v>
      </c>
      <c r="AD739">
        <v>7</v>
      </c>
      <c r="AE739">
        <v>56.25</v>
      </c>
      <c r="AF739">
        <v>15</v>
      </c>
      <c r="AG739">
        <v>4</v>
      </c>
      <c r="AH739">
        <v>4</v>
      </c>
      <c r="AI739">
        <v>8</v>
      </c>
    </row>
    <row r="740" spans="1:35" x14ac:dyDescent="0.2">
      <c r="A740" s="102">
        <v>253</v>
      </c>
      <c r="B740">
        <v>4534</v>
      </c>
      <c r="C740" t="s">
        <v>4868</v>
      </c>
      <c r="D740" t="s">
        <v>4055</v>
      </c>
      <c r="E740">
        <v>4135</v>
      </c>
      <c r="F740">
        <v>4125</v>
      </c>
      <c r="G740">
        <v>200</v>
      </c>
      <c r="H740" t="s">
        <v>4032</v>
      </c>
      <c r="I740">
        <v>4927</v>
      </c>
      <c r="J740" t="s">
        <v>4900</v>
      </c>
      <c r="K740" t="s">
        <v>4057</v>
      </c>
      <c r="L740">
        <v>2380</v>
      </c>
      <c r="M740">
        <v>2397</v>
      </c>
      <c r="N740">
        <v>300</v>
      </c>
      <c r="O740" t="s">
        <v>4035</v>
      </c>
      <c r="P740">
        <v>0.81681443373023099</v>
      </c>
      <c r="Q740">
        <v>0.91271554788008302</v>
      </c>
      <c r="R740" s="106">
        <v>3.7137002344990601E-2</v>
      </c>
      <c r="S740">
        <v>2.6500111606443898E-2</v>
      </c>
      <c r="T740">
        <v>0.83407915472850502</v>
      </c>
      <c r="U740">
        <v>0.83407915472850502</v>
      </c>
      <c r="V740">
        <v>1.49613439849879</v>
      </c>
      <c r="W740">
        <v>2.09</v>
      </c>
      <c r="X740">
        <v>12.84</v>
      </c>
      <c r="Y740">
        <v>-33171</v>
      </c>
      <c r="Z740">
        <v>-2552</v>
      </c>
      <c r="AA740">
        <v>-0.16</v>
      </c>
      <c r="AB740">
        <v>13</v>
      </c>
      <c r="AC740">
        <v>7</v>
      </c>
      <c r="AD740">
        <v>6</v>
      </c>
      <c r="AE740">
        <v>53.85</v>
      </c>
      <c r="AF740">
        <v>9</v>
      </c>
      <c r="AG740">
        <v>5</v>
      </c>
      <c r="AH740">
        <v>6</v>
      </c>
      <c r="AI740">
        <v>2</v>
      </c>
    </row>
    <row r="741" spans="1:35" x14ac:dyDescent="0.2">
      <c r="A741" s="102">
        <v>982</v>
      </c>
      <c r="B741">
        <v>4634</v>
      </c>
      <c r="C741" t="s">
        <v>66</v>
      </c>
      <c r="D741" t="s">
        <v>4057</v>
      </c>
      <c r="E741">
        <v>2495</v>
      </c>
      <c r="F741">
        <v>2478</v>
      </c>
      <c r="G741">
        <v>400</v>
      </c>
      <c r="H741" t="s">
        <v>4032</v>
      </c>
      <c r="I741">
        <v>6103</v>
      </c>
      <c r="J741" t="s">
        <v>4858</v>
      </c>
      <c r="K741" t="s">
        <v>4045</v>
      </c>
      <c r="L741">
        <v>5070</v>
      </c>
      <c r="M741">
        <v>5110</v>
      </c>
      <c r="N741">
        <v>200</v>
      </c>
      <c r="O741" t="s">
        <v>4035</v>
      </c>
      <c r="P741">
        <v>0.914930662856968</v>
      </c>
      <c r="Q741">
        <v>0.81755875466296302</v>
      </c>
      <c r="R741">
        <v>0.35420879451742898</v>
      </c>
      <c r="S741">
        <v>0.11575781148893199</v>
      </c>
      <c r="T741">
        <v>2.0343764451925099</v>
      </c>
      <c r="U741">
        <v>2.0343764451925099</v>
      </c>
      <c r="V741">
        <v>2.3577197789730602</v>
      </c>
      <c r="W741">
        <v>8.5500000000000007</v>
      </c>
      <c r="X741">
        <v>3.01</v>
      </c>
      <c r="Y741">
        <v>-33788</v>
      </c>
      <c r="Z741">
        <v>-3754</v>
      </c>
      <c r="AA741">
        <v>-0.48</v>
      </c>
      <c r="AB741">
        <v>9</v>
      </c>
      <c r="AC741">
        <v>4</v>
      </c>
      <c r="AD741">
        <v>5</v>
      </c>
      <c r="AE741">
        <v>44.44</v>
      </c>
      <c r="AF741">
        <v>14</v>
      </c>
      <c r="AG741">
        <v>2</v>
      </c>
      <c r="AH741">
        <v>1</v>
      </c>
      <c r="AI741">
        <v>6</v>
      </c>
    </row>
    <row r="742" spans="1:35" x14ac:dyDescent="0.2">
      <c r="A742" s="102">
        <v>1084</v>
      </c>
      <c r="B742">
        <v>6028</v>
      </c>
      <c r="C742" t="s">
        <v>784</v>
      </c>
      <c r="D742" t="s">
        <v>4047</v>
      </c>
      <c r="E742">
        <v>7340</v>
      </c>
      <c r="F742">
        <v>7380</v>
      </c>
      <c r="G742">
        <v>100</v>
      </c>
      <c r="H742" t="s">
        <v>4032</v>
      </c>
      <c r="I742">
        <v>9810</v>
      </c>
      <c r="J742" t="s">
        <v>3998</v>
      </c>
      <c r="K742" t="s">
        <v>4039</v>
      </c>
      <c r="L742">
        <v>4945</v>
      </c>
      <c r="M742">
        <v>4985</v>
      </c>
      <c r="N742">
        <v>100</v>
      </c>
      <c r="O742" t="s">
        <v>4035</v>
      </c>
      <c r="P742">
        <v>0.82752480600390299</v>
      </c>
      <c r="Q742">
        <v>0.80005864946650096</v>
      </c>
      <c r="R742">
        <v>1.55349772244935E-2</v>
      </c>
      <c r="S742" s="106">
        <v>0.27470324715844702</v>
      </c>
      <c r="T742">
        <v>0.52774808955552699</v>
      </c>
      <c r="U742">
        <v>0.52774808955552699</v>
      </c>
      <c r="V742">
        <v>0.60083062703807699</v>
      </c>
      <c r="W742">
        <v>1.19</v>
      </c>
      <c r="X742">
        <v>32.450000000000003</v>
      </c>
      <c r="Y742">
        <v>-33913</v>
      </c>
      <c r="Z742">
        <v>-4239</v>
      </c>
      <c r="AA742">
        <v>-0.69</v>
      </c>
      <c r="AB742">
        <v>8</v>
      </c>
      <c r="AC742">
        <v>4</v>
      </c>
      <c r="AD742">
        <v>4</v>
      </c>
      <c r="AE742">
        <v>50</v>
      </c>
      <c r="AF742">
        <v>9</v>
      </c>
      <c r="AG742">
        <v>4</v>
      </c>
      <c r="AH742">
        <v>4</v>
      </c>
      <c r="AI742">
        <v>0</v>
      </c>
    </row>
    <row r="743" spans="1:35" x14ac:dyDescent="0.2">
      <c r="A743" s="102">
        <v>815</v>
      </c>
      <c r="B743">
        <v>2206</v>
      </c>
      <c r="C743" t="s">
        <v>817</v>
      </c>
      <c r="D743" t="s">
        <v>4060</v>
      </c>
      <c r="E743">
        <v>4645</v>
      </c>
      <c r="F743">
        <v>4685</v>
      </c>
      <c r="G743">
        <v>200</v>
      </c>
      <c r="H743" t="s">
        <v>4032</v>
      </c>
      <c r="I743">
        <v>2607</v>
      </c>
      <c r="J743" t="s">
        <v>4061</v>
      </c>
      <c r="K743" t="s">
        <v>4060</v>
      </c>
      <c r="L743">
        <v>2810</v>
      </c>
      <c r="M743">
        <v>2848</v>
      </c>
      <c r="N743">
        <v>300</v>
      </c>
      <c r="O743" t="s">
        <v>4035</v>
      </c>
      <c r="P743">
        <v>0.86268631691293596</v>
      </c>
      <c r="Q743">
        <v>0.84168727430749901</v>
      </c>
      <c r="R743">
        <v>0.12728069024719299</v>
      </c>
      <c r="S743">
        <v>0.33125079413974801</v>
      </c>
      <c r="T743">
        <v>0.57630468650176203</v>
      </c>
      <c r="U743">
        <v>0.57630468650176203</v>
      </c>
      <c r="V743">
        <v>0.97223949243148899</v>
      </c>
      <c r="W743">
        <v>2.34</v>
      </c>
      <c r="X743">
        <v>8.82</v>
      </c>
      <c r="Y743">
        <v>-33971</v>
      </c>
      <c r="Z743">
        <v>-4246</v>
      </c>
      <c r="AA743">
        <v>-0.54</v>
      </c>
      <c r="AB743">
        <v>8</v>
      </c>
      <c r="AC743">
        <v>3</v>
      </c>
      <c r="AD743">
        <v>5</v>
      </c>
      <c r="AE743">
        <v>37.5</v>
      </c>
      <c r="AF743">
        <v>13</v>
      </c>
      <c r="AG743">
        <v>1</v>
      </c>
      <c r="AH743">
        <v>2</v>
      </c>
      <c r="AI743">
        <v>5</v>
      </c>
    </row>
    <row r="744" spans="1:35" x14ac:dyDescent="0.2">
      <c r="A744" s="102">
        <v>92</v>
      </c>
      <c r="B744">
        <v>3231</v>
      </c>
      <c r="C744" t="s">
        <v>601</v>
      </c>
      <c r="D744" t="s">
        <v>4054</v>
      </c>
      <c r="E744">
        <v>2679</v>
      </c>
      <c r="F744">
        <v>2705</v>
      </c>
      <c r="G744">
        <v>400</v>
      </c>
      <c r="H744" t="s">
        <v>4035</v>
      </c>
      <c r="I744">
        <v>6951</v>
      </c>
      <c r="J744" t="s">
        <v>229</v>
      </c>
      <c r="K744" t="s">
        <v>4037</v>
      </c>
      <c r="L744">
        <v>3525</v>
      </c>
      <c r="M744">
        <v>3590</v>
      </c>
      <c r="N744">
        <v>300</v>
      </c>
      <c r="O744" t="s">
        <v>4032</v>
      </c>
      <c r="P744">
        <v>0.84122221850422296</v>
      </c>
      <c r="Q744">
        <v>0.940013494907463</v>
      </c>
      <c r="R744">
        <v>0.134755808106127</v>
      </c>
      <c r="S744">
        <v>2.5058082179114999E-2</v>
      </c>
      <c r="T744">
        <v>-1.6406866046137001</v>
      </c>
      <c r="U744">
        <v>1.6406866046137001</v>
      </c>
      <c r="V744">
        <v>1.0055428437838501</v>
      </c>
      <c r="W744">
        <v>-11.24</v>
      </c>
      <c r="X744">
        <v>0.46</v>
      </c>
      <c r="Y744">
        <v>-34041</v>
      </c>
      <c r="Z744">
        <v>-1891</v>
      </c>
      <c r="AA744">
        <v>-0.03</v>
      </c>
      <c r="AB744">
        <v>18</v>
      </c>
      <c r="AC744">
        <v>10</v>
      </c>
      <c r="AD744">
        <v>8</v>
      </c>
      <c r="AE744">
        <v>55.56</v>
      </c>
      <c r="AF744">
        <v>9</v>
      </c>
      <c r="AG744">
        <v>9</v>
      </c>
      <c r="AH744">
        <v>6</v>
      </c>
      <c r="AI744">
        <v>3</v>
      </c>
    </row>
    <row r="745" spans="1:35" x14ac:dyDescent="0.2">
      <c r="A745" s="102">
        <v>758</v>
      </c>
      <c r="B745">
        <v>7164</v>
      </c>
      <c r="C745" t="s">
        <v>4817</v>
      </c>
      <c r="D745" t="s">
        <v>4038</v>
      </c>
      <c r="E745">
        <v>4715</v>
      </c>
      <c r="F745">
        <v>4715</v>
      </c>
      <c r="G745">
        <v>200</v>
      </c>
      <c r="H745" t="s">
        <v>4032</v>
      </c>
      <c r="I745">
        <v>9433</v>
      </c>
      <c r="J745" t="s">
        <v>779</v>
      </c>
      <c r="K745" t="s">
        <v>4034</v>
      </c>
      <c r="L745">
        <v>3270</v>
      </c>
      <c r="M745">
        <v>3271</v>
      </c>
      <c r="N745">
        <v>300</v>
      </c>
      <c r="O745" t="s">
        <v>4035</v>
      </c>
      <c r="P745">
        <v>0.84210092916188795</v>
      </c>
      <c r="Q745">
        <v>0.84941880676986004</v>
      </c>
      <c r="R745" s="15">
        <v>0.413918482817276</v>
      </c>
      <c r="S745">
        <v>0.11995695227629601</v>
      </c>
      <c r="T745">
        <v>0.37691806085503399</v>
      </c>
      <c r="U745">
        <v>0.37691806085503399</v>
      </c>
      <c r="V745">
        <v>0.34018555463771999</v>
      </c>
      <c r="W745">
        <v>1.23</v>
      </c>
      <c r="X745">
        <v>4.0599999999999996</v>
      </c>
      <c r="Y745">
        <v>-34409</v>
      </c>
      <c r="Z745">
        <v>-4301</v>
      </c>
      <c r="AA745">
        <v>-0.28999999999999998</v>
      </c>
      <c r="AB745">
        <v>8</v>
      </c>
      <c r="AC745">
        <v>4</v>
      </c>
      <c r="AD745">
        <v>4</v>
      </c>
      <c r="AE745">
        <v>50</v>
      </c>
      <c r="AF745">
        <v>13</v>
      </c>
      <c r="AG745">
        <v>1</v>
      </c>
      <c r="AH745">
        <v>3</v>
      </c>
      <c r="AI745">
        <v>4</v>
      </c>
    </row>
    <row r="746" spans="1:35" x14ac:dyDescent="0.2">
      <c r="A746" s="102">
        <v>217</v>
      </c>
      <c r="B746">
        <v>4217</v>
      </c>
      <c r="C746" t="s">
        <v>1542</v>
      </c>
      <c r="D746" t="s">
        <v>4057</v>
      </c>
      <c r="E746">
        <v>4595</v>
      </c>
      <c r="F746">
        <v>4595</v>
      </c>
      <c r="G746">
        <v>200</v>
      </c>
      <c r="H746" t="s">
        <v>4032</v>
      </c>
      <c r="I746">
        <v>4739</v>
      </c>
      <c r="J746" t="s">
        <v>4151</v>
      </c>
      <c r="K746" t="s">
        <v>4034</v>
      </c>
      <c r="L746">
        <v>3230</v>
      </c>
      <c r="M746">
        <v>3245</v>
      </c>
      <c r="N746">
        <v>300</v>
      </c>
      <c r="O746" t="s">
        <v>4035</v>
      </c>
      <c r="P746">
        <v>0.83865492152843302</v>
      </c>
      <c r="Q746">
        <v>0.920345930042345</v>
      </c>
      <c r="R746" s="106">
        <v>0.51879682622150303</v>
      </c>
      <c r="S746" s="106">
        <v>1.93773032792494E-2</v>
      </c>
      <c r="T746">
        <v>0.93509767449102699</v>
      </c>
      <c r="U746">
        <v>0.93509767449102699</v>
      </c>
      <c r="V746">
        <v>1.1718350036774901</v>
      </c>
      <c r="W746">
        <v>7.13</v>
      </c>
      <c r="X746">
        <v>5.93</v>
      </c>
      <c r="Y746">
        <v>-34787</v>
      </c>
      <c r="Z746">
        <v>-1933</v>
      </c>
      <c r="AA746">
        <v>-0.13</v>
      </c>
      <c r="AB746">
        <v>18</v>
      </c>
      <c r="AC746">
        <v>8</v>
      </c>
      <c r="AD746">
        <v>10</v>
      </c>
      <c r="AE746">
        <v>44.44</v>
      </c>
      <c r="AF746">
        <v>13</v>
      </c>
      <c r="AG746">
        <v>8</v>
      </c>
      <c r="AH746">
        <v>6</v>
      </c>
      <c r="AI746">
        <v>4</v>
      </c>
    </row>
    <row r="747" spans="1:35" x14ac:dyDescent="0.2">
      <c r="A747" s="102">
        <v>576</v>
      </c>
      <c r="B747">
        <v>5333</v>
      </c>
      <c r="C747" t="s">
        <v>238</v>
      </c>
      <c r="D747" t="s">
        <v>4031</v>
      </c>
      <c r="E747">
        <v>1880</v>
      </c>
      <c r="F747">
        <v>1857</v>
      </c>
      <c r="G747">
        <v>500</v>
      </c>
      <c r="H747" t="s">
        <v>4035</v>
      </c>
      <c r="I747">
        <v>6370</v>
      </c>
      <c r="J747" t="s">
        <v>4854</v>
      </c>
      <c r="K747" t="s">
        <v>4045</v>
      </c>
      <c r="L747">
        <v>3275</v>
      </c>
      <c r="M747">
        <v>3235</v>
      </c>
      <c r="N747">
        <v>300</v>
      </c>
      <c r="O747" t="s">
        <v>4032</v>
      </c>
      <c r="P747">
        <v>0.80483833617619305</v>
      </c>
      <c r="Q747">
        <v>0.87359485435356399</v>
      </c>
      <c r="R747">
        <v>9.6829874725543899E-2</v>
      </c>
      <c r="S747">
        <v>0.198027819287701</v>
      </c>
      <c r="T747">
        <v>-0.231526428557908</v>
      </c>
      <c r="U747">
        <v>0.231526428557908</v>
      </c>
      <c r="V747">
        <v>0.33862275714721402</v>
      </c>
      <c r="W747">
        <v>-0.95</v>
      </c>
      <c r="X747">
        <v>4.33</v>
      </c>
      <c r="Y747">
        <v>-35485</v>
      </c>
      <c r="Z747">
        <v>-2535</v>
      </c>
      <c r="AA747">
        <v>-0.15</v>
      </c>
      <c r="AB747">
        <v>14</v>
      </c>
      <c r="AC747">
        <v>6</v>
      </c>
      <c r="AD747">
        <v>8</v>
      </c>
      <c r="AE747">
        <v>42.86</v>
      </c>
      <c r="AF747">
        <v>15</v>
      </c>
      <c r="AG747">
        <v>3</v>
      </c>
      <c r="AH747">
        <v>2</v>
      </c>
      <c r="AI747">
        <v>9</v>
      </c>
    </row>
    <row r="748" spans="1:35" x14ac:dyDescent="0.2">
      <c r="A748" s="102">
        <v>55</v>
      </c>
      <c r="B748">
        <v>3038</v>
      </c>
      <c r="C748" t="s">
        <v>1486</v>
      </c>
      <c r="D748" t="s">
        <v>4039</v>
      </c>
      <c r="E748">
        <v>4110</v>
      </c>
      <c r="F748">
        <v>4200</v>
      </c>
      <c r="G748">
        <v>200</v>
      </c>
      <c r="H748" t="s">
        <v>4032</v>
      </c>
      <c r="I748">
        <v>6951</v>
      </c>
      <c r="J748" t="s">
        <v>229</v>
      </c>
      <c r="K748" t="s">
        <v>4037</v>
      </c>
      <c r="L748">
        <v>3525</v>
      </c>
      <c r="M748">
        <v>3590</v>
      </c>
      <c r="N748">
        <v>200</v>
      </c>
      <c r="O748" t="s">
        <v>4035</v>
      </c>
      <c r="P748">
        <v>0.93304623404541698</v>
      </c>
      <c r="Q748">
        <v>0.95024770844772799</v>
      </c>
      <c r="R748">
        <v>7.2646022659086595E-2</v>
      </c>
      <c r="S748">
        <v>4.8094359970525802E-2</v>
      </c>
      <c r="T748">
        <v>1.0361143532205099</v>
      </c>
      <c r="U748">
        <v>1.0361143532205099</v>
      </c>
      <c r="V748">
        <v>1.0871883897267201</v>
      </c>
      <c r="W748">
        <v>4.84</v>
      </c>
      <c r="X748">
        <v>14.52</v>
      </c>
      <c r="Y748">
        <v>-36263</v>
      </c>
      <c r="Z748">
        <v>-1511</v>
      </c>
      <c r="AA748">
        <v>-0.08</v>
      </c>
      <c r="AB748">
        <v>24</v>
      </c>
      <c r="AC748">
        <v>11</v>
      </c>
      <c r="AD748">
        <v>13</v>
      </c>
      <c r="AE748">
        <v>45.83</v>
      </c>
      <c r="AF748">
        <v>8</v>
      </c>
      <c r="AG748">
        <v>11</v>
      </c>
      <c r="AH748">
        <v>11</v>
      </c>
      <c r="AI748">
        <v>2</v>
      </c>
    </row>
    <row r="749" spans="1:35" x14ac:dyDescent="0.2">
      <c r="A749" s="102">
        <v>411</v>
      </c>
      <c r="B749">
        <v>5334</v>
      </c>
      <c r="C749" t="s">
        <v>4856</v>
      </c>
      <c r="D749" t="s">
        <v>4031</v>
      </c>
      <c r="E749">
        <v>1934</v>
      </c>
      <c r="F749">
        <v>1947</v>
      </c>
      <c r="G749">
        <v>500</v>
      </c>
      <c r="H749" t="s">
        <v>4032</v>
      </c>
      <c r="I749">
        <v>7240</v>
      </c>
      <c r="J749" t="s">
        <v>1082</v>
      </c>
      <c r="K749" t="s">
        <v>4050</v>
      </c>
      <c r="L749">
        <v>1475</v>
      </c>
      <c r="M749">
        <v>1484</v>
      </c>
      <c r="N749">
        <v>700</v>
      </c>
      <c r="O749" t="s">
        <v>4035</v>
      </c>
      <c r="P749">
        <v>0.93109370724816898</v>
      </c>
      <c r="Q749">
        <v>0.89320120956293003</v>
      </c>
      <c r="R749">
        <v>0.112198951528166</v>
      </c>
      <c r="S749">
        <v>1.1321717604788201E-2</v>
      </c>
      <c r="T749">
        <v>1.0353795792621401</v>
      </c>
      <c r="U749">
        <v>1.0353795792621401</v>
      </c>
      <c r="V749">
        <v>1.1623298802861299</v>
      </c>
      <c r="W749">
        <v>2.2200000000000002</v>
      </c>
      <c r="X749">
        <v>6.71</v>
      </c>
      <c r="Y749">
        <v>-36873</v>
      </c>
      <c r="Z749">
        <v>-2048</v>
      </c>
      <c r="AA749">
        <v>-0.16</v>
      </c>
      <c r="AB749">
        <v>18</v>
      </c>
      <c r="AC749">
        <v>9</v>
      </c>
      <c r="AD749">
        <v>9</v>
      </c>
      <c r="AE749">
        <v>50</v>
      </c>
      <c r="AF749">
        <v>13</v>
      </c>
      <c r="AG749">
        <v>5</v>
      </c>
      <c r="AH749">
        <v>6</v>
      </c>
      <c r="AI749">
        <v>7</v>
      </c>
    </row>
    <row r="750" spans="1:35" x14ac:dyDescent="0.2">
      <c r="A750" s="102">
        <v>1065</v>
      </c>
      <c r="B750">
        <v>2427</v>
      </c>
      <c r="C750" t="s">
        <v>4882</v>
      </c>
      <c r="D750" t="s">
        <v>4047</v>
      </c>
      <c r="E750">
        <v>1008</v>
      </c>
      <c r="F750">
        <v>1009</v>
      </c>
      <c r="G750">
        <v>1000</v>
      </c>
      <c r="H750" t="s">
        <v>4035</v>
      </c>
      <c r="I750">
        <v>5801</v>
      </c>
      <c r="J750" t="s">
        <v>4901</v>
      </c>
      <c r="K750" t="s">
        <v>4048</v>
      </c>
      <c r="L750">
        <v>2590</v>
      </c>
      <c r="M750">
        <v>2602</v>
      </c>
      <c r="N750">
        <v>400</v>
      </c>
      <c r="O750" t="s">
        <v>4032</v>
      </c>
      <c r="P750">
        <v>0.82824671614843004</v>
      </c>
      <c r="Q750">
        <v>0.80275246725606997</v>
      </c>
      <c r="R750">
        <v>0.55352219372801403</v>
      </c>
      <c r="S750">
        <v>0.22416358201130801</v>
      </c>
      <c r="T750">
        <v>-0.61723040800715201</v>
      </c>
      <c r="U750">
        <v>0.61723040800715201</v>
      </c>
      <c r="V750">
        <v>0.58715277276362998</v>
      </c>
      <c r="W750">
        <v>-2.04</v>
      </c>
      <c r="X750">
        <v>3.06</v>
      </c>
      <c r="Y750">
        <v>-37209</v>
      </c>
      <c r="Z750">
        <v>-1618</v>
      </c>
      <c r="AA750">
        <v>-0.22</v>
      </c>
      <c r="AB750">
        <v>23</v>
      </c>
      <c r="AC750">
        <v>11</v>
      </c>
      <c r="AD750">
        <v>12</v>
      </c>
      <c r="AE750">
        <v>47.83</v>
      </c>
      <c r="AF750">
        <v>9</v>
      </c>
      <c r="AG750">
        <v>10</v>
      </c>
      <c r="AH750">
        <v>10</v>
      </c>
      <c r="AI750">
        <v>3</v>
      </c>
    </row>
    <row r="751" spans="1:35" x14ac:dyDescent="0.2">
      <c r="A751" s="102">
        <v>123</v>
      </c>
      <c r="B751">
        <v>4004</v>
      </c>
      <c r="C751" t="s">
        <v>4798</v>
      </c>
      <c r="D751" t="s">
        <v>4057</v>
      </c>
      <c r="E751">
        <v>2663</v>
      </c>
      <c r="F751">
        <v>2675</v>
      </c>
      <c r="G751">
        <v>400</v>
      </c>
      <c r="H751" t="s">
        <v>4032</v>
      </c>
      <c r="I751">
        <v>7276</v>
      </c>
      <c r="J751" t="s">
        <v>4150</v>
      </c>
      <c r="K751" t="s">
        <v>4037</v>
      </c>
      <c r="L751">
        <v>4700</v>
      </c>
      <c r="M751">
        <v>4815</v>
      </c>
      <c r="N751">
        <v>200</v>
      </c>
      <c r="O751" t="s">
        <v>4035</v>
      </c>
      <c r="P751">
        <v>0.88391634996131496</v>
      </c>
      <c r="Q751">
        <v>0.933148687970208</v>
      </c>
      <c r="R751">
        <v>0.11537949744932</v>
      </c>
      <c r="S751">
        <v>6.1945970548639401E-2</v>
      </c>
      <c r="T751">
        <v>0.78325742043978197</v>
      </c>
      <c r="U751">
        <v>0.78325742043978197</v>
      </c>
      <c r="V751">
        <v>1.8336667875950901</v>
      </c>
      <c r="W751">
        <v>2.15</v>
      </c>
      <c r="X751">
        <v>11.11</v>
      </c>
      <c r="Y751">
        <v>-37563</v>
      </c>
      <c r="Z751">
        <v>-2889</v>
      </c>
      <c r="AA751">
        <v>-0.1</v>
      </c>
      <c r="AB751">
        <v>13</v>
      </c>
      <c r="AC751">
        <v>8</v>
      </c>
      <c r="AD751">
        <v>5</v>
      </c>
      <c r="AE751">
        <v>61.54</v>
      </c>
      <c r="AF751">
        <v>11</v>
      </c>
      <c r="AG751">
        <v>5</v>
      </c>
      <c r="AH751">
        <v>5</v>
      </c>
      <c r="AI751">
        <v>3</v>
      </c>
    </row>
    <row r="752" spans="1:35" x14ac:dyDescent="0.2">
      <c r="A752" s="102">
        <v>413</v>
      </c>
      <c r="B752">
        <v>1414</v>
      </c>
      <c r="C752" t="s">
        <v>4784</v>
      </c>
      <c r="D752" t="s">
        <v>4042</v>
      </c>
      <c r="E752">
        <v>4540</v>
      </c>
      <c r="F752">
        <v>4510</v>
      </c>
      <c r="G752">
        <v>200</v>
      </c>
      <c r="H752" t="s">
        <v>4035</v>
      </c>
      <c r="I752">
        <v>8572</v>
      </c>
      <c r="J752" t="s">
        <v>3999</v>
      </c>
      <c r="K752" t="s">
        <v>4038</v>
      </c>
      <c r="L752">
        <v>522</v>
      </c>
      <c r="M752">
        <v>516</v>
      </c>
      <c r="N752">
        <v>1700</v>
      </c>
      <c r="O752" t="s">
        <v>4032</v>
      </c>
      <c r="P752">
        <v>0.84428080528435301</v>
      </c>
      <c r="Q752">
        <v>0.89309411506803105</v>
      </c>
      <c r="R752">
        <v>0.19189064178017701</v>
      </c>
      <c r="S752">
        <v>5.0000298916897399E-3</v>
      </c>
      <c r="T752">
        <v>-1.8170163762749501</v>
      </c>
      <c r="U752">
        <v>1.8170163762749501</v>
      </c>
      <c r="V752">
        <v>2.5178581814160901</v>
      </c>
      <c r="W752">
        <v>-7.19</v>
      </c>
      <c r="X752">
        <v>2.75</v>
      </c>
      <c r="Y752">
        <v>-38342</v>
      </c>
      <c r="Z752">
        <v>-2130</v>
      </c>
      <c r="AA752">
        <v>-0.12</v>
      </c>
      <c r="AB752">
        <v>18</v>
      </c>
      <c r="AC752">
        <v>8</v>
      </c>
      <c r="AD752">
        <v>10</v>
      </c>
      <c r="AE752">
        <v>44.44</v>
      </c>
      <c r="AF752">
        <v>15</v>
      </c>
      <c r="AG752">
        <v>3</v>
      </c>
      <c r="AH752">
        <v>2</v>
      </c>
      <c r="AI752">
        <v>13</v>
      </c>
    </row>
    <row r="753" spans="1:35" x14ac:dyDescent="0.2">
      <c r="A753" s="102">
        <v>642</v>
      </c>
      <c r="B753">
        <v>2371</v>
      </c>
      <c r="C753" t="s">
        <v>828</v>
      </c>
      <c r="D753" t="s">
        <v>4047</v>
      </c>
      <c r="E753">
        <v>2898</v>
      </c>
      <c r="F753">
        <v>2876</v>
      </c>
      <c r="G753">
        <v>300</v>
      </c>
      <c r="H753" t="s">
        <v>4035</v>
      </c>
      <c r="I753">
        <v>9697</v>
      </c>
      <c r="J753" t="s">
        <v>4268</v>
      </c>
      <c r="K753" t="s">
        <v>4034</v>
      </c>
      <c r="L753">
        <v>3110</v>
      </c>
      <c r="M753">
        <v>3110</v>
      </c>
      <c r="N753">
        <v>300</v>
      </c>
      <c r="O753" t="s">
        <v>4032</v>
      </c>
      <c r="P753">
        <v>0.85910388993499798</v>
      </c>
      <c r="Q753">
        <v>0.86672760694017503</v>
      </c>
      <c r="R753">
        <v>0.40244420365884898</v>
      </c>
      <c r="S753">
        <v>0.29027571870198499</v>
      </c>
      <c r="T753">
        <v>-0.601628128022903</v>
      </c>
      <c r="U753">
        <v>0.601628128022903</v>
      </c>
      <c r="V753">
        <v>0.301363409105946</v>
      </c>
      <c r="W753">
        <v>-3.44</v>
      </c>
      <c r="X753">
        <v>7.52</v>
      </c>
      <c r="Y753">
        <v>-39537</v>
      </c>
      <c r="Z753">
        <v>-2081</v>
      </c>
      <c r="AA753">
        <v>-0.08</v>
      </c>
      <c r="AB753">
        <v>19</v>
      </c>
      <c r="AC753">
        <v>10</v>
      </c>
      <c r="AD753">
        <v>9</v>
      </c>
      <c r="AE753">
        <v>52.63</v>
      </c>
      <c r="AF753">
        <v>10</v>
      </c>
      <c r="AG753">
        <v>10</v>
      </c>
      <c r="AH753">
        <v>6</v>
      </c>
      <c r="AI753">
        <v>3</v>
      </c>
    </row>
    <row r="754" spans="1:35" x14ac:dyDescent="0.2">
      <c r="A754" s="102">
        <v>90</v>
      </c>
      <c r="B754">
        <v>6951</v>
      </c>
      <c r="C754" t="s">
        <v>229</v>
      </c>
      <c r="D754" t="s">
        <v>4037</v>
      </c>
      <c r="E754">
        <v>3525</v>
      </c>
      <c r="F754">
        <v>3590</v>
      </c>
      <c r="G754">
        <v>300</v>
      </c>
      <c r="H754" t="s">
        <v>4032</v>
      </c>
      <c r="I754">
        <v>6967</v>
      </c>
      <c r="J754" t="s">
        <v>1066</v>
      </c>
      <c r="K754" t="s">
        <v>4037</v>
      </c>
      <c r="L754">
        <v>1345</v>
      </c>
      <c r="M754">
        <v>1319</v>
      </c>
      <c r="N754">
        <v>800</v>
      </c>
      <c r="O754" t="s">
        <v>4035</v>
      </c>
      <c r="P754">
        <v>0.87757032931523704</v>
      </c>
      <c r="Q754">
        <v>0.94057443978936395</v>
      </c>
      <c r="R754">
        <v>0.12712091730567601</v>
      </c>
      <c r="S754">
        <v>0.12674109480132301</v>
      </c>
      <c r="T754">
        <v>0.45056560673352902</v>
      </c>
      <c r="U754">
        <v>0.45056560673352902</v>
      </c>
      <c r="V754">
        <v>1.9134816685000899</v>
      </c>
      <c r="W754">
        <v>1.76</v>
      </c>
      <c r="X754">
        <v>2.02</v>
      </c>
      <c r="Y754">
        <v>-39899</v>
      </c>
      <c r="Z754">
        <v>-2100</v>
      </c>
      <c r="AA754">
        <v>-0.12</v>
      </c>
      <c r="AB754">
        <v>19</v>
      </c>
      <c r="AC754">
        <v>10</v>
      </c>
      <c r="AD754">
        <v>9</v>
      </c>
      <c r="AE754">
        <v>52.63</v>
      </c>
      <c r="AF754">
        <v>10</v>
      </c>
      <c r="AG754">
        <v>9</v>
      </c>
      <c r="AH754">
        <v>8</v>
      </c>
      <c r="AI754">
        <v>2</v>
      </c>
    </row>
    <row r="755" spans="1:35" x14ac:dyDescent="0.2">
      <c r="A755" s="102">
        <v>260</v>
      </c>
      <c r="B755">
        <v>3387</v>
      </c>
      <c r="C755" t="s">
        <v>885</v>
      </c>
      <c r="D755" t="s">
        <v>4058</v>
      </c>
      <c r="E755">
        <v>2246</v>
      </c>
      <c r="F755">
        <v>2285</v>
      </c>
      <c r="G755">
        <v>400</v>
      </c>
      <c r="H755" t="s">
        <v>4032</v>
      </c>
      <c r="I755">
        <v>8585</v>
      </c>
      <c r="J755" t="s">
        <v>4902</v>
      </c>
      <c r="K755" t="s">
        <v>4038</v>
      </c>
      <c r="L755">
        <v>173</v>
      </c>
      <c r="M755">
        <v>170</v>
      </c>
      <c r="N755">
        <v>5400</v>
      </c>
      <c r="O755" t="s">
        <v>4035</v>
      </c>
      <c r="P755">
        <v>0.86182767184631803</v>
      </c>
      <c r="Q755">
        <v>0.91161124206627797</v>
      </c>
      <c r="R755">
        <v>9.7776149973885802E-3</v>
      </c>
      <c r="S755" s="15">
        <v>0.12583991503653999</v>
      </c>
      <c r="T755">
        <v>1.7171815353559099</v>
      </c>
      <c r="U755">
        <v>1.7171815353559099</v>
      </c>
      <c r="V755">
        <v>1.30991724404724</v>
      </c>
      <c r="W755">
        <v>10.27</v>
      </c>
      <c r="X755">
        <v>0.44</v>
      </c>
      <c r="Y755">
        <v>-40007</v>
      </c>
      <c r="Z755">
        <v>-1739</v>
      </c>
      <c r="AA755">
        <v>-0.04</v>
      </c>
      <c r="AB755">
        <v>23</v>
      </c>
      <c r="AC755">
        <v>10</v>
      </c>
      <c r="AD755">
        <v>13</v>
      </c>
      <c r="AE755">
        <v>43.48</v>
      </c>
      <c r="AF755">
        <v>13</v>
      </c>
      <c r="AG755">
        <v>7</v>
      </c>
      <c r="AH755">
        <v>7</v>
      </c>
      <c r="AI755">
        <v>9</v>
      </c>
    </row>
    <row r="756" spans="1:35" x14ac:dyDescent="0.2">
      <c r="A756" s="102">
        <v>417</v>
      </c>
      <c r="B756">
        <v>2001</v>
      </c>
      <c r="C756" t="s">
        <v>3796</v>
      </c>
      <c r="D756" t="s">
        <v>4060</v>
      </c>
      <c r="E756">
        <v>1655</v>
      </c>
      <c r="F756">
        <v>1659</v>
      </c>
      <c r="G756">
        <v>600</v>
      </c>
      <c r="H756" t="s">
        <v>4032</v>
      </c>
      <c r="I756">
        <v>7211</v>
      </c>
      <c r="J756" t="s">
        <v>28</v>
      </c>
      <c r="K756" t="s">
        <v>4050</v>
      </c>
      <c r="L756">
        <v>411</v>
      </c>
      <c r="M756">
        <v>413</v>
      </c>
      <c r="N756">
        <v>2400</v>
      </c>
      <c r="O756" t="s">
        <v>4035</v>
      </c>
      <c r="P756">
        <v>0.89149709243897801</v>
      </c>
      <c r="Q756">
        <v>0.89248046693923</v>
      </c>
      <c r="R756">
        <v>1.49313654212279E-3</v>
      </c>
      <c r="S756">
        <v>5.4199934378393398E-2</v>
      </c>
      <c r="T756">
        <v>2.4946822064749199</v>
      </c>
      <c r="U756">
        <v>2.4946822064749199</v>
      </c>
      <c r="V756">
        <v>2.9678921251685701</v>
      </c>
      <c r="W756">
        <v>9.82</v>
      </c>
      <c r="X756">
        <v>0.42</v>
      </c>
      <c r="Y756">
        <v>-40244</v>
      </c>
      <c r="Z756">
        <v>-2012</v>
      </c>
      <c r="AA756">
        <v>-0.05</v>
      </c>
      <c r="AB756">
        <v>20</v>
      </c>
      <c r="AC756">
        <v>9</v>
      </c>
      <c r="AD756">
        <v>11</v>
      </c>
      <c r="AE756">
        <v>45</v>
      </c>
      <c r="AF756">
        <v>13</v>
      </c>
      <c r="AG756">
        <v>6</v>
      </c>
      <c r="AH756">
        <v>6</v>
      </c>
      <c r="AI756">
        <v>8</v>
      </c>
    </row>
    <row r="757" spans="1:35" x14ac:dyDescent="0.2">
      <c r="A757" s="102">
        <v>1061</v>
      </c>
      <c r="B757">
        <v>8060</v>
      </c>
      <c r="C757" t="s">
        <v>1460</v>
      </c>
      <c r="D757" t="s">
        <v>4039</v>
      </c>
      <c r="E757">
        <v>2660</v>
      </c>
      <c r="F757">
        <v>2633</v>
      </c>
      <c r="G757">
        <v>400</v>
      </c>
      <c r="H757" t="s">
        <v>4032</v>
      </c>
      <c r="I757">
        <v>9468</v>
      </c>
      <c r="J757" t="s">
        <v>4033</v>
      </c>
      <c r="K757" t="s">
        <v>4034</v>
      </c>
      <c r="L757">
        <v>1864</v>
      </c>
      <c r="M757">
        <v>1843</v>
      </c>
      <c r="N757">
        <v>600</v>
      </c>
      <c r="O757" t="s">
        <v>4035</v>
      </c>
      <c r="P757">
        <v>0.804389021353769</v>
      </c>
      <c r="Q757">
        <v>0.80314033330763501</v>
      </c>
      <c r="R757">
        <v>0.23671435520050699</v>
      </c>
      <c r="S757">
        <v>0.158777443533511</v>
      </c>
      <c r="T757">
        <v>0.119479536873669</v>
      </c>
      <c r="U757">
        <v>0.119479536873669</v>
      </c>
      <c r="V757">
        <v>0.101239639384926</v>
      </c>
      <c r="W757">
        <v>1.03</v>
      </c>
      <c r="X757">
        <v>4.99</v>
      </c>
      <c r="Y757">
        <v>-41137</v>
      </c>
      <c r="Z757">
        <v>-2165</v>
      </c>
      <c r="AA757">
        <v>-0.11</v>
      </c>
      <c r="AB757">
        <v>19</v>
      </c>
      <c r="AC757">
        <v>9</v>
      </c>
      <c r="AD757">
        <v>10</v>
      </c>
      <c r="AE757">
        <v>47.37</v>
      </c>
      <c r="AF757">
        <v>12</v>
      </c>
      <c r="AG757">
        <v>9</v>
      </c>
      <c r="AH757">
        <v>5</v>
      </c>
      <c r="AI757">
        <v>5</v>
      </c>
    </row>
    <row r="758" spans="1:35" x14ac:dyDescent="0.2">
      <c r="A758" s="102">
        <v>238</v>
      </c>
      <c r="B758">
        <v>3387</v>
      </c>
      <c r="C758" t="s">
        <v>885</v>
      </c>
      <c r="D758" t="s">
        <v>4058</v>
      </c>
      <c r="E758">
        <v>2246</v>
      </c>
      <c r="F758">
        <v>2285</v>
      </c>
      <c r="G758">
        <v>500</v>
      </c>
      <c r="H758" t="s">
        <v>4032</v>
      </c>
      <c r="I758">
        <v>6951</v>
      </c>
      <c r="J758" t="s">
        <v>229</v>
      </c>
      <c r="K758" t="s">
        <v>4037</v>
      </c>
      <c r="L758">
        <v>3525</v>
      </c>
      <c r="M758">
        <v>3590</v>
      </c>
      <c r="N758">
        <v>300</v>
      </c>
      <c r="O758" t="s">
        <v>4035</v>
      </c>
      <c r="P758">
        <v>0.833512569062549</v>
      </c>
      <c r="Q758">
        <v>0.91490844886446199</v>
      </c>
      <c r="R758">
        <v>0.43842984043951699</v>
      </c>
      <c r="S758">
        <v>0.28622911503541798</v>
      </c>
      <c r="T758">
        <v>0.42195758636505298</v>
      </c>
      <c r="U758">
        <v>0.42195758636505298</v>
      </c>
      <c r="V758">
        <v>0.43999438705986099</v>
      </c>
      <c r="W758">
        <v>2.79</v>
      </c>
      <c r="X758">
        <v>6.08</v>
      </c>
      <c r="Y758">
        <v>-41492</v>
      </c>
      <c r="Z758">
        <v>-2075</v>
      </c>
      <c r="AA758">
        <v>-0.09</v>
      </c>
      <c r="AB758">
        <v>20</v>
      </c>
      <c r="AC758">
        <v>10</v>
      </c>
      <c r="AD758">
        <v>10</v>
      </c>
      <c r="AE758">
        <v>50</v>
      </c>
      <c r="AF758">
        <v>9</v>
      </c>
      <c r="AG758">
        <v>8</v>
      </c>
      <c r="AH758">
        <v>9</v>
      </c>
      <c r="AI758">
        <v>3</v>
      </c>
    </row>
    <row r="759" spans="1:35" x14ac:dyDescent="0.2">
      <c r="A759" s="102">
        <v>731</v>
      </c>
      <c r="B759">
        <v>3407</v>
      </c>
      <c r="C759" t="s">
        <v>4422</v>
      </c>
      <c r="D759" t="s">
        <v>4057</v>
      </c>
      <c r="E759">
        <v>1131.5</v>
      </c>
      <c r="F759">
        <v>1138</v>
      </c>
      <c r="G759">
        <v>900</v>
      </c>
      <c r="H759" t="s">
        <v>4035</v>
      </c>
      <c r="I759">
        <v>9072</v>
      </c>
      <c r="J759" t="s">
        <v>4414</v>
      </c>
      <c r="K759" t="s">
        <v>4415</v>
      </c>
      <c r="L759">
        <v>2596</v>
      </c>
      <c r="M759">
        <v>2563</v>
      </c>
      <c r="N759">
        <v>400</v>
      </c>
      <c r="O759" t="s">
        <v>4032</v>
      </c>
      <c r="P759">
        <v>0.82172093144745695</v>
      </c>
      <c r="Q759">
        <v>0.85315657248002297</v>
      </c>
      <c r="R759">
        <v>0.39333489027927498</v>
      </c>
      <c r="S759">
        <v>3.4636685251335099E-2</v>
      </c>
      <c r="T759">
        <v>-0.853035315619882</v>
      </c>
      <c r="U759">
        <v>0.853035315619882</v>
      </c>
      <c r="V759">
        <v>1.57572566397961</v>
      </c>
      <c r="W759">
        <v>-1.8</v>
      </c>
      <c r="X759">
        <v>0.1</v>
      </c>
      <c r="Y759">
        <v>-41728</v>
      </c>
      <c r="Z759">
        <v>-2608</v>
      </c>
      <c r="AA759">
        <v>-0.19</v>
      </c>
      <c r="AB759">
        <v>16</v>
      </c>
      <c r="AC759">
        <v>7</v>
      </c>
      <c r="AD759">
        <v>9</v>
      </c>
      <c r="AE759">
        <v>43.75</v>
      </c>
      <c r="AF759">
        <v>15</v>
      </c>
      <c r="AG759">
        <v>4</v>
      </c>
      <c r="AH759">
        <v>4</v>
      </c>
      <c r="AI759">
        <v>8</v>
      </c>
    </row>
    <row r="760" spans="1:35" x14ac:dyDescent="0.2">
      <c r="A760" s="102">
        <v>360</v>
      </c>
      <c r="B760">
        <v>4528</v>
      </c>
      <c r="C760" t="s">
        <v>933</v>
      </c>
      <c r="D760" t="s">
        <v>4055</v>
      </c>
      <c r="E760">
        <v>2546.5</v>
      </c>
      <c r="F760">
        <v>2539.5</v>
      </c>
      <c r="G760">
        <v>400</v>
      </c>
      <c r="H760" t="s">
        <v>4032</v>
      </c>
      <c r="I760">
        <v>8253</v>
      </c>
      <c r="J760" t="s">
        <v>759</v>
      </c>
      <c r="K760" t="s">
        <v>4038</v>
      </c>
      <c r="L760">
        <v>1783</v>
      </c>
      <c r="M760">
        <v>1776</v>
      </c>
      <c r="N760">
        <v>600</v>
      </c>
      <c r="O760" t="s">
        <v>4035</v>
      </c>
      <c r="P760">
        <v>0.80776025313337596</v>
      </c>
      <c r="Q760">
        <v>0.89802833795796699</v>
      </c>
      <c r="R760">
        <v>0.109660887427667</v>
      </c>
      <c r="S760">
        <v>0.33404777021069598</v>
      </c>
      <c r="T760">
        <v>2.4297708693680198</v>
      </c>
      <c r="U760">
        <v>2.4297708693680198</v>
      </c>
      <c r="V760">
        <v>2.5835508630347399</v>
      </c>
      <c r="W760">
        <v>7.08</v>
      </c>
      <c r="X760">
        <v>4.9000000000000004</v>
      </c>
      <c r="Y760">
        <v>-43470</v>
      </c>
      <c r="Z760">
        <v>-1811</v>
      </c>
      <c r="AA760">
        <v>-0.16</v>
      </c>
      <c r="AB760">
        <v>24</v>
      </c>
      <c r="AC760">
        <v>12</v>
      </c>
      <c r="AD760">
        <v>12</v>
      </c>
      <c r="AE760">
        <v>50</v>
      </c>
      <c r="AF760">
        <v>10</v>
      </c>
      <c r="AG760">
        <v>10</v>
      </c>
      <c r="AH760">
        <v>8</v>
      </c>
      <c r="AI760">
        <v>6</v>
      </c>
    </row>
    <row r="761" spans="1:35" x14ac:dyDescent="0.2">
      <c r="A761" s="102">
        <v>833</v>
      </c>
      <c r="B761">
        <v>2206</v>
      </c>
      <c r="C761" t="s">
        <v>817</v>
      </c>
      <c r="D761" t="s">
        <v>4060</v>
      </c>
      <c r="E761">
        <v>4645</v>
      </c>
      <c r="F761">
        <v>4685</v>
      </c>
      <c r="G761">
        <v>200</v>
      </c>
      <c r="H761" t="s">
        <v>4032</v>
      </c>
      <c r="I761">
        <v>7276</v>
      </c>
      <c r="J761" t="s">
        <v>4150</v>
      </c>
      <c r="K761" t="s">
        <v>4037</v>
      </c>
      <c r="L761">
        <v>4700</v>
      </c>
      <c r="M761">
        <v>4815</v>
      </c>
      <c r="N761">
        <v>200</v>
      </c>
      <c r="O761" t="s">
        <v>4035</v>
      </c>
      <c r="P761">
        <v>0.86482711689816205</v>
      </c>
      <c r="Q761">
        <v>0.83882689941905098</v>
      </c>
      <c r="R761">
        <v>1.2574973247265499E-2</v>
      </c>
      <c r="S761">
        <v>0.18050234007205199</v>
      </c>
      <c r="T761">
        <v>1.5371489490110399</v>
      </c>
      <c r="U761">
        <v>1.5371489490110399</v>
      </c>
      <c r="V761">
        <v>2.34143414132964</v>
      </c>
      <c r="W761">
        <v>6.29</v>
      </c>
      <c r="X761">
        <v>2.7</v>
      </c>
      <c r="Y761">
        <v>-43532</v>
      </c>
      <c r="Z761">
        <v>-5442</v>
      </c>
      <c r="AA761">
        <v>-0.64</v>
      </c>
      <c r="AB761">
        <v>8</v>
      </c>
      <c r="AC761">
        <v>3</v>
      </c>
      <c r="AD761">
        <v>5</v>
      </c>
      <c r="AE761">
        <v>37.5</v>
      </c>
      <c r="AF761">
        <v>9</v>
      </c>
      <c r="AG761">
        <v>2</v>
      </c>
      <c r="AH761">
        <v>3</v>
      </c>
      <c r="AI761">
        <v>3</v>
      </c>
    </row>
    <row r="762" spans="1:35" x14ac:dyDescent="0.2">
      <c r="A762" s="102">
        <v>814</v>
      </c>
      <c r="B762">
        <v>6501</v>
      </c>
      <c r="C762" t="s">
        <v>4792</v>
      </c>
      <c r="D762" t="s">
        <v>4037</v>
      </c>
      <c r="E762">
        <v>4269</v>
      </c>
      <c r="F762">
        <v>4230</v>
      </c>
      <c r="G762">
        <v>200</v>
      </c>
      <c r="H762" t="s">
        <v>4035</v>
      </c>
      <c r="I762">
        <v>9433</v>
      </c>
      <c r="J762" t="s">
        <v>779</v>
      </c>
      <c r="K762" t="s">
        <v>4034</v>
      </c>
      <c r="L762">
        <v>3270</v>
      </c>
      <c r="M762">
        <v>3271</v>
      </c>
      <c r="N762">
        <v>300</v>
      </c>
      <c r="O762" t="s">
        <v>4032</v>
      </c>
      <c r="P762">
        <v>0.81182033088906802</v>
      </c>
      <c r="Q762">
        <v>0.84188861078880595</v>
      </c>
      <c r="R762">
        <v>7.9452688983138106E-2</v>
      </c>
      <c r="S762">
        <v>0.20528600594641999</v>
      </c>
      <c r="T762">
        <v>-1.52024326609256</v>
      </c>
      <c r="U762">
        <v>1.52024326609256</v>
      </c>
      <c r="V762">
        <v>1.58138350201446</v>
      </c>
      <c r="W762">
        <v>-5.33</v>
      </c>
      <c r="X762">
        <v>15.99</v>
      </c>
      <c r="Y762">
        <v>-44051</v>
      </c>
      <c r="Z762">
        <v>-3671</v>
      </c>
      <c r="AA762">
        <v>-0.21</v>
      </c>
      <c r="AB762">
        <v>12</v>
      </c>
      <c r="AC762">
        <v>6</v>
      </c>
      <c r="AD762">
        <v>6</v>
      </c>
      <c r="AE762">
        <v>50</v>
      </c>
      <c r="AF762">
        <v>12</v>
      </c>
      <c r="AG762">
        <v>4</v>
      </c>
      <c r="AH762">
        <v>4</v>
      </c>
      <c r="AI762">
        <v>4</v>
      </c>
    </row>
    <row r="763" spans="1:35" x14ac:dyDescent="0.2">
      <c r="A763" s="102">
        <v>801</v>
      </c>
      <c r="B763">
        <v>8306</v>
      </c>
      <c r="C763" t="s">
        <v>4800</v>
      </c>
      <c r="D763" t="s">
        <v>4154</v>
      </c>
      <c r="E763">
        <v>569.20000000000005</v>
      </c>
      <c r="F763">
        <v>568.5</v>
      </c>
      <c r="G763">
        <v>1900</v>
      </c>
      <c r="H763" t="s">
        <v>4032</v>
      </c>
      <c r="I763">
        <v>8795</v>
      </c>
      <c r="J763" t="s">
        <v>4871</v>
      </c>
      <c r="K763" t="s">
        <v>4785</v>
      </c>
      <c r="L763">
        <v>1207</v>
      </c>
      <c r="M763">
        <v>1191</v>
      </c>
      <c r="N763">
        <v>900</v>
      </c>
      <c r="O763" t="s">
        <v>4035</v>
      </c>
      <c r="P763">
        <v>0.92886312390051096</v>
      </c>
      <c r="Q763">
        <v>0.84380124499931397</v>
      </c>
      <c r="R763">
        <v>1.3143680340326799E-2</v>
      </c>
      <c r="S763">
        <v>0.29041129230059198</v>
      </c>
      <c r="T763">
        <v>1.9104166352177401</v>
      </c>
      <c r="U763">
        <v>1.9104166352177401</v>
      </c>
      <c r="V763">
        <v>1.6752842456683601</v>
      </c>
      <c r="W763">
        <v>6.4</v>
      </c>
      <c r="X763">
        <v>0.77</v>
      </c>
      <c r="Y763">
        <v>-44304</v>
      </c>
      <c r="Z763">
        <v>-2954</v>
      </c>
      <c r="AA763">
        <v>-0.11</v>
      </c>
      <c r="AB763">
        <v>15</v>
      </c>
      <c r="AC763">
        <v>7</v>
      </c>
      <c r="AD763">
        <v>8</v>
      </c>
      <c r="AE763">
        <v>46.67</v>
      </c>
      <c r="AF763">
        <v>13</v>
      </c>
      <c r="AG763">
        <v>5</v>
      </c>
      <c r="AH763">
        <v>2</v>
      </c>
      <c r="AI763">
        <v>8</v>
      </c>
    </row>
    <row r="764" spans="1:35" x14ac:dyDescent="0.2">
      <c r="A764" s="102">
        <v>326</v>
      </c>
      <c r="B764">
        <v>6465</v>
      </c>
      <c r="C764" t="s">
        <v>594</v>
      </c>
      <c r="D764" t="s">
        <v>4045</v>
      </c>
      <c r="E764">
        <v>10150</v>
      </c>
      <c r="F764">
        <v>10100</v>
      </c>
      <c r="G764">
        <v>100</v>
      </c>
      <c r="H764" t="s">
        <v>4035</v>
      </c>
      <c r="I764">
        <v>8572</v>
      </c>
      <c r="J764" t="s">
        <v>3999</v>
      </c>
      <c r="K764" t="s">
        <v>4038</v>
      </c>
      <c r="L764">
        <v>522</v>
      </c>
      <c r="M764">
        <v>516</v>
      </c>
      <c r="N764">
        <v>2000</v>
      </c>
      <c r="O764" t="s">
        <v>4032</v>
      </c>
      <c r="P764">
        <v>0.85614741211134204</v>
      </c>
      <c r="Q764">
        <v>0.90332715698629895</v>
      </c>
      <c r="R764">
        <v>7.9023012709963907E-3</v>
      </c>
      <c r="S764">
        <v>0.17275847844145001</v>
      </c>
      <c r="T764">
        <v>-1.0425241133335501</v>
      </c>
      <c r="U764">
        <v>1.0425241133335501</v>
      </c>
      <c r="V764">
        <v>1.5385709965766901</v>
      </c>
      <c r="W764">
        <v>-4.79</v>
      </c>
      <c r="X764">
        <v>2.1800000000000002</v>
      </c>
      <c r="Y764">
        <v>-45193</v>
      </c>
      <c r="Z764">
        <v>-3228</v>
      </c>
      <c r="AA764">
        <v>0.25</v>
      </c>
      <c r="AB764">
        <v>14</v>
      </c>
      <c r="AC764">
        <v>7</v>
      </c>
      <c r="AD764">
        <v>7</v>
      </c>
      <c r="AE764">
        <v>50</v>
      </c>
      <c r="AF764">
        <v>11</v>
      </c>
      <c r="AG764">
        <v>6</v>
      </c>
      <c r="AH764">
        <v>5</v>
      </c>
      <c r="AI764">
        <v>3</v>
      </c>
    </row>
    <row r="765" spans="1:35" x14ac:dyDescent="0.2">
      <c r="A765" s="102">
        <v>733</v>
      </c>
      <c r="B765">
        <v>8031</v>
      </c>
      <c r="C765" t="s">
        <v>1133</v>
      </c>
      <c r="D765" t="s">
        <v>4039</v>
      </c>
      <c r="E765">
        <v>1936</v>
      </c>
      <c r="F765">
        <v>1960.5</v>
      </c>
      <c r="G765">
        <v>500</v>
      </c>
      <c r="H765" t="s">
        <v>4035</v>
      </c>
      <c r="I765">
        <v>8604</v>
      </c>
      <c r="J765" t="s">
        <v>598</v>
      </c>
      <c r="K765" t="s">
        <v>4795</v>
      </c>
      <c r="L765">
        <v>574.79999999999995</v>
      </c>
      <c r="M765">
        <v>566.29999999999995</v>
      </c>
      <c r="N765">
        <v>1700</v>
      </c>
      <c r="O765" t="s">
        <v>4032</v>
      </c>
      <c r="P765">
        <v>0.84385816429613003</v>
      </c>
      <c r="Q765">
        <v>0.852959925780574</v>
      </c>
      <c r="R765" s="15">
        <v>9.9968007821509298E-5</v>
      </c>
      <c r="S765">
        <v>0.23469911100890101</v>
      </c>
      <c r="T765">
        <v>-1.0076359733584801</v>
      </c>
      <c r="U765">
        <v>1.0076359733584801</v>
      </c>
      <c r="V765">
        <v>1.54335701759889</v>
      </c>
      <c r="W765">
        <v>-2.69</v>
      </c>
      <c r="X765">
        <v>1.79</v>
      </c>
      <c r="Y765">
        <v>-46168</v>
      </c>
      <c r="Z765">
        <v>-2198</v>
      </c>
      <c r="AA765">
        <v>-0.13</v>
      </c>
      <c r="AB765">
        <v>21</v>
      </c>
      <c r="AC765">
        <v>10</v>
      </c>
      <c r="AD765">
        <v>11</v>
      </c>
      <c r="AE765">
        <v>47.62</v>
      </c>
      <c r="AF765">
        <v>15</v>
      </c>
      <c r="AG765">
        <v>6</v>
      </c>
      <c r="AH765">
        <v>5</v>
      </c>
      <c r="AI765">
        <v>10</v>
      </c>
    </row>
    <row r="766" spans="1:35" x14ac:dyDescent="0.2">
      <c r="A766" s="102">
        <v>437</v>
      </c>
      <c r="B766">
        <v>8425</v>
      </c>
      <c r="C766" t="s">
        <v>4783</v>
      </c>
      <c r="D766" t="s">
        <v>4038</v>
      </c>
      <c r="E766">
        <v>3310</v>
      </c>
      <c r="F766">
        <v>3295</v>
      </c>
      <c r="G766">
        <v>200</v>
      </c>
      <c r="H766" t="s">
        <v>4032</v>
      </c>
      <c r="I766">
        <v>8766</v>
      </c>
      <c r="J766" t="s">
        <v>4763</v>
      </c>
      <c r="K766" t="s">
        <v>4785</v>
      </c>
      <c r="L766">
        <v>6056</v>
      </c>
      <c r="M766">
        <v>5985</v>
      </c>
      <c r="N766">
        <v>100</v>
      </c>
      <c r="O766" t="s">
        <v>4035</v>
      </c>
      <c r="P766">
        <v>0.82469181290744398</v>
      </c>
      <c r="Q766">
        <v>0.88962130307357401</v>
      </c>
      <c r="R766">
        <v>0.106758649563392</v>
      </c>
      <c r="S766">
        <v>5.7752306791198499E-2</v>
      </c>
      <c r="T766">
        <v>0.44791543908894799</v>
      </c>
      <c r="U766">
        <v>0.44791543908894799</v>
      </c>
      <c r="V766">
        <v>0.60520968394017505</v>
      </c>
      <c r="W766">
        <v>1.08</v>
      </c>
      <c r="X766">
        <v>10.11</v>
      </c>
      <c r="Y766">
        <v>-46760</v>
      </c>
      <c r="Z766">
        <v>-2922</v>
      </c>
      <c r="AA766">
        <v>-0.23</v>
      </c>
      <c r="AB766">
        <v>16</v>
      </c>
      <c r="AC766">
        <v>8</v>
      </c>
      <c r="AD766">
        <v>8</v>
      </c>
      <c r="AE766">
        <v>50</v>
      </c>
      <c r="AF766">
        <v>14</v>
      </c>
      <c r="AG766">
        <v>4</v>
      </c>
      <c r="AH766">
        <v>2</v>
      </c>
      <c r="AI766">
        <v>10</v>
      </c>
    </row>
    <row r="767" spans="1:35" x14ac:dyDescent="0.2">
      <c r="A767" s="102">
        <v>896</v>
      </c>
      <c r="B767">
        <v>8572</v>
      </c>
      <c r="C767" t="s">
        <v>3999</v>
      </c>
      <c r="D767" t="s">
        <v>4038</v>
      </c>
      <c r="E767">
        <v>522</v>
      </c>
      <c r="F767">
        <v>516</v>
      </c>
      <c r="G767">
        <v>1900</v>
      </c>
      <c r="H767" t="s">
        <v>4032</v>
      </c>
      <c r="I767">
        <v>9433</v>
      </c>
      <c r="J767" t="s">
        <v>779</v>
      </c>
      <c r="K767" t="s">
        <v>4034</v>
      </c>
      <c r="L767">
        <v>3270</v>
      </c>
      <c r="M767">
        <v>3271</v>
      </c>
      <c r="N767">
        <v>300</v>
      </c>
      <c r="O767" t="s">
        <v>4035</v>
      </c>
      <c r="P767">
        <v>0.82646761693919701</v>
      </c>
      <c r="Q767">
        <v>0.82997486688383904</v>
      </c>
      <c r="R767" s="106">
        <v>0.161321312419139</v>
      </c>
      <c r="S767" s="106">
        <v>0.218719569410909</v>
      </c>
      <c r="T767">
        <v>1.33414263262712</v>
      </c>
      <c r="U767">
        <v>1.33414263262712</v>
      </c>
      <c r="V767">
        <v>1.8704956685549301</v>
      </c>
      <c r="W767">
        <v>6.12</v>
      </c>
      <c r="X767">
        <v>0.09</v>
      </c>
      <c r="Y767">
        <v>-46865</v>
      </c>
      <c r="Z767">
        <v>-3124</v>
      </c>
      <c r="AA767">
        <v>-0.19</v>
      </c>
      <c r="AB767">
        <v>15</v>
      </c>
      <c r="AC767">
        <v>7</v>
      </c>
      <c r="AD767">
        <v>8</v>
      </c>
      <c r="AE767">
        <v>46.67</v>
      </c>
      <c r="AF767">
        <v>16</v>
      </c>
      <c r="AG767">
        <v>3</v>
      </c>
      <c r="AH767">
        <v>3</v>
      </c>
      <c r="AI767">
        <v>9</v>
      </c>
    </row>
    <row r="768" spans="1:35" x14ac:dyDescent="0.2">
      <c r="A768" s="102">
        <v>1018</v>
      </c>
      <c r="B768">
        <v>4521</v>
      </c>
      <c r="C768" t="s">
        <v>932</v>
      </c>
      <c r="D768" t="s">
        <v>4055</v>
      </c>
      <c r="E768">
        <v>5810</v>
      </c>
      <c r="F768">
        <v>5820</v>
      </c>
      <c r="G768">
        <v>100</v>
      </c>
      <c r="H768" t="s">
        <v>4032</v>
      </c>
      <c r="I768">
        <v>9810</v>
      </c>
      <c r="J768" t="s">
        <v>3998</v>
      </c>
      <c r="K768" t="s">
        <v>4039</v>
      </c>
      <c r="L768">
        <v>4945</v>
      </c>
      <c r="M768">
        <v>4985</v>
      </c>
      <c r="N768">
        <v>100</v>
      </c>
      <c r="O768" t="s">
        <v>4035</v>
      </c>
      <c r="P768">
        <v>0.89698087855923603</v>
      </c>
      <c r="Q768">
        <v>0.81110947197778505</v>
      </c>
      <c r="R768">
        <v>6.9414114850387199E-3</v>
      </c>
      <c r="S768">
        <v>0.32116312416665999</v>
      </c>
      <c r="T768">
        <v>0.33940889052874401</v>
      </c>
      <c r="U768">
        <v>0.33940889052874401</v>
      </c>
      <c r="V768">
        <v>0.19038227567065999</v>
      </c>
      <c r="W768">
        <v>0.48</v>
      </c>
      <c r="X768">
        <v>14.35</v>
      </c>
      <c r="Y768">
        <v>-47879</v>
      </c>
      <c r="Z768">
        <v>-11970</v>
      </c>
      <c r="AA768">
        <v>-1.04</v>
      </c>
      <c r="AB768">
        <v>4</v>
      </c>
      <c r="AC768">
        <v>1</v>
      </c>
      <c r="AD768">
        <v>3</v>
      </c>
      <c r="AE768">
        <v>25</v>
      </c>
      <c r="AF768">
        <v>14</v>
      </c>
      <c r="AG768">
        <v>1</v>
      </c>
      <c r="AH768">
        <v>2</v>
      </c>
      <c r="AI768">
        <v>1</v>
      </c>
    </row>
    <row r="769" spans="1:35" x14ac:dyDescent="0.2">
      <c r="A769" s="102">
        <v>753</v>
      </c>
      <c r="B769">
        <v>2331</v>
      </c>
      <c r="C769" t="s">
        <v>4674</v>
      </c>
      <c r="D769" t="s">
        <v>4047</v>
      </c>
      <c r="E769">
        <v>5730</v>
      </c>
      <c r="F769">
        <v>5710</v>
      </c>
      <c r="G769">
        <v>100</v>
      </c>
      <c r="H769" t="s">
        <v>4035</v>
      </c>
      <c r="I769">
        <v>8425</v>
      </c>
      <c r="J769" t="s">
        <v>4783</v>
      </c>
      <c r="K769" t="s">
        <v>4038</v>
      </c>
      <c r="L769">
        <v>3310</v>
      </c>
      <c r="M769">
        <v>3295</v>
      </c>
      <c r="N769">
        <v>200</v>
      </c>
      <c r="O769" t="s">
        <v>4032</v>
      </c>
      <c r="P769">
        <v>0.84014926766173603</v>
      </c>
      <c r="Q769">
        <v>0.85052528051972798</v>
      </c>
      <c r="R769">
        <v>1.23064237243108E-3</v>
      </c>
      <c r="S769" s="106">
        <v>0.27484594843870502</v>
      </c>
      <c r="T769">
        <v>-0.93075139929334805</v>
      </c>
      <c r="U769">
        <v>0.93075139929334805</v>
      </c>
      <c r="V769">
        <v>1.22403310302914</v>
      </c>
      <c r="W769">
        <v>-3.05</v>
      </c>
      <c r="X769">
        <v>15.41</v>
      </c>
      <c r="Y769">
        <v>-48134</v>
      </c>
      <c r="Z769">
        <v>-3703</v>
      </c>
      <c r="AA769">
        <v>-0.2</v>
      </c>
      <c r="AB769">
        <v>13</v>
      </c>
      <c r="AC769">
        <v>5</v>
      </c>
      <c r="AD769">
        <v>8</v>
      </c>
      <c r="AE769">
        <v>38.46</v>
      </c>
      <c r="AF769">
        <v>12</v>
      </c>
      <c r="AG769">
        <v>4</v>
      </c>
      <c r="AH769">
        <v>5</v>
      </c>
      <c r="AI769">
        <v>4</v>
      </c>
    </row>
    <row r="770" spans="1:35" x14ac:dyDescent="0.2">
      <c r="A770" s="102">
        <v>986</v>
      </c>
      <c r="B770">
        <v>1414</v>
      </c>
      <c r="C770" t="s">
        <v>4784</v>
      </c>
      <c r="D770" t="s">
        <v>4042</v>
      </c>
      <c r="E770">
        <v>4540</v>
      </c>
      <c r="F770">
        <v>4510</v>
      </c>
      <c r="G770">
        <v>100</v>
      </c>
      <c r="H770" t="s">
        <v>4035</v>
      </c>
      <c r="I770">
        <v>4686</v>
      </c>
      <c r="J770" t="s">
        <v>4053</v>
      </c>
      <c r="K770" t="s">
        <v>4034</v>
      </c>
      <c r="L770">
        <v>6010</v>
      </c>
      <c r="M770">
        <v>6010</v>
      </c>
      <c r="N770">
        <v>100</v>
      </c>
      <c r="O770" t="s">
        <v>4032</v>
      </c>
      <c r="P770">
        <v>0.831052753412856</v>
      </c>
      <c r="Q770">
        <v>0.81667583449766401</v>
      </c>
      <c r="R770">
        <v>0.31167600743907897</v>
      </c>
      <c r="S770">
        <v>0.38639067645080499</v>
      </c>
      <c r="T770">
        <v>-0.61309785640964598</v>
      </c>
      <c r="U770">
        <v>0.61309785640964598</v>
      </c>
      <c r="V770">
        <v>0.65664423272678196</v>
      </c>
      <c r="W770">
        <v>-6.93</v>
      </c>
      <c r="X770">
        <v>24.96</v>
      </c>
      <c r="Y770">
        <v>-48337</v>
      </c>
      <c r="Z770">
        <v>-3222</v>
      </c>
      <c r="AA770">
        <v>-0.27</v>
      </c>
      <c r="AB770">
        <v>15</v>
      </c>
      <c r="AC770">
        <v>8</v>
      </c>
      <c r="AD770">
        <v>7</v>
      </c>
      <c r="AE770">
        <v>53.33</v>
      </c>
      <c r="AF770">
        <v>9</v>
      </c>
      <c r="AG770">
        <v>7</v>
      </c>
      <c r="AH770">
        <v>7</v>
      </c>
      <c r="AI770">
        <v>1</v>
      </c>
    </row>
    <row r="771" spans="1:35" x14ac:dyDescent="0.2">
      <c r="A771" s="102">
        <v>672</v>
      </c>
      <c r="B771">
        <v>1414</v>
      </c>
      <c r="C771" t="s">
        <v>4784</v>
      </c>
      <c r="D771" t="s">
        <v>4042</v>
      </c>
      <c r="E771">
        <v>4540</v>
      </c>
      <c r="F771">
        <v>4510</v>
      </c>
      <c r="G771">
        <v>200</v>
      </c>
      <c r="H771" t="s">
        <v>4035</v>
      </c>
      <c r="I771">
        <v>6755</v>
      </c>
      <c r="J771" t="s">
        <v>760</v>
      </c>
      <c r="K771" t="s">
        <v>4037</v>
      </c>
      <c r="L771">
        <v>2432</v>
      </c>
      <c r="M771">
        <v>2471</v>
      </c>
      <c r="N771">
        <v>400</v>
      </c>
      <c r="O771" t="s">
        <v>4032</v>
      </c>
      <c r="P771">
        <v>0.927912951103256</v>
      </c>
      <c r="Q771">
        <v>0.86163051913834399</v>
      </c>
      <c r="R771" s="106">
        <v>4.8106036387173499E-3</v>
      </c>
      <c r="S771" s="15">
        <v>0.16370049309457299</v>
      </c>
      <c r="T771">
        <v>-1.15937560171545</v>
      </c>
      <c r="U771">
        <v>1.15937560171545</v>
      </c>
      <c r="V771">
        <v>1.1067040761231499</v>
      </c>
      <c r="W771">
        <v>-10.14</v>
      </c>
      <c r="X771">
        <v>9.58</v>
      </c>
      <c r="Y771">
        <v>-48387</v>
      </c>
      <c r="Z771">
        <v>-2304</v>
      </c>
      <c r="AA771">
        <v>-0.13</v>
      </c>
      <c r="AB771">
        <v>21</v>
      </c>
      <c r="AC771">
        <v>9</v>
      </c>
      <c r="AD771">
        <v>12</v>
      </c>
      <c r="AE771">
        <v>42.86</v>
      </c>
      <c r="AF771">
        <v>11</v>
      </c>
      <c r="AG771">
        <v>8</v>
      </c>
      <c r="AH771">
        <v>6</v>
      </c>
      <c r="AI771">
        <v>7</v>
      </c>
    </row>
    <row r="772" spans="1:35" x14ac:dyDescent="0.2">
      <c r="A772" s="102">
        <v>559</v>
      </c>
      <c r="B772">
        <v>6465</v>
      </c>
      <c r="C772" t="s">
        <v>594</v>
      </c>
      <c r="D772" t="s">
        <v>4045</v>
      </c>
      <c r="E772">
        <v>10150</v>
      </c>
      <c r="F772">
        <v>10100</v>
      </c>
      <c r="G772">
        <v>100</v>
      </c>
      <c r="H772" t="s">
        <v>4032</v>
      </c>
      <c r="I772">
        <v>8591</v>
      </c>
      <c r="J772" t="s">
        <v>4759</v>
      </c>
      <c r="K772" t="s">
        <v>4038</v>
      </c>
      <c r="L772">
        <v>1876</v>
      </c>
      <c r="M772">
        <v>1858</v>
      </c>
      <c r="N772">
        <v>500</v>
      </c>
      <c r="O772" t="s">
        <v>4035</v>
      </c>
      <c r="P772">
        <v>0.86910815393695495</v>
      </c>
      <c r="Q772">
        <v>0.87611428797865598</v>
      </c>
      <c r="R772">
        <v>7.8341302251708107E-3</v>
      </c>
      <c r="S772" s="15">
        <v>0.10513906787767301</v>
      </c>
      <c r="T772">
        <v>0.53602562897484796</v>
      </c>
      <c r="U772">
        <v>0.53602562897484796</v>
      </c>
      <c r="V772">
        <v>3.4094478842366299E-2</v>
      </c>
      <c r="W772">
        <v>0.79</v>
      </c>
      <c r="X772">
        <v>8.02</v>
      </c>
      <c r="Y772">
        <v>-49233</v>
      </c>
      <c r="Z772">
        <v>-2896</v>
      </c>
      <c r="AA772">
        <v>0.05</v>
      </c>
      <c r="AB772">
        <v>17</v>
      </c>
      <c r="AC772">
        <v>7</v>
      </c>
      <c r="AD772">
        <v>10</v>
      </c>
      <c r="AE772">
        <v>41.18</v>
      </c>
      <c r="AF772">
        <v>13</v>
      </c>
      <c r="AG772">
        <v>5</v>
      </c>
      <c r="AH772">
        <v>5</v>
      </c>
      <c r="AI772">
        <v>7</v>
      </c>
    </row>
    <row r="773" spans="1:35" x14ac:dyDescent="0.2">
      <c r="A773" s="102">
        <v>763</v>
      </c>
      <c r="B773">
        <v>1414</v>
      </c>
      <c r="C773" t="s">
        <v>4784</v>
      </c>
      <c r="D773" t="s">
        <v>4042</v>
      </c>
      <c r="E773">
        <v>4540</v>
      </c>
      <c r="F773">
        <v>4510</v>
      </c>
      <c r="G773">
        <v>100</v>
      </c>
      <c r="H773" t="s">
        <v>4032</v>
      </c>
      <c r="I773">
        <v>6981</v>
      </c>
      <c r="J773" t="s">
        <v>4791</v>
      </c>
      <c r="K773" t="s">
        <v>4037</v>
      </c>
      <c r="L773">
        <v>6353</v>
      </c>
      <c r="M773">
        <v>6328</v>
      </c>
      <c r="N773">
        <v>100</v>
      </c>
      <c r="O773" t="s">
        <v>4035</v>
      </c>
      <c r="P773">
        <v>0.83441936361672397</v>
      </c>
      <c r="Q773">
        <v>0.84861796361075803</v>
      </c>
      <c r="R773">
        <v>7.7217216273678099E-2</v>
      </c>
      <c r="S773" s="15">
        <v>0.130901861165728</v>
      </c>
      <c r="T773">
        <v>1.49285358800776</v>
      </c>
      <c r="U773">
        <v>1.49285358800776</v>
      </c>
      <c r="V773">
        <v>1.3901295088874499</v>
      </c>
      <c r="W773">
        <v>3.03</v>
      </c>
      <c r="X773">
        <v>28.73</v>
      </c>
      <c r="Y773">
        <v>-49559</v>
      </c>
      <c r="Z773">
        <v>-9912</v>
      </c>
      <c r="AA773">
        <v>-0.35</v>
      </c>
      <c r="AB773">
        <v>5</v>
      </c>
      <c r="AC773">
        <v>2</v>
      </c>
      <c r="AD773">
        <v>3</v>
      </c>
      <c r="AE773">
        <v>40</v>
      </c>
      <c r="AF773">
        <v>10</v>
      </c>
      <c r="AG773">
        <v>2</v>
      </c>
      <c r="AH773">
        <v>3</v>
      </c>
      <c r="AI773">
        <v>0</v>
      </c>
    </row>
    <row r="774" spans="1:35" x14ac:dyDescent="0.2">
      <c r="A774" s="102">
        <v>597</v>
      </c>
      <c r="B774">
        <v>4004</v>
      </c>
      <c r="C774" t="s">
        <v>4798</v>
      </c>
      <c r="D774" t="s">
        <v>4057</v>
      </c>
      <c r="E774">
        <v>2663</v>
      </c>
      <c r="F774">
        <v>2675</v>
      </c>
      <c r="G774">
        <v>200</v>
      </c>
      <c r="H774" t="s">
        <v>4035</v>
      </c>
      <c r="I774">
        <v>4114</v>
      </c>
      <c r="J774" t="s">
        <v>4686</v>
      </c>
      <c r="K774" t="s">
        <v>4057</v>
      </c>
      <c r="L774">
        <v>6500</v>
      </c>
      <c r="M774">
        <v>6500</v>
      </c>
      <c r="N774">
        <v>100</v>
      </c>
      <c r="O774" t="s">
        <v>4032</v>
      </c>
      <c r="P774">
        <v>0.81987319050914498</v>
      </c>
      <c r="Q774">
        <v>0.87135641499325001</v>
      </c>
      <c r="R774">
        <v>0.13583684093439199</v>
      </c>
      <c r="S774">
        <v>0.272776086052753</v>
      </c>
      <c r="T774">
        <v>-1.70062342997122</v>
      </c>
      <c r="U774">
        <v>1.70062342997122</v>
      </c>
      <c r="V774">
        <v>1.6265846343824599</v>
      </c>
      <c r="W774">
        <v>-6.89</v>
      </c>
      <c r="X774">
        <v>17.690000000000001</v>
      </c>
      <c r="Y774">
        <v>-49836</v>
      </c>
      <c r="Z774">
        <v>-3560</v>
      </c>
      <c r="AA774">
        <v>-0.26</v>
      </c>
      <c r="AB774">
        <v>14</v>
      </c>
      <c r="AC774">
        <v>6</v>
      </c>
      <c r="AD774">
        <v>8</v>
      </c>
      <c r="AE774">
        <v>42.86</v>
      </c>
      <c r="AF774">
        <v>10</v>
      </c>
      <c r="AG774">
        <v>6</v>
      </c>
      <c r="AH774">
        <v>7</v>
      </c>
      <c r="AI774">
        <v>1</v>
      </c>
    </row>
    <row r="775" spans="1:35" x14ac:dyDescent="0.2">
      <c r="A775" s="102">
        <v>816</v>
      </c>
      <c r="B775">
        <v>7453</v>
      </c>
      <c r="C775" t="s">
        <v>54</v>
      </c>
      <c r="D775" t="s">
        <v>4058</v>
      </c>
      <c r="E775">
        <v>1829</v>
      </c>
      <c r="F775">
        <v>1842</v>
      </c>
      <c r="G775">
        <v>600</v>
      </c>
      <c r="H775" t="s">
        <v>4035</v>
      </c>
      <c r="I775">
        <v>9072</v>
      </c>
      <c r="J775" t="s">
        <v>4414</v>
      </c>
      <c r="K775" t="s">
        <v>4415</v>
      </c>
      <c r="L775">
        <v>2596</v>
      </c>
      <c r="M775">
        <v>2563</v>
      </c>
      <c r="N775">
        <v>400</v>
      </c>
      <c r="O775" t="s">
        <v>4032</v>
      </c>
      <c r="P775">
        <v>0.82807936368967705</v>
      </c>
      <c r="Q775">
        <v>0.84163873000539002</v>
      </c>
      <c r="R775">
        <v>7.9950789951847998E-2</v>
      </c>
      <c r="S775">
        <v>2.4752709033326901E-2</v>
      </c>
      <c r="T775">
        <v>-2.4396315728068299</v>
      </c>
      <c r="U775">
        <v>2.4396315728068299</v>
      </c>
      <c r="V775">
        <v>2.5578717279879899</v>
      </c>
      <c r="W775">
        <v>-22.93</v>
      </c>
      <c r="X775">
        <v>7.8</v>
      </c>
      <c r="Y775">
        <v>-50674</v>
      </c>
      <c r="Z775">
        <v>-2981</v>
      </c>
      <c r="AA775">
        <v>-0.09</v>
      </c>
      <c r="AB775">
        <v>17</v>
      </c>
      <c r="AC775">
        <v>8</v>
      </c>
      <c r="AD775">
        <v>9</v>
      </c>
      <c r="AE775">
        <v>47.06</v>
      </c>
      <c r="AF775">
        <v>13</v>
      </c>
      <c r="AG775">
        <v>4</v>
      </c>
      <c r="AH775">
        <v>5</v>
      </c>
      <c r="AI775">
        <v>8</v>
      </c>
    </row>
    <row r="776" spans="1:35" x14ac:dyDescent="0.2">
      <c r="A776" s="102">
        <v>918</v>
      </c>
      <c r="B776">
        <v>6395</v>
      </c>
      <c r="C776" t="s">
        <v>4716</v>
      </c>
      <c r="D776" t="s">
        <v>4045</v>
      </c>
      <c r="E776">
        <v>946</v>
      </c>
      <c r="F776">
        <v>940</v>
      </c>
      <c r="G776">
        <v>1000</v>
      </c>
      <c r="H776" t="s">
        <v>4032</v>
      </c>
      <c r="I776">
        <v>7276</v>
      </c>
      <c r="J776" t="s">
        <v>4150</v>
      </c>
      <c r="K776" t="s">
        <v>4037</v>
      </c>
      <c r="L776">
        <v>4700</v>
      </c>
      <c r="M776">
        <v>4815</v>
      </c>
      <c r="N776">
        <v>200</v>
      </c>
      <c r="O776" t="s">
        <v>4035</v>
      </c>
      <c r="P776">
        <v>0.80491121714629899</v>
      </c>
      <c r="Q776">
        <v>0.82643344227834303</v>
      </c>
      <c r="R776" s="15">
        <v>0.377489349118099</v>
      </c>
      <c r="S776" s="15">
        <v>3.2715364352981703E-2</v>
      </c>
      <c r="T776">
        <v>0.67478021337880201</v>
      </c>
      <c r="U776">
        <v>0.67478021337880201</v>
      </c>
      <c r="V776">
        <v>1.7964904181491299</v>
      </c>
      <c r="W776">
        <v>2.77</v>
      </c>
      <c r="X776">
        <v>2.39</v>
      </c>
      <c r="Y776">
        <v>-50763</v>
      </c>
      <c r="Z776">
        <v>-2986</v>
      </c>
      <c r="AA776">
        <v>0.01</v>
      </c>
      <c r="AB776">
        <v>17</v>
      </c>
      <c r="AC776">
        <v>8</v>
      </c>
      <c r="AD776">
        <v>9</v>
      </c>
      <c r="AE776">
        <v>47.06</v>
      </c>
      <c r="AF776">
        <v>11</v>
      </c>
      <c r="AG776">
        <v>6</v>
      </c>
      <c r="AH776">
        <v>6</v>
      </c>
      <c r="AI776">
        <v>5</v>
      </c>
    </row>
    <row r="777" spans="1:35" x14ac:dyDescent="0.2">
      <c r="A777" s="102">
        <v>946</v>
      </c>
      <c r="B777">
        <v>6383</v>
      </c>
      <c r="C777" t="s">
        <v>788</v>
      </c>
      <c r="D777" t="s">
        <v>4045</v>
      </c>
      <c r="E777">
        <v>6800</v>
      </c>
      <c r="F777">
        <v>6730</v>
      </c>
      <c r="G777">
        <v>100</v>
      </c>
      <c r="H777" t="s">
        <v>4035</v>
      </c>
      <c r="I777">
        <v>8586</v>
      </c>
      <c r="J777" t="s">
        <v>4409</v>
      </c>
      <c r="K777" t="s">
        <v>4038</v>
      </c>
      <c r="L777">
        <v>2978</v>
      </c>
      <c r="M777">
        <v>3000</v>
      </c>
      <c r="N777">
        <v>200</v>
      </c>
      <c r="O777" t="s">
        <v>4032</v>
      </c>
      <c r="P777">
        <v>0.92360776413342205</v>
      </c>
      <c r="Q777">
        <v>0.82317091847748902</v>
      </c>
      <c r="R777">
        <v>7.4808374484197901E-2</v>
      </c>
      <c r="S777" s="106">
        <v>0.19874896397162001</v>
      </c>
      <c r="T777">
        <v>-2.3186626069941201</v>
      </c>
      <c r="U777">
        <v>2.3186626069941201</v>
      </c>
      <c r="V777">
        <v>1.74248429161787</v>
      </c>
      <c r="W777">
        <v>-5.94</v>
      </c>
      <c r="X777">
        <v>10.85</v>
      </c>
      <c r="Y777">
        <v>-52388</v>
      </c>
      <c r="Z777">
        <v>-3274</v>
      </c>
      <c r="AA777">
        <v>-0.13</v>
      </c>
      <c r="AB777">
        <v>16</v>
      </c>
      <c r="AC777">
        <v>7</v>
      </c>
      <c r="AD777">
        <v>9</v>
      </c>
      <c r="AE777">
        <v>43.75</v>
      </c>
      <c r="AF777">
        <v>7</v>
      </c>
      <c r="AG777">
        <v>7</v>
      </c>
      <c r="AH777">
        <v>8</v>
      </c>
      <c r="AI777">
        <v>1</v>
      </c>
    </row>
    <row r="778" spans="1:35" x14ac:dyDescent="0.2">
      <c r="A778" s="102">
        <v>793</v>
      </c>
      <c r="B778">
        <v>2127</v>
      </c>
      <c r="C778" t="s">
        <v>4786</v>
      </c>
      <c r="D778" t="s">
        <v>4047</v>
      </c>
      <c r="E778">
        <v>3340</v>
      </c>
      <c r="F778">
        <v>3180</v>
      </c>
      <c r="G778">
        <v>300</v>
      </c>
      <c r="H778" t="s">
        <v>4035</v>
      </c>
      <c r="I778">
        <v>4812</v>
      </c>
      <c r="J778" t="s">
        <v>948</v>
      </c>
      <c r="K778" t="s">
        <v>4034</v>
      </c>
      <c r="L778">
        <v>4500</v>
      </c>
      <c r="M778">
        <v>4615</v>
      </c>
      <c r="N778">
        <v>200</v>
      </c>
      <c r="O778" t="s">
        <v>4032</v>
      </c>
      <c r="P778">
        <v>0.83259081609002905</v>
      </c>
      <c r="Q778">
        <v>0.84501791626150402</v>
      </c>
      <c r="R778">
        <v>0.14910377167795</v>
      </c>
      <c r="S778">
        <v>7.2389444327208397E-2</v>
      </c>
      <c r="T778">
        <v>-5.4432242761951999</v>
      </c>
      <c r="U778">
        <v>5.4432242761951999</v>
      </c>
      <c r="V778">
        <v>1.0470605021041599</v>
      </c>
      <c r="W778">
        <v>-26.43</v>
      </c>
      <c r="X778">
        <v>3.36</v>
      </c>
      <c r="Y778">
        <v>-52528</v>
      </c>
      <c r="Z778">
        <v>-3502</v>
      </c>
      <c r="AA778">
        <v>-0.05</v>
      </c>
      <c r="AB778">
        <v>15</v>
      </c>
      <c r="AC778">
        <v>7</v>
      </c>
      <c r="AD778">
        <v>8</v>
      </c>
      <c r="AE778">
        <v>46.67</v>
      </c>
      <c r="AF778">
        <v>10</v>
      </c>
      <c r="AG778">
        <v>6</v>
      </c>
      <c r="AH778">
        <v>6</v>
      </c>
      <c r="AI778">
        <v>3</v>
      </c>
    </row>
    <row r="779" spans="1:35" x14ac:dyDescent="0.2">
      <c r="A779" s="102">
        <v>789</v>
      </c>
      <c r="B779">
        <v>1414</v>
      </c>
      <c r="C779" t="s">
        <v>4784</v>
      </c>
      <c r="D779" t="s">
        <v>4042</v>
      </c>
      <c r="E779">
        <v>4540</v>
      </c>
      <c r="F779">
        <v>4510</v>
      </c>
      <c r="G779">
        <v>200</v>
      </c>
      <c r="H779" t="s">
        <v>4035</v>
      </c>
      <c r="I779">
        <v>3003</v>
      </c>
      <c r="J779" t="s">
        <v>781</v>
      </c>
      <c r="K779" t="s">
        <v>4054</v>
      </c>
      <c r="L779">
        <v>1322</v>
      </c>
      <c r="M779">
        <v>1334</v>
      </c>
      <c r="N779">
        <v>700</v>
      </c>
      <c r="O779" t="s">
        <v>4032</v>
      </c>
      <c r="P779">
        <v>0.86186537776493299</v>
      </c>
      <c r="Q779">
        <v>0.84535846016989002</v>
      </c>
      <c r="R779">
        <v>0.20765165485953699</v>
      </c>
      <c r="S779">
        <v>0.14207217712989201</v>
      </c>
      <c r="T779">
        <v>-1.6254772049185799</v>
      </c>
      <c r="U779">
        <v>1.6254772049185799</v>
      </c>
      <c r="V779">
        <v>1.4749146504447801</v>
      </c>
      <c r="W779">
        <v>-4.1900000000000004</v>
      </c>
      <c r="X779">
        <v>3.53</v>
      </c>
      <c r="Y779">
        <v>-52845</v>
      </c>
      <c r="Z779">
        <v>-2642</v>
      </c>
      <c r="AA779">
        <v>-0.22</v>
      </c>
      <c r="AB779">
        <v>20</v>
      </c>
      <c r="AC779">
        <v>10</v>
      </c>
      <c r="AD779">
        <v>10</v>
      </c>
      <c r="AE779">
        <v>50</v>
      </c>
      <c r="AF779">
        <v>14</v>
      </c>
      <c r="AG779">
        <v>6</v>
      </c>
      <c r="AH779">
        <v>5</v>
      </c>
      <c r="AI779">
        <v>9</v>
      </c>
    </row>
    <row r="780" spans="1:35" x14ac:dyDescent="0.2">
      <c r="A780" s="102">
        <v>657</v>
      </c>
      <c r="B780">
        <v>3101</v>
      </c>
      <c r="C780" t="s">
        <v>4903</v>
      </c>
      <c r="D780" t="s">
        <v>4895</v>
      </c>
      <c r="E780">
        <v>1505</v>
      </c>
      <c r="F780">
        <v>1516</v>
      </c>
      <c r="G780">
        <v>600</v>
      </c>
      <c r="H780" t="s">
        <v>4032</v>
      </c>
      <c r="I780">
        <v>7313</v>
      </c>
      <c r="J780" t="s">
        <v>3943</v>
      </c>
      <c r="K780" t="s">
        <v>4050</v>
      </c>
      <c r="L780">
        <v>2995</v>
      </c>
      <c r="M780">
        <v>3070</v>
      </c>
      <c r="N780">
        <v>300</v>
      </c>
      <c r="O780" t="s">
        <v>4035</v>
      </c>
      <c r="P780">
        <v>0.83142423901348605</v>
      </c>
      <c r="Q780">
        <v>0.86413410785349598</v>
      </c>
      <c r="R780" s="106">
        <v>8.3112182667572695E-3</v>
      </c>
      <c r="S780">
        <v>0.123187204640008</v>
      </c>
      <c r="T780">
        <v>1.4282976380852199</v>
      </c>
      <c r="U780">
        <v>1.4282976380852199</v>
      </c>
      <c r="V780">
        <v>1.32446163772115</v>
      </c>
      <c r="W780">
        <v>6.27</v>
      </c>
      <c r="X780">
        <v>1.24</v>
      </c>
      <c r="Y780">
        <v>-54030</v>
      </c>
      <c r="Z780">
        <v>-3859</v>
      </c>
      <c r="AA780">
        <v>-0.23</v>
      </c>
      <c r="AB780">
        <v>14</v>
      </c>
      <c r="AC780">
        <v>8</v>
      </c>
      <c r="AD780">
        <v>6</v>
      </c>
      <c r="AE780">
        <v>57.14</v>
      </c>
      <c r="AF780">
        <v>13</v>
      </c>
      <c r="AG780">
        <v>3</v>
      </c>
      <c r="AH780">
        <v>4</v>
      </c>
      <c r="AI780">
        <v>7</v>
      </c>
    </row>
    <row r="781" spans="1:35" x14ac:dyDescent="0.2">
      <c r="A781" s="102">
        <v>998</v>
      </c>
      <c r="B781">
        <v>6383</v>
      </c>
      <c r="C781" t="s">
        <v>788</v>
      </c>
      <c r="D781" t="s">
        <v>4045</v>
      </c>
      <c r="E781">
        <v>6800</v>
      </c>
      <c r="F781">
        <v>6730</v>
      </c>
      <c r="G781">
        <v>100</v>
      </c>
      <c r="H781" t="s">
        <v>4035</v>
      </c>
      <c r="I781">
        <v>7451</v>
      </c>
      <c r="J781" t="s">
        <v>1090</v>
      </c>
      <c r="K781" t="s">
        <v>4039</v>
      </c>
      <c r="L781">
        <v>3180</v>
      </c>
      <c r="M781">
        <v>3175</v>
      </c>
      <c r="N781">
        <v>200</v>
      </c>
      <c r="O781" t="s">
        <v>4032</v>
      </c>
      <c r="P781">
        <v>0.85044127992128005</v>
      </c>
      <c r="Q781">
        <v>0.81392469991551997</v>
      </c>
      <c r="R781">
        <v>0.128908359916488</v>
      </c>
      <c r="S781" s="106">
        <v>0.19009547975941801</v>
      </c>
      <c r="T781">
        <v>-0.55542270427414597</v>
      </c>
      <c r="U781">
        <v>0.55542270427414597</v>
      </c>
      <c r="V781">
        <v>4.78122790676965E-2</v>
      </c>
      <c r="W781">
        <v>-1.92</v>
      </c>
      <c r="X781">
        <v>5.65</v>
      </c>
      <c r="Y781">
        <v>-54602</v>
      </c>
      <c r="Z781">
        <v>-3413</v>
      </c>
      <c r="AA781">
        <v>-7.0000000000000007E-2</v>
      </c>
      <c r="AB781">
        <v>16</v>
      </c>
      <c r="AC781">
        <v>9</v>
      </c>
      <c r="AD781">
        <v>7</v>
      </c>
      <c r="AE781">
        <v>56.25</v>
      </c>
      <c r="AF781">
        <v>9</v>
      </c>
      <c r="AG781">
        <v>9</v>
      </c>
      <c r="AH781">
        <v>7</v>
      </c>
      <c r="AI781">
        <v>0</v>
      </c>
    </row>
    <row r="782" spans="1:35" x14ac:dyDescent="0.2">
      <c r="A782" s="102">
        <v>890</v>
      </c>
      <c r="B782">
        <v>7752</v>
      </c>
      <c r="C782" t="s">
        <v>1109</v>
      </c>
      <c r="D782" t="s">
        <v>4037</v>
      </c>
      <c r="E782">
        <v>1260</v>
      </c>
      <c r="F782">
        <v>1259</v>
      </c>
      <c r="G782">
        <v>800</v>
      </c>
      <c r="H782" t="s">
        <v>4032</v>
      </c>
      <c r="I782">
        <v>8697</v>
      </c>
      <c r="J782" t="s">
        <v>1215</v>
      </c>
      <c r="K782" t="s">
        <v>4038</v>
      </c>
      <c r="L782">
        <v>1999</v>
      </c>
      <c r="M782">
        <v>1984</v>
      </c>
      <c r="N782">
        <v>500</v>
      </c>
      <c r="O782" t="s">
        <v>4035</v>
      </c>
      <c r="P782">
        <v>0.91487930623881297</v>
      </c>
      <c r="Q782">
        <v>0.83072301005621496</v>
      </c>
      <c r="R782">
        <v>0.45381730863695802</v>
      </c>
      <c r="S782">
        <v>0.18041805283914999</v>
      </c>
      <c r="T782">
        <v>1.36482440911601</v>
      </c>
      <c r="U782">
        <v>1.36482440911601</v>
      </c>
      <c r="V782">
        <v>1.14001295108902</v>
      </c>
      <c r="W782">
        <v>6.67</v>
      </c>
      <c r="X782">
        <v>1.53</v>
      </c>
      <c r="Y782">
        <v>-55489</v>
      </c>
      <c r="Z782">
        <v>-3699</v>
      </c>
      <c r="AA782">
        <v>-0.18</v>
      </c>
      <c r="AB782">
        <v>15</v>
      </c>
      <c r="AC782">
        <v>9</v>
      </c>
      <c r="AD782">
        <v>6</v>
      </c>
      <c r="AE782">
        <v>60</v>
      </c>
      <c r="AF782">
        <v>14</v>
      </c>
      <c r="AG782">
        <v>2</v>
      </c>
      <c r="AH782">
        <v>4</v>
      </c>
      <c r="AI782">
        <v>9</v>
      </c>
    </row>
    <row r="783" spans="1:35" x14ac:dyDescent="0.2">
      <c r="A783" s="102">
        <v>524</v>
      </c>
      <c r="B783">
        <v>6755</v>
      </c>
      <c r="C783" t="s">
        <v>760</v>
      </c>
      <c r="D783" t="s">
        <v>4037</v>
      </c>
      <c r="E783">
        <v>2432</v>
      </c>
      <c r="F783">
        <v>2471</v>
      </c>
      <c r="G783">
        <v>400</v>
      </c>
      <c r="H783" t="s">
        <v>4032</v>
      </c>
      <c r="I783">
        <v>8591</v>
      </c>
      <c r="J783" t="s">
        <v>4759</v>
      </c>
      <c r="K783" t="s">
        <v>4038</v>
      </c>
      <c r="L783">
        <v>1876</v>
      </c>
      <c r="M783">
        <v>1858</v>
      </c>
      <c r="N783">
        <v>500</v>
      </c>
      <c r="O783" t="s">
        <v>4035</v>
      </c>
      <c r="P783">
        <v>0.83264969803562106</v>
      </c>
      <c r="Q783">
        <v>0.88006225145040795</v>
      </c>
      <c r="R783">
        <v>0.51148165467784201</v>
      </c>
      <c r="S783">
        <v>0.35015402585186101</v>
      </c>
      <c r="T783">
        <v>0.87688694330265005</v>
      </c>
      <c r="U783">
        <v>0.87688694330265005</v>
      </c>
      <c r="V783">
        <v>0.65291057224361704</v>
      </c>
      <c r="W783">
        <v>7.19</v>
      </c>
      <c r="X783">
        <v>6.01</v>
      </c>
      <c r="Y783">
        <v>-55581</v>
      </c>
      <c r="Z783">
        <v>-2779</v>
      </c>
      <c r="AA783">
        <v>-0.17</v>
      </c>
      <c r="AB783">
        <v>20</v>
      </c>
      <c r="AC783">
        <v>10</v>
      </c>
      <c r="AD783">
        <v>10</v>
      </c>
      <c r="AE783">
        <v>50</v>
      </c>
      <c r="AF783">
        <v>14</v>
      </c>
      <c r="AG783">
        <v>3</v>
      </c>
      <c r="AH783">
        <v>3</v>
      </c>
      <c r="AI783">
        <v>14</v>
      </c>
    </row>
    <row r="784" spans="1:35" x14ac:dyDescent="0.2">
      <c r="A784" s="102">
        <v>265</v>
      </c>
      <c r="B784">
        <v>5486</v>
      </c>
      <c r="C784" t="s">
        <v>979</v>
      </c>
      <c r="D784" t="s">
        <v>4152</v>
      </c>
      <c r="E784">
        <v>1699</v>
      </c>
      <c r="F784">
        <v>1702</v>
      </c>
      <c r="G784">
        <v>600</v>
      </c>
      <c r="H784" t="s">
        <v>4032</v>
      </c>
      <c r="I784">
        <v>8572</v>
      </c>
      <c r="J784" t="s">
        <v>3999</v>
      </c>
      <c r="K784" t="s">
        <v>4038</v>
      </c>
      <c r="L784">
        <v>522</v>
      </c>
      <c r="M784">
        <v>516</v>
      </c>
      <c r="N784">
        <v>2000</v>
      </c>
      <c r="O784" t="s">
        <v>4035</v>
      </c>
      <c r="P784">
        <v>0.94663399865310605</v>
      </c>
      <c r="Q784">
        <v>0.91111195990695404</v>
      </c>
      <c r="R784">
        <v>3.2295686479370998E-2</v>
      </c>
      <c r="S784">
        <v>0.344530042314733</v>
      </c>
      <c r="T784">
        <v>0.65206105445619</v>
      </c>
      <c r="U784">
        <v>0.65206105445619</v>
      </c>
      <c r="V784">
        <v>0.60981914816522897</v>
      </c>
      <c r="W784">
        <v>3.37</v>
      </c>
      <c r="X784">
        <v>1.06</v>
      </c>
      <c r="Y784">
        <v>-56121</v>
      </c>
      <c r="Z784">
        <v>-2954</v>
      </c>
      <c r="AA784">
        <v>-0.16</v>
      </c>
      <c r="AB784">
        <v>19</v>
      </c>
      <c r="AC784">
        <v>8</v>
      </c>
      <c r="AD784">
        <v>11</v>
      </c>
      <c r="AE784">
        <v>42.11</v>
      </c>
      <c r="AF784">
        <v>12</v>
      </c>
      <c r="AG784">
        <v>4</v>
      </c>
      <c r="AH784">
        <v>5</v>
      </c>
      <c r="AI784">
        <v>10</v>
      </c>
    </row>
    <row r="785" spans="1:35" x14ac:dyDescent="0.2">
      <c r="A785" s="102">
        <v>721</v>
      </c>
      <c r="B785">
        <v>5334</v>
      </c>
      <c r="C785" t="s">
        <v>4856</v>
      </c>
      <c r="D785" t="s">
        <v>4031</v>
      </c>
      <c r="E785">
        <v>1934</v>
      </c>
      <c r="F785">
        <v>1947</v>
      </c>
      <c r="G785">
        <v>500</v>
      </c>
      <c r="H785" t="s">
        <v>4032</v>
      </c>
      <c r="I785">
        <v>6473</v>
      </c>
      <c r="J785" t="s">
        <v>1538</v>
      </c>
      <c r="K785" t="s">
        <v>4045</v>
      </c>
      <c r="L785">
        <v>1185</v>
      </c>
      <c r="M785">
        <v>1184</v>
      </c>
      <c r="N785">
        <v>800</v>
      </c>
      <c r="O785" t="s">
        <v>4035</v>
      </c>
      <c r="P785">
        <v>0.92464958025402399</v>
      </c>
      <c r="Q785">
        <v>0.85540141831175798</v>
      </c>
      <c r="R785">
        <v>3.42401843188938E-2</v>
      </c>
      <c r="S785">
        <v>0.184416303895306</v>
      </c>
      <c r="T785">
        <v>0.84970137695771897</v>
      </c>
      <c r="U785">
        <v>0.84970137695771897</v>
      </c>
      <c r="V785">
        <v>0.79861206479304903</v>
      </c>
      <c r="W785">
        <v>1.9</v>
      </c>
      <c r="X785">
        <v>2.7</v>
      </c>
      <c r="Y785">
        <v>-56476</v>
      </c>
      <c r="Z785">
        <v>-2972</v>
      </c>
      <c r="AA785">
        <v>-0.2</v>
      </c>
      <c r="AB785">
        <v>19</v>
      </c>
      <c r="AC785">
        <v>9</v>
      </c>
      <c r="AD785">
        <v>10</v>
      </c>
      <c r="AE785">
        <v>47.37</v>
      </c>
      <c r="AF785">
        <v>13</v>
      </c>
      <c r="AG785">
        <v>7</v>
      </c>
      <c r="AH785">
        <v>5</v>
      </c>
      <c r="AI785">
        <v>7</v>
      </c>
    </row>
    <row r="786" spans="1:35" x14ac:dyDescent="0.2">
      <c r="A786" s="102">
        <v>1067</v>
      </c>
      <c r="B786">
        <v>5334</v>
      </c>
      <c r="C786" t="s">
        <v>4856</v>
      </c>
      <c r="D786" t="s">
        <v>4031</v>
      </c>
      <c r="E786">
        <v>1934</v>
      </c>
      <c r="F786">
        <v>1947</v>
      </c>
      <c r="G786">
        <v>500</v>
      </c>
      <c r="H786" t="s">
        <v>4032</v>
      </c>
      <c r="I786">
        <v>7167</v>
      </c>
      <c r="J786" t="s">
        <v>4258</v>
      </c>
      <c r="K786" t="s">
        <v>4154</v>
      </c>
      <c r="L786">
        <v>243</v>
      </c>
      <c r="M786">
        <v>245</v>
      </c>
      <c r="N786">
        <v>4000</v>
      </c>
      <c r="O786" t="s">
        <v>4035</v>
      </c>
      <c r="P786">
        <v>0.86454771856217705</v>
      </c>
      <c r="Q786">
        <v>0.80261093570103403</v>
      </c>
      <c r="R786" s="106">
        <v>0.28813815251305902</v>
      </c>
      <c r="S786">
        <v>0.21405362284056201</v>
      </c>
      <c r="T786">
        <v>0.56985344730199705</v>
      </c>
      <c r="U786">
        <v>0.56985344730199705</v>
      </c>
      <c r="V786">
        <v>1.0369213948157301</v>
      </c>
      <c r="W786">
        <v>1.5</v>
      </c>
      <c r="X786">
        <v>0.67</v>
      </c>
      <c r="Y786">
        <v>-56838</v>
      </c>
      <c r="Z786">
        <v>-3552</v>
      </c>
      <c r="AA786">
        <v>-0.23</v>
      </c>
      <c r="AB786">
        <v>16</v>
      </c>
      <c r="AC786">
        <v>8</v>
      </c>
      <c r="AD786">
        <v>8</v>
      </c>
      <c r="AE786">
        <v>50</v>
      </c>
      <c r="AF786">
        <v>14</v>
      </c>
      <c r="AG786">
        <v>2</v>
      </c>
      <c r="AH786">
        <v>3</v>
      </c>
      <c r="AI786">
        <v>11</v>
      </c>
    </row>
    <row r="787" spans="1:35" x14ac:dyDescent="0.2">
      <c r="A787" s="102">
        <v>803</v>
      </c>
      <c r="B787">
        <v>7276</v>
      </c>
      <c r="C787" t="s">
        <v>4150</v>
      </c>
      <c r="D787" t="s">
        <v>4037</v>
      </c>
      <c r="E787">
        <v>4700</v>
      </c>
      <c r="F787">
        <v>4815</v>
      </c>
      <c r="G787">
        <v>200</v>
      </c>
      <c r="H787" t="s">
        <v>4035</v>
      </c>
      <c r="I787">
        <v>7976</v>
      </c>
      <c r="J787" t="s">
        <v>4149</v>
      </c>
      <c r="K787" t="s">
        <v>4056</v>
      </c>
      <c r="L787">
        <v>1606</v>
      </c>
      <c r="M787">
        <v>1615</v>
      </c>
      <c r="N787">
        <v>600</v>
      </c>
      <c r="O787" t="s">
        <v>4032</v>
      </c>
      <c r="P787">
        <v>0.95106911561087204</v>
      </c>
      <c r="Q787">
        <v>0.84343728459795797</v>
      </c>
      <c r="R787">
        <v>1.2720596360873699E-3</v>
      </c>
      <c r="S787" s="15">
        <v>7.5670592485937299E-3</v>
      </c>
      <c r="T787">
        <v>-1.63033161474355</v>
      </c>
      <c r="U787">
        <v>1.63033161474355</v>
      </c>
      <c r="V787">
        <v>2.4835904748856499</v>
      </c>
      <c r="W787">
        <v>-6.41</v>
      </c>
      <c r="X787">
        <v>0.62</v>
      </c>
      <c r="Y787">
        <v>-57369</v>
      </c>
      <c r="Z787">
        <v>-4781</v>
      </c>
      <c r="AA787">
        <v>-0.37</v>
      </c>
      <c r="AB787">
        <v>12</v>
      </c>
      <c r="AC787">
        <v>4</v>
      </c>
      <c r="AD787">
        <v>8</v>
      </c>
      <c r="AE787">
        <v>33.33</v>
      </c>
      <c r="AF787">
        <v>11</v>
      </c>
      <c r="AG787">
        <v>3</v>
      </c>
      <c r="AH787">
        <v>4</v>
      </c>
      <c r="AI787">
        <v>5</v>
      </c>
    </row>
    <row r="788" spans="1:35" x14ac:dyDescent="0.2">
      <c r="A788" s="102">
        <v>776</v>
      </c>
      <c r="B788">
        <v>6750</v>
      </c>
      <c r="C788" t="s">
        <v>4157</v>
      </c>
      <c r="D788" t="s">
        <v>4037</v>
      </c>
      <c r="E788">
        <v>4380</v>
      </c>
      <c r="F788">
        <v>4440</v>
      </c>
      <c r="G788">
        <v>200</v>
      </c>
      <c r="H788" t="s">
        <v>4035</v>
      </c>
      <c r="I788">
        <v>6951</v>
      </c>
      <c r="J788" t="s">
        <v>229</v>
      </c>
      <c r="K788" t="s">
        <v>4037</v>
      </c>
      <c r="L788">
        <v>3525</v>
      </c>
      <c r="M788">
        <v>3590</v>
      </c>
      <c r="N788">
        <v>200</v>
      </c>
      <c r="O788" t="s">
        <v>4032</v>
      </c>
      <c r="P788">
        <v>0.83624202001411196</v>
      </c>
      <c r="Q788">
        <v>0.84693095354935199</v>
      </c>
      <c r="R788">
        <v>6.2606659050515297E-3</v>
      </c>
      <c r="S788" s="106">
        <v>0.31369405324265398</v>
      </c>
      <c r="T788">
        <v>-1.5207039479662301</v>
      </c>
      <c r="U788">
        <v>1.5207039479662301</v>
      </c>
      <c r="V788">
        <v>1.4135286984734701</v>
      </c>
      <c r="W788">
        <v>-9.99</v>
      </c>
      <c r="X788">
        <v>19.14</v>
      </c>
      <c r="Y788">
        <v>-57411</v>
      </c>
      <c r="Z788">
        <v>-2871</v>
      </c>
      <c r="AA788">
        <v>-0.21</v>
      </c>
      <c r="AB788">
        <v>20</v>
      </c>
      <c r="AC788">
        <v>10</v>
      </c>
      <c r="AD788">
        <v>10</v>
      </c>
      <c r="AE788">
        <v>50</v>
      </c>
      <c r="AF788">
        <v>8</v>
      </c>
      <c r="AG788">
        <v>10</v>
      </c>
      <c r="AH788">
        <v>9</v>
      </c>
      <c r="AI788">
        <v>1</v>
      </c>
    </row>
    <row r="789" spans="1:35" x14ac:dyDescent="0.2">
      <c r="A789" s="102">
        <v>5</v>
      </c>
      <c r="B789">
        <v>2413</v>
      </c>
      <c r="C789" t="s">
        <v>4052</v>
      </c>
      <c r="D789" t="s">
        <v>4047</v>
      </c>
      <c r="E789">
        <v>3150</v>
      </c>
      <c r="F789">
        <v>3220</v>
      </c>
      <c r="G789">
        <v>300</v>
      </c>
      <c r="H789" t="s">
        <v>4035</v>
      </c>
      <c r="I789">
        <v>3110</v>
      </c>
      <c r="J789" t="s">
        <v>772</v>
      </c>
      <c r="K789" t="s">
        <v>4031</v>
      </c>
      <c r="L789">
        <v>4520</v>
      </c>
      <c r="M789">
        <v>4610</v>
      </c>
      <c r="N789">
        <v>200</v>
      </c>
      <c r="O789" t="s">
        <v>4032</v>
      </c>
      <c r="P789">
        <v>0.91274287906120599</v>
      </c>
      <c r="Q789">
        <v>0.97003135004501595</v>
      </c>
      <c r="R789">
        <v>0.56310392424007305</v>
      </c>
      <c r="S789">
        <v>4.7936313133648698E-2</v>
      </c>
      <c r="T789">
        <v>-0.76172513707704903</v>
      </c>
      <c r="U789">
        <v>0.76172513707704903</v>
      </c>
      <c r="V789">
        <v>0.73972447341490899</v>
      </c>
      <c r="W789">
        <v>-6.21</v>
      </c>
      <c r="X789">
        <v>4.7699999999999996</v>
      </c>
      <c r="Y789">
        <v>-58978</v>
      </c>
      <c r="Z789">
        <v>-3277</v>
      </c>
      <c r="AA789">
        <v>-0.05</v>
      </c>
      <c r="AB789">
        <v>18</v>
      </c>
      <c r="AC789">
        <v>9</v>
      </c>
      <c r="AD789">
        <v>9</v>
      </c>
      <c r="AE789">
        <v>50</v>
      </c>
      <c r="AF789">
        <v>11</v>
      </c>
      <c r="AG789">
        <v>6</v>
      </c>
      <c r="AH789">
        <v>8</v>
      </c>
      <c r="AI789">
        <v>4</v>
      </c>
    </row>
    <row r="790" spans="1:35" x14ac:dyDescent="0.2">
      <c r="A790" s="102">
        <v>340</v>
      </c>
      <c r="B790">
        <v>8086</v>
      </c>
      <c r="C790" t="s">
        <v>4904</v>
      </c>
      <c r="D790" t="s">
        <v>4041</v>
      </c>
      <c r="E790">
        <v>1248</v>
      </c>
      <c r="F790">
        <v>1251</v>
      </c>
      <c r="G790">
        <v>800</v>
      </c>
      <c r="H790" t="s">
        <v>4032</v>
      </c>
      <c r="I790">
        <v>9603</v>
      </c>
      <c r="J790" t="s">
        <v>4769</v>
      </c>
      <c r="K790" t="s">
        <v>4047</v>
      </c>
      <c r="L790">
        <v>2538</v>
      </c>
      <c r="M790">
        <v>2525</v>
      </c>
      <c r="N790">
        <v>400</v>
      </c>
      <c r="O790" t="s">
        <v>4035</v>
      </c>
      <c r="P790">
        <v>0.81045983822036105</v>
      </c>
      <c r="Q790">
        <v>0.901044898894789</v>
      </c>
      <c r="R790">
        <v>0.19636957477631001</v>
      </c>
      <c r="S790">
        <v>4.4911955666524603E-2</v>
      </c>
      <c r="T790">
        <v>2.83642207944244</v>
      </c>
      <c r="U790">
        <v>2.83642207944244</v>
      </c>
      <c r="V790">
        <v>2.8775987634057798</v>
      </c>
      <c r="W790">
        <v>11.14</v>
      </c>
      <c r="X790">
        <v>0.91</v>
      </c>
      <c r="Y790">
        <v>-60052</v>
      </c>
      <c r="Z790">
        <v>-4003</v>
      </c>
      <c r="AA790">
        <v>-0.25</v>
      </c>
      <c r="AB790">
        <v>15</v>
      </c>
      <c r="AC790">
        <v>9</v>
      </c>
      <c r="AD790">
        <v>6</v>
      </c>
      <c r="AE790">
        <v>60</v>
      </c>
      <c r="AF790">
        <v>13</v>
      </c>
      <c r="AG790">
        <v>3</v>
      </c>
      <c r="AH790">
        <v>5</v>
      </c>
      <c r="AI790">
        <v>7</v>
      </c>
    </row>
    <row r="791" spans="1:35" x14ac:dyDescent="0.2">
      <c r="A791" s="102">
        <v>872</v>
      </c>
      <c r="B791">
        <v>2607</v>
      </c>
      <c r="C791" t="s">
        <v>4061</v>
      </c>
      <c r="D791" t="s">
        <v>4060</v>
      </c>
      <c r="E791">
        <v>2810</v>
      </c>
      <c r="F791">
        <v>2848</v>
      </c>
      <c r="G791">
        <v>300</v>
      </c>
      <c r="H791" t="s">
        <v>4032</v>
      </c>
      <c r="I791">
        <v>7012</v>
      </c>
      <c r="J791" t="s">
        <v>4830</v>
      </c>
      <c r="K791" t="s">
        <v>4050</v>
      </c>
      <c r="L791">
        <v>2199</v>
      </c>
      <c r="M791">
        <v>2197</v>
      </c>
      <c r="N791">
        <v>400</v>
      </c>
      <c r="O791" t="s">
        <v>4035</v>
      </c>
      <c r="P791">
        <v>0.82192253104559998</v>
      </c>
      <c r="Q791">
        <v>0.83372501511828701</v>
      </c>
      <c r="R791" s="106">
        <v>0.23314055728410901</v>
      </c>
      <c r="S791" s="106">
        <v>4.9990145784046001E-2</v>
      </c>
      <c r="T791">
        <v>1.2864235594882301</v>
      </c>
      <c r="U791">
        <v>1.2864235594882301</v>
      </c>
      <c r="V791">
        <v>0.57707954631880698</v>
      </c>
      <c r="W791">
        <v>3.6</v>
      </c>
      <c r="X791">
        <v>2.86</v>
      </c>
      <c r="Y791">
        <v>-60517</v>
      </c>
      <c r="Z791">
        <v>-6724</v>
      </c>
      <c r="AA791">
        <v>-0.48</v>
      </c>
      <c r="AB791">
        <v>9</v>
      </c>
      <c r="AC791">
        <v>4</v>
      </c>
      <c r="AD791">
        <v>5</v>
      </c>
      <c r="AE791">
        <v>44.44</v>
      </c>
      <c r="AF791">
        <v>14</v>
      </c>
      <c r="AG791">
        <v>2</v>
      </c>
      <c r="AH791">
        <v>2</v>
      </c>
      <c r="AI791">
        <v>5</v>
      </c>
    </row>
    <row r="792" spans="1:35" x14ac:dyDescent="0.2">
      <c r="A792" s="102">
        <v>941</v>
      </c>
      <c r="B792">
        <v>3046</v>
      </c>
      <c r="C792" t="s">
        <v>860</v>
      </c>
      <c r="D792" t="s">
        <v>4058</v>
      </c>
      <c r="E792">
        <v>7630</v>
      </c>
      <c r="F792">
        <v>7720</v>
      </c>
      <c r="G792">
        <v>100</v>
      </c>
      <c r="H792" t="s">
        <v>4032</v>
      </c>
      <c r="I792">
        <v>6098</v>
      </c>
      <c r="J792" t="s">
        <v>240</v>
      </c>
      <c r="K792" t="s">
        <v>4047</v>
      </c>
      <c r="L792">
        <v>4289</v>
      </c>
      <c r="M792">
        <v>4304</v>
      </c>
      <c r="N792">
        <v>200</v>
      </c>
      <c r="O792" t="s">
        <v>4035</v>
      </c>
      <c r="P792">
        <v>0.82047503135634403</v>
      </c>
      <c r="Q792">
        <v>0.82397849347178298</v>
      </c>
      <c r="R792" s="106">
        <v>0.52858913600267099</v>
      </c>
      <c r="S792">
        <v>0.266278722460637</v>
      </c>
      <c r="T792">
        <v>0.200150293584652</v>
      </c>
      <c r="U792">
        <v>0.200150293584652</v>
      </c>
      <c r="V792">
        <v>0.18410103895582899</v>
      </c>
      <c r="W792">
        <v>0.79</v>
      </c>
      <c r="X792">
        <v>11.5</v>
      </c>
      <c r="Y792">
        <v>-61919</v>
      </c>
      <c r="Z792">
        <v>-6880</v>
      </c>
      <c r="AA792">
        <v>-0.42</v>
      </c>
      <c r="AB792">
        <v>9</v>
      </c>
      <c r="AC792">
        <v>4</v>
      </c>
      <c r="AD792">
        <v>5</v>
      </c>
      <c r="AE792">
        <v>44.44</v>
      </c>
      <c r="AF792">
        <v>11</v>
      </c>
      <c r="AG792">
        <v>3</v>
      </c>
      <c r="AH792">
        <v>3</v>
      </c>
      <c r="AI792">
        <v>3</v>
      </c>
    </row>
    <row r="793" spans="1:35" x14ac:dyDescent="0.2">
      <c r="A793" s="102">
        <v>1055</v>
      </c>
      <c r="B793">
        <v>1802</v>
      </c>
      <c r="C793" t="s">
        <v>4816</v>
      </c>
      <c r="D793" t="s">
        <v>4042</v>
      </c>
      <c r="E793">
        <v>1220</v>
      </c>
      <c r="F793">
        <v>1213</v>
      </c>
      <c r="G793">
        <v>900</v>
      </c>
      <c r="H793" t="s">
        <v>4035</v>
      </c>
      <c r="I793">
        <v>8060</v>
      </c>
      <c r="J793" t="s">
        <v>1460</v>
      </c>
      <c r="K793" t="s">
        <v>4039</v>
      </c>
      <c r="L793">
        <v>2660</v>
      </c>
      <c r="M793">
        <v>2633</v>
      </c>
      <c r="N793">
        <v>400</v>
      </c>
      <c r="O793" t="s">
        <v>4032</v>
      </c>
      <c r="P793">
        <v>0.84748867011039797</v>
      </c>
      <c r="Q793">
        <v>0.80506602055941001</v>
      </c>
      <c r="R793">
        <v>3.8121713722109797E-2</v>
      </c>
      <c r="S793">
        <v>0.34590785987314299</v>
      </c>
      <c r="T793">
        <v>-1.78330521142117</v>
      </c>
      <c r="U793">
        <v>1.78330521142117</v>
      </c>
      <c r="V793">
        <v>2.2576357242234102</v>
      </c>
      <c r="W793">
        <v>-3.43</v>
      </c>
      <c r="X793">
        <v>3.66</v>
      </c>
      <c r="Y793">
        <v>-62252</v>
      </c>
      <c r="Z793">
        <v>-3891</v>
      </c>
      <c r="AA793">
        <v>-0.13</v>
      </c>
      <c r="AB793">
        <v>16</v>
      </c>
      <c r="AC793">
        <v>9</v>
      </c>
      <c r="AD793">
        <v>7</v>
      </c>
      <c r="AE793">
        <v>56.25</v>
      </c>
      <c r="AF793">
        <v>14</v>
      </c>
      <c r="AG793">
        <v>4</v>
      </c>
      <c r="AH793">
        <v>4</v>
      </c>
      <c r="AI793">
        <v>8</v>
      </c>
    </row>
    <row r="794" spans="1:35" x14ac:dyDescent="0.2">
      <c r="A794" s="102">
        <v>477</v>
      </c>
      <c r="B794">
        <v>2001</v>
      </c>
      <c r="C794" t="s">
        <v>3796</v>
      </c>
      <c r="D794" t="s">
        <v>4060</v>
      </c>
      <c r="E794">
        <v>1655</v>
      </c>
      <c r="F794">
        <v>1659</v>
      </c>
      <c r="G794">
        <v>600</v>
      </c>
      <c r="H794" t="s">
        <v>4032</v>
      </c>
      <c r="I794">
        <v>4004</v>
      </c>
      <c r="J794" t="s">
        <v>4798</v>
      </c>
      <c r="K794" t="s">
        <v>4057</v>
      </c>
      <c r="L794">
        <v>2663</v>
      </c>
      <c r="M794">
        <v>2675</v>
      </c>
      <c r="N794">
        <v>400</v>
      </c>
      <c r="O794" t="s">
        <v>4035</v>
      </c>
      <c r="P794">
        <v>0.85689497747352095</v>
      </c>
      <c r="Q794">
        <v>0.88448771447460794</v>
      </c>
      <c r="R794">
        <v>2.6471609454942299E-2</v>
      </c>
      <c r="S794">
        <v>2.2688709995851201E-2</v>
      </c>
      <c r="T794">
        <v>1.5926713039507501</v>
      </c>
      <c r="U794">
        <v>1.5926713039507501</v>
      </c>
      <c r="V794">
        <v>1.8236115345523101</v>
      </c>
      <c r="W794">
        <v>5.96</v>
      </c>
      <c r="X794">
        <v>6.97</v>
      </c>
      <c r="Y794">
        <v>-62859</v>
      </c>
      <c r="Z794">
        <v>-2993</v>
      </c>
      <c r="AA794">
        <v>-0.28999999999999998</v>
      </c>
      <c r="AB794">
        <v>21</v>
      </c>
      <c r="AC794">
        <v>9</v>
      </c>
      <c r="AD794">
        <v>12</v>
      </c>
      <c r="AE794">
        <v>42.86</v>
      </c>
      <c r="AF794">
        <v>10</v>
      </c>
      <c r="AG794">
        <v>8</v>
      </c>
      <c r="AH794">
        <v>9</v>
      </c>
      <c r="AI794">
        <v>4</v>
      </c>
    </row>
    <row r="795" spans="1:35" x14ac:dyDescent="0.2">
      <c r="A795" s="102">
        <v>209</v>
      </c>
      <c r="B795">
        <v>6370</v>
      </c>
      <c r="C795" t="s">
        <v>4854</v>
      </c>
      <c r="D795" t="s">
        <v>4045</v>
      </c>
      <c r="E795">
        <v>3275</v>
      </c>
      <c r="F795">
        <v>3235</v>
      </c>
      <c r="G795">
        <v>300</v>
      </c>
      <c r="H795" t="s">
        <v>4035</v>
      </c>
      <c r="I795">
        <v>6976</v>
      </c>
      <c r="J795" t="s">
        <v>1068</v>
      </c>
      <c r="K795" t="s">
        <v>4037</v>
      </c>
      <c r="L795">
        <v>3325</v>
      </c>
      <c r="M795">
        <v>3250</v>
      </c>
      <c r="N795">
        <v>300</v>
      </c>
      <c r="O795" t="s">
        <v>4032</v>
      </c>
      <c r="P795">
        <v>0.81094845154301898</v>
      </c>
      <c r="Q795">
        <v>0.92107545568942195</v>
      </c>
      <c r="R795" s="106">
        <v>9.8024819649371302E-3</v>
      </c>
      <c r="S795">
        <v>8.5222941588972492E-3</v>
      </c>
      <c r="T795">
        <v>-0.42961689617663101</v>
      </c>
      <c r="U795">
        <v>0.42961689617663101</v>
      </c>
      <c r="V795">
        <v>0.76271050317809597</v>
      </c>
      <c r="W795">
        <v>-2.41</v>
      </c>
      <c r="X795">
        <v>0.46</v>
      </c>
      <c r="Y795">
        <v>-62938</v>
      </c>
      <c r="Z795">
        <v>-3147</v>
      </c>
      <c r="AA795">
        <v>-0.22</v>
      </c>
      <c r="AB795">
        <v>20</v>
      </c>
      <c r="AC795">
        <v>12</v>
      </c>
      <c r="AD795">
        <v>8</v>
      </c>
      <c r="AE795">
        <v>60</v>
      </c>
      <c r="AF795">
        <v>10</v>
      </c>
      <c r="AG795">
        <v>10</v>
      </c>
      <c r="AH795">
        <v>6</v>
      </c>
      <c r="AI795">
        <v>4</v>
      </c>
    </row>
    <row r="796" spans="1:35" x14ac:dyDescent="0.2">
      <c r="A796" s="102">
        <v>377</v>
      </c>
      <c r="B796">
        <v>3865</v>
      </c>
      <c r="C796" t="s">
        <v>3938</v>
      </c>
      <c r="D796" t="s">
        <v>4825</v>
      </c>
      <c r="E796">
        <v>509</v>
      </c>
      <c r="F796">
        <v>511</v>
      </c>
      <c r="G796">
        <v>2000</v>
      </c>
      <c r="H796" t="s">
        <v>4032</v>
      </c>
      <c r="I796">
        <v>8242</v>
      </c>
      <c r="J796" t="s">
        <v>1166</v>
      </c>
      <c r="K796" t="s">
        <v>4058</v>
      </c>
      <c r="L796">
        <v>997</v>
      </c>
      <c r="M796">
        <v>1003</v>
      </c>
      <c r="N796">
        <v>1000</v>
      </c>
      <c r="O796" t="s">
        <v>4035</v>
      </c>
      <c r="P796">
        <v>0.89571790263874496</v>
      </c>
      <c r="Q796">
        <v>0.89630901479800795</v>
      </c>
      <c r="R796" s="15">
        <v>2.78614426135473E-2</v>
      </c>
      <c r="S796">
        <v>8.4580308583149001E-3</v>
      </c>
      <c r="T796">
        <v>3.9366635431085202</v>
      </c>
      <c r="U796">
        <v>3.9366635431085202</v>
      </c>
      <c r="V796">
        <v>3.9493686436458502</v>
      </c>
      <c r="W796">
        <v>10.19</v>
      </c>
      <c r="X796">
        <v>1.89</v>
      </c>
      <c r="Y796">
        <v>-63719</v>
      </c>
      <c r="Z796">
        <v>-3186</v>
      </c>
      <c r="AA796">
        <v>-0.11</v>
      </c>
      <c r="AB796">
        <v>20</v>
      </c>
      <c r="AC796">
        <v>8</v>
      </c>
      <c r="AD796">
        <v>12</v>
      </c>
      <c r="AE796">
        <v>40</v>
      </c>
      <c r="AF796">
        <v>12</v>
      </c>
      <c r="AG796">
        <v>7</v>
      </c>
      <c r="AH796">
        <v>7</v>
      </c>
      <c r="AI796">
        <v>6</v>
      </c>
    </row>
    <row r="797" spans="1:35" x14ac:dyDescent="0.2">
      <c r="A797" s="102">
        <v>495</v>
      </c>
      <c r="B797">
        <v>1803</v>
      </c>
      <c r="C797" t="s">
        <v>4043</v>
      </c>
      <c r="D797" t="s">
        <v>4042</v>
      </c>
      <c r="E797">
        <v>1145</v>
      </c>
      <c r="F797">
        <v>1133</v>
      </c>
      <c r="G797">
        <v>800</v>
      </c>
      <c r="H797" t="s">
        <v>4032</v>
      </c>
      <c r="I797">
        <v>8591</v>
      </c>
      <c r="J797" t="s">
        <v>4759</v>
      </c>
      <c r="K797" t="s">
        <v>4038</v>
      </c>
      <c r="L797">
        <v>1876</v>
      </c>
      <c r="M797">
        <v>1858</v>
      </c>
      <c r="N797">
        <v>500</v>
      </c>
      <c r="O797" t="s">
        <v>4035</v>
      </c>
      <c r="P797">
        <v>0.83942060958178499</v>
      </c>
      <c r="Q797">
        <v>0.88258478003527996</v>
      </c>
      <c r="R797">
        <v>0.221914827123778</v>
      </c>
      <c r="S797">
        <v>7.6640123332398793E-2</v>
      </c>
      <c r="T797">
        <v>0.25245189905809701</v>
      </c>
      <c r="U797">
        <v>0.25245189905809701</v>
      </c>
      <c r="V797">
        <v>0.201443606321875</v>
      </c>
      <c r="W797">
        <v>0.45</v>
      </c>
      <c r="X797">
        <v>2.4300000000000002</v>
      </c>
      <c r="Y797">
        <v>-63797</v>
      </c>
      <c r="Z797">
        <v>-3358</v>
      </c>
      <c r="AA797">
        <v>-0.18</v>
      </c>
      <c r="AB797">
        <v>19</v>
      </c>
      <c r="AC797">
        <v>8</v>
      </c>
      <c r="AD797">
        <v>11</v>
      </c>
      <c r="AE797">
        <v>42.11</v>
      </c>
      <c r="AF797">
        <v>14</v>
      </c>
      <c r="AG797">
        <v>6</v>
      </c>
      <c r="AH797">
        <v>3</v>
      </c>
      <c r="AI797">
        <v>10</v>
      </c>
    </row>
    <row r="798" spans="1:35" x14ac:dyDescent="0.2">
      <c r="A798" s="102">
        <v>149</v>
      </c>
      <c r="B798">
        <v>1802</v>
      </c>
      <c r="C798" t="s">
        <v>4816</v>
      </c>
      <c r="D798" t="s">
        <v>4042</v>
      </c>
      <c r="E798">
        <v>1220</v>
      </c>
      <c r="F798">
        <v>1213</v>
      </c>
      <c r="G798">
        <v>900</v>
      </c>
      <c r="H798" t="s">
        <v>4035</v>
      </c>
      <c r="I798">
        <v>1803</v>
      </c>
      <c r="J798" t="s">
        <v>4043</v>
      </c>
      <c r="K798" t="s">
        <v>4042</v>
      </c>
      <c r="L798">
        <v>1145</v>
      </c>
      <c r="M798">
        <v>1133</v>
      </c>
      <c r="N798">
        <v>1000</v>
      </c>
      <c r="O798" t="s">
        <v>4032</v>
      </c>
      <c r="P798">
        <v>0.866959245519066</v>
      </c>
      <c r="Q798">
        <v>0.929094935804198</v>
      </c>
      <c r="R798">
        <v>0.57571507777143804</v>
      </c>
      <c r="S798" s="106">
        <v>0.211785461267022</v>
      </c>
      <c r="T798">
        <v>-1.299737827013</v>
      </c>
      <c r="U798">
        <v>1.299737827013</v>
      </c>
      <c r="V798">
        <v>1.8184068006351299</v>
      </c>
      <c r="W798">
        <v>-2.19</v>
      </c>
      <c r="X798">
        <v>3.78</v>
      </c>
      <c r="Y798">
        <v>-63997</v>
      </c>
      <c r="Z798">
        <v>-4571</v>
      </c>
      <c r="AA798">
        <v>-0.22</v>
      </c>
      <c r="AB798">
        <v>14</v>
      </c>
      <c r="AC798">
        <v>8</v>
      </c>
      <c r="AD798">
        <v>6</v>
      </c>
      <c r="AE798">
        <v>57.14</v>
      </c>
      <c r="AF798">
        <v>15</v>
      </c>
      <c r="AG798">
        <v>1</v>
      </c>
      <c r="AH798">
        <v>3</v>
      </c>
      <c r="AI798">
        <v>10</v>
      </c>
    </row>
    <row r="799" spans="1:35" x14ac:dyDescent="0.2">
      <c r="A799" s="102">
        <v>993</v>
      </c>
      <c r="B799">
        <v>7167</v>
      </c>
      <c r="C799" t="s">
        <v>4258</v>
      </c>
      <c r="D799" t="s">
        <v>4154</v>
      </c>
      <c r="E799">
        <v>243</v>
      </c>
      <c r="F799">
        <v>245</v>
      </c>
      <c r="G799">
        <v>3900</v>
      </c>
      <c r="H799" t="s">
        <v>4032</v>
      </c>
      <c r="I799">
        <v>7276</v>
      </c>
      <c r="J799" t="s">
        <v>4150</v>
      </c>
      <c r="K799" t="s">
        <v>4037</v>
      </c>
      <c r="L799">
        <v>4700</v>
      </c>
      <c r="M799">
        <v>4815</v>
      </c>
      <c r="N799">
        <v>200</v>
      </c>
      <c r="O799" t="s">
        <v>4035</v>
      </c>
      <c r="P799">
        <v>0.84967052107644403</v>
      </c>
      <c r="Q799">
        <v>0.81504619361749597</v>
      </c>
      <c r="R799">
        <v>0.13049229772240101</v>
      </c>
      <c r="S799">
        <v>0.31227593981680701</v>
      </c>
      <c r="T799">
        <v>0.15707737444613701</v>
      </c>
      <c r="U799">
        <v>0.15707737444613701</v>
      </c>
      <c r="V799">
        <v>0.78994264612033205</v>
      </c>
      <c r="W799">
        <v>0.55000000000000004</v>
      </c>
      <c r="X799">
        <v>0.78</v>
      </c>
      <c r="Y799">
        <v>-64039</v>
      </c>
      <c r="Z799">
        <v>-3202</v>
      </c>
      <c r="AA799">
        <v>-0.5</v>
      </c>
      <c r="AB799">
        <v>20</v>
      </c>
      <c r="AC799">
        <v>9</v>
      </c>
      <c r="AD799">
        <v>11</v>
      </c>
      <c r="AE799">
        <v>45</v>
      </c>
      <c r="AF799">
        <v>11</v>
      </c>
      <c r="AG799">
        <v>6</v>
      </c>
      <c r="AH799">
        <v>8</v>
      </c>
      <c r="AI799">
        <v>6</v>
      </c>
    </row>
    <row r="800" spans="1:35" x14ac:dyDescent="0.2">
      <c r="A800" s="102">
        <v>399</v>
      </c>
      <c r="B800">
        <v>4521</v>
      </c>
      <c r="C800" t="s">
        <v>932</v>
      </c>
      <c r="D800" t="s">
        <v>4055</v>
      </c>
      <c r="E800">
        <v>5810</v>
      </c>
      <c r="F800">
        <v>5820</v>
      </c>
      <c r="G800">
        <v>100</v>
      </c>
      <c r="H800" t="s">
        <v>4035</v>
      </c>
      <c r="I800">
        <v>8020</v>
      </c>
      <c r="J800" t="s">
        <v>4411</v>
      </c>
      <c r="K800" t="s">
        <v>4039</v>
      </c>
      <c r="L800">
        <v>1418</v>
      </c>
      <c r="M800">
        <v>1422</v>
      </c>
      <c r="N800">
        <v>400</v>
      </c>
      <c r="O800" t="s">
        <v>4032</v>
      </c>
      <c r="P800">
        <v>0.82057186284338302</v>
      </c>
      <c r="Q800">
        <v>0.89440822512609397</v>
      </c>
      <c r="R800" s="106">
        <v>0.27274029069065903</v>
      </c>
      <c r="S800">
        <v>7.7296964159111706E-2</v>
      </c>
      <c r="T800">
        <v>-0.13824776302167199</v>
      </c>
      <c r="U800">
        <v>0.13824776302167199</v>
      </c>
      <c r="V800">
        <v>3.0250976624699898E-2</v>
      </c>
      <c r="W800">
        <v>-0.2</v>
      </c>
      <c r="X800">
        <v>2.27</v>
      </c>
      <c r="Y800">
        <v>-64073</v>
      </c>
      <c r="Z800">
        <v>-4272</v>
      </c>
      <c r="AA800">
        <v>-0.16</v>
      </c>
      <c r="AB800">
        <v>15</v>
      </c>
      <c r="AC800">
        <v>7</v>
      </c>
      <c r="AD800">
        <v>8</v>
      </c>
      <c r="AE800">
        <v>46.67</v>
      </c>
      <c r="AF800">
        <v>14</v>
      </c>
      <c r="AG800">
        <v>4</v>
      </c>
      <c r="AH800">
        <v>3</v>
      </c>
      <c r="AI800">
        <v>8</v>
      </c>
    </row>
    <row r="801" spans="1:35" x14ac:dyDescent="0.2">
      <c r="A801" s="102">
        <v>782</v>
      </c>
      <c r="B801">
        <v>7267</v>
      </c>
      <c r="C801" t="s">
        <v>61</v>
      </c>
      <c r="D801" t="s">
        <v>4050</v>
      </c>
      <c r="E801">
        <v>2845.5</v>
      </c>
      <c r="F801">
        <v>2831</v>
      </c>
      <c r="G801">
        <v>300</v>
      </c>
      <c r="H801" t="s">
        <v>4032</v>
      </c>
      <c r="I801">
        <v>8359</v>
      </c>
      <c r="J801" t="s">
        <v>787</v>
      </c>
      <c r="K801" t="s">
        <v>4154</v>
      </c>
      <c r="L801">
        <v>426</v>
      </c>
      <c r="M801">
        <v>423</v>
      </c>
      <c r="N801">
        <v>2000</v>
      </c>
      <c r="O801" t="s">
        <v>4035</v>
      </c>
      <c r="P801">
        <v>0.82941583355267201</v>
      </c>
      <c r="Q801">
        <v>0.846179540677793</v>
      </c>
      <c r="R801">
        <v>0.21336182712554899</v>
      </c>
      <c r="S801">
        <v>0.144877922850566</v>
      </c>
      <c r="T801">
        <v>0.660526368110392</v>
      </c>
      <c r="U801">
        <v>0.660526368110392</v>
      </c>
      <c r="V801">
        <v>1.0971671343842</v>
      </c>
      <c r="W801">
        <v>2.16</v>
      </c>
      <c r="X801">
        <v>0.39</v>
      </c>
      <c r="Y801">
        <v>-64801</v>
      </c>
      <c r="Z801">
        <v>-3240</v>
      </c>
      <c r="AA801">
        <v>-0.31</v>
      </c>
      <c r="AB801">
        <v>20</v>
      </c>
      <c r="AC801">
        <v>8</v>
      </c>
      <c r="AD801">
        <v>12</v>
      </c>
      <c r="AE801">
        <v>40</v>
      </c>
      <c r="AF801">
        <v>14</v>
      </c>
      <c r="AG801">
        <v>5</v>
      </c>
      <c r="AH801">
        <v>5</v>
      </c>
      <c r="AI801">
        <v>10</v>
      </c>
    </row>
    <row r="802" spans="1:35" x14ac:dyDescent="0.2">
      <c r="A802" s="102">
        <v>629</v>
      </c>
      <c r="B802">
        <v>4626</v>
      </c>
      <c r="C802" t="s">
        <v>4874</v>
      </c>
      <c r="D802" t="s">
        <v>4057</v>
      </c>
      <c r="E802">
        <v>4700</v>
      </c>
      <c r="F802">
        <v>4675</v>
      </c>
      <c r="G802">
        <v>200</v>
      </c>
      <c r="H802" t="s">
        <v>4035</v>
      </c>
      <c r="I802">
        <v>8572</v>
      </c>
      <c r="J802" t="s">
        <v>3999</v>
      </c>
      <c r="K802" t="s">
        <v>4038</v>
      </c>
      <c r="L802">
        <v>522</v>
      </c>
      <c r="M802">
        <v>516</v>
      </c>
      <c r="N802">
        <v>1800</v>
      </c>
      <c r="O802" t="s">
        <v>4032</v>
      </c>
      <c r="P802">
        <v>0.83283445479940699</v>
      </c>
      <c r="Q802">
        <v>0.86832160580948303</v>
      </c>
      <c r="R802" s="106">
        <v>0.56010588046276</v>
      </c>
      <c r="S802" s="106">
        <v>0.33329583377431898</v>
      </c>
      <c r="T802">
        <v>-5.9596926910707997E-2</v>
      </c>
      <c r="U802">
        <v>5.9596926910707997E-2</v>
      </c>
      <c r="V802">
        <v>0.83047117873008802</v>
      </c>
      <c r="W802">
        <v>-0.26</v>
      </c>
      <c r="X802">
        <v>0.66</v>
      </c>
      <c r="Y802">
        <v>-64943</v>
      </c>
      <c r="Z802">
        <v>-3608</v>
      </c>
      <c r="AA802">
        <v>-0.12</v>
      </c>
      <c r="AB802">
        <v>18</v>
      </c>
      <c r="AC802">
        <v>10</v>
      </c>
      <c r="AD802">
        <v>8</v>
      </c>
      <c r="AE802">
        <v>55.56</v>
      </c>
      <c r="AF802">
        <v>13</v>
      </c>
      <c r="AG802">
        <v>5</v>
      </c>
      <c r="AH802">
        <v>4</v>
      </c>
      <c r="AI802">
        <v>9</v>
      </c>
    </row>
    <row r="803" spans="1:35" x14ac:dyDescent="0.2">
      <c r="A803" s="102">
        <v>926</v>
      </c>
      <c r="B803">
        <v>7313</v>
      </c>
      <c r="C803" t="s">
        <v>3943</v>
      </c>
      <c r="D803" t="s">
        <v>4050</v>
      </c>
      <c r="E803">
        <v>2995</v>
      </c>
      <c r="F803">
        <v>3070</v>
      </c>
      <c r="G803">
        <v>300</v>
      </c>
      <c r="H803" t="s">
        <v>4035</v>
      </c>
      <c r="I803">
        <v>8411</v>
      </c>
      <c r="J803" t="s">
        <v>4418</v>
      </c>
      <c r="K803" t="s">
        <v>4154</v>
      </c>
      <c r="L803">
        <v>163.1</v>
      </c>
      <c r="M803">
        <v>162.5</v>
      </c>
      <c r="N803">
        <v>5700</v>
      </c>
      <c r="O803" t="s">
        <v>4032</v>
      </c>
      <c r="P803">
        <v>0.83794948850186102</v>
      </c>
      <c r="Q803">
        <v>0.82547866429235595</v>
      </c>
      <c r="R803" s="106">
        <v>0.39512002070295699</v>
      </c>
      <c r="S803">
        <v>0.20783129672372</v>
      </c>
      <c r="T803">
        <v>-2.5253005351660298</v>
      </c>
      <c r="U803">
        <v>2.5253005351660298</v>
      </c>
      <c r="V803">
        <v>2.8114843761533201</v>
      </c>
      <c r="W803">
        <v>-6.96</v>
      </c>
      <c r="X803">
        <v>0.56999999999999995</v>
      </c>
      <c r="Y803">
        <v>-66034</v>
      </c>
      <c r="Z803">
        <v>-3669</v>
      </c>
      <c r="AA803">
        <v>-0.21</v>
      </c>
      <c r="AB803">
        <v>18</v>
      </c>
      <c r="AC803">
        <v>7</v>
      </c>
      <c r="AD803">
        <v>11</v>
      </c>
      <c r="AE803">
        <v>38.89</v>
      </c>
      <c r="AF803">
        <v>16</v>
      </c>
      <c r="AG803">
        <v>2</v>
      </c>
      <c r="AH803">
        <v>2</v>
      </c>
      <c r="AI803">
        <v>14</v>
      </c>
    </row>
    <row r="804" spans="1:35" x14ac:dyDescent="0.2">
      <c r="A804" s="102">
        <v>667</v>
      </c>
      <c r="B804">
        <v>3865</v>
      </c>
      <c r="C804" t="s">
        <v>3938</v>
      </c>
      <c r="D804" t="s">
        <v>4825</v>
      </c>
      <c r="E804">
        <v>509</v>
      </c>
      <c r="F804">
        <v>511</v>
      </c>
      <c r="G804">
        <v>2100</v>
      </c>
      <c r="H804" t="s">
        <v>4032</v>
      </c>
      <c r="I804">
        <v>7211</v>
      </c>
      <c r="J804" t="s">
        <v>28</v>
      </c>
      <c r="K804" t="s">
        <v>4050</v>
      </c>
      <c r="L804">
        <v>411</v>
      </c>
      <c r="M804">
        <v>413</v>
      </c>
      <c r="N804">
        <v>2600</v>
      </c>
      <c r="O804" t="s">
        <v>4035</v>
      </c>
      <c r="P804">
        <v>0.84575371888644302</v>
      </c>
      <c r="Q804">
        <v>0.86214951046094002</v>
      </c>
      <c r="R804">
        <v>7.0823794043321106E-2</v>
      </c>
      <c r="S804">
        <v>1.1377809394503601E-2</v>
      </c>
      <c r="T804">
        <v>1.25635163437227</v>
      </c>
      <c r="U804">
        <v>1.25635163437227</v>
      </c>
      <c r="V804">
        <v>1.4176267147575601</v>
      </c>
      <c r="W804">
        <v>4.8600000000000003</v>
      </c>
      <c r="X804">
        <v>7.0000000000000007E-2</v>
      </c>
      <c r="Y804">
        <v>-66720</v>
      </c>
      <c r="Z804">
        <v>-3336</v>
      </c>
      <c r="AA804">
        <v>-0.21</v>
      </c>
      <c r="AB804">
        <v>20</v>
      </c>
      <c r="AC804">
        <v>9</v>
      </c>
      <c r="AD804">
        <v>11</v>
      </c>
      <c r="AE804">
        <v>45</v>
      </c>
      <c r="AF804">
        <v>13</v>
      </c>
      <c r="AG804">
        <v>6</v>
      </c>
      <c r="AH804">
        <v>7</v>
      </c>
      <c r="AI804">
        <v>7</v>
      </c>
    </row>
    <row r="805" spans="1:35" x14ac:dyDescent="0.2">
      <c r="A805" s="102">
        <v>386</v>
      </c>
      <c r="B805">
        <v>2607</v>
      </c>
      <c r="C805" t="s">
        <v>4061</v>
      </c>
      <c r="D805" t="s">
        <v>4060</v>
      </c>
      <c r="E805">
        <v>2810</v>
      </c>
      <c r="F805">
        <v>2848</v>
      </c>
      <c r="G805">
        <v>400</v>
      </c>
      <c r="H805" t="s">
        <v>4032</v>
      </c>
      <c r="I805">
        <v>8273</v>
      </c>
      <c r="J805" t="s">
        <v>4417</v>
      </c>
      <c r="K805" t="s">
        <v>4058</v>
      </c>
      <c r="L805">
        <v>3460</v>
      </c>
      <c r="M805">
        <v>3470</v>
      </c>
      <c r="N805">
        <v>300</v>
      </c>
      <c r="O805" t="s">
        <v>4035</v>
      </c>
      <c r="P805">
        <v>0.87055784717309903</v>
      </c>
      <c r="Q805">
        <v>0.89543719296248603</v>
      </c>
      <c r="R805">
        <v>0.28387757208025999</v>
      </c>
      <c r="S805">
        <v>0.179408704581623</v>
      </c>
      <c r="T805">
        <v>2.2934349757021302</v>
      </c>
      <c r="U805">
        <v>2.2934349757021302</v>
      </c>
      <c r="V805">
        <v>1.85494140363087</v>
      </c>
      <c r="W805">
        <v>7.59</v>
      </c>
      <c r="X805">
        <v>9.43</v>
      </c>
      <c r="Y805">
        <v>-67599</v>
      </c>
      <c r="Z805">
        <v>-6145</v>
      </c>
      <c r="AA805">
        <v>-0.52</v>
      </c>
      <c r="AB805">
        <v>11</v>
      </c>
      <c r="AC805">
        <v>6</v>
      </c>
      <c r="AD805">
        <v>5</v>
      </c>
      <c r="AE805">
        <v>54.55</v>
      </c>
      <c r="AF805">
        <v>15</v>
      </c>
      <c r="AG805">
        <v>2</v>
      </c>
      <c r="AH805">
        <v>3</v>
      </c>
      <c r="AI805">
        <v>6</v>
      </c>
    </row>
    <row r="806" spans="1:35" x14ac:dyDescent="0.2">
      <c r="A806" s="102">
        <v>32</v>
      </c>
      <c r="B806">
        <v>2267</v>
      </c>
      <c r="C806" t="s">
        <v>4855</v>
      </c>
      <c r="D806" t="s">
        <v>4060</v>
      </c>
      <c r="E806">
        <v>5720</v>
      </c>
      <c r="F806">
        <v>5550</v>
      </c>
      <c r="G806">
        <v>100</v>
      </c>
      <c r="H806" t="s">
        <v>4032</v>
      </c>
      <c r="I806">
        <v>7201</v>
      </c>
      <c r="J806" t="s">
        <v>4135</v>
      </c>
      <c r="K806" t="s">
        <v>4050</v>
      </c>
      <c r="L806">
        <v>598.20000000000005</v>
      </c>
      <c r="M806">
        <v>599.5</v>
      </c>
      <c r="N806">
        <v>900</v>
      </c>
      <c r="O806" t="s">
        <v>4035</v>
      </c>
      <c r="P806">
        <v>0.81081774866341005</v>
      </c>
      <c r="Q806">
        <v>0.95606640521214603</v>
      </c>
      <c r="R806">
        <v>8.9616551310019704E-3</v>
      </c>
      <c r="S806">
        <v>0.18100334597418699</v>
      </c>
      <c r="T806">
        <v>6.6959808958702002E-2</v>
      </c>
      <c r="U806">
        <v>6.6959808958702002E-2</v>
      </c>
      <c r="V806">
        <v>0.85585786317354895</v>
      </c>
      <c r="W806">
        <v>0.21</v>
      </c>
      <c r="X806">
        <v>2.78</v>
      </c>
      <c r="Y806">
        <v>-68043</v>
      </c>
      <c r="Z806">
        <v>-3093</v>
      </c>
      <c r="AA806">
        <v>-0.04</v>
      </c>
      <c r="AB806">
        <v>22</v>
      </c>
      <c r="AC806">
        <v>11</v>
      </c>
      <c r="AD806">
        <v>11</v>
      </c>
      <c r="AE806">
        <v>50</v>
      </c>
      <c r="AF806">
        <v>12</v>
      </c>
      <c r="AG806">
        <v>8</v>
      </c>
      <c r="AH806">
        <v>6</v>
      </c>
      <c r="AI806">
        <v>8</v>
      </c>
    </row>
    <row r="807" spans="1:35" x14ac:dyDescent="0.2">
      <c r="A807" s="102">
        <v>565</v>
      </c>
      <c r="B807">
        <v>3938</v>
      </c>
      <c r="C807" t="s">
        <v>4886</v>
      </c>
      <c r="D807" t="s">
        <v>4034</v>
      </c>
      <c r="E807">
        <v>5360</v>
      </c>
      <c r="F807">
        <v>5360</v>
      </c>
      <c r="G807">
        <v>200</v>
      </c>
      <c r="H807" t="s">
        <v>4032</v>
      </c>
      <c r="I807">
        <v>4528</v>
      </c>
      <c r="J807" t="s">
        <v>933</v>
      </c>
      <c r="K807" t="s">
        <v>4055</v>
      </c>
      <c r="L807">
        <v>2546.5</v>
      </c>
      <c r="M807">
        <v>2539.5</v>
      </c>
      <c r="N807">
        <v>400</v>
      </c>
      <c r="O807" t="s">
        <v>4035</v>
      </c>
      <c r="P807">
        <v>0.858167627678046</v>
      </c>
      <c r="Q807">
        <v>0.87500457801323706</v>
      </c>
      <c r="R807">
        <v>7.5051115370810995E-2</v>
      </c>
      <c r="S807">
        <v>0.373212623873033</v>
      </c>
      <c r="T807">
        <v>0.35895199058809601</v>
      </c>
      <c r="U807">
        <v>0.35895199058809601</v>
      </c>
      <c r="V807">
        <v>0.36101665706370101</v>
      </c>
      <c r="W807">
        <v>1.34</v>
      </c>
      <c r="X807">
        <v>5.24</v>
      </c>
      <c r="Y807">
        <v>-68240</v>
      </c>
      <c r="Z807">
        <v>-4549</v>
      </c>
      <c r="AA807">
        <v>-0.35</v>
      </c>
      <c r="AB807">
        <v>15</v>
      </c>
      <c r="AC807">
        <v>7</v>
      </c>
      <c r="AD807">
        <v>8</v>
      </c>
      <c r="AE807">
        <v>46.67</v>
      </c>
      <c r="AF807">
        <v>11</v>
      </c>
      <c r="AG807">
        <v>5</v>
      </c>
      <c r="AH807">
        <v>8</v>
      </c>
      <c r="AI807">
        <v>2</v>
      </c>
    </row>
    <row r="808" spans="1:35" x14ac:dyDescent="0.2">
      <c r="A808" s="102">
        <v>707</v>
      </c>
      <c r="B808">
        <v>3865</v>
      </c>
      <c r="C808" t="s">
        <v>3938</v>
      </c>
      <c r="D808" t="s">
        <v>4825</v>
      </c>
      <c r="E808">
        <v>509</v>
      </c>
      <c r="F808">
        <v>511</v>
      </c>
      <c r="G808">
        <v>2100</v>
      </c>
      <c r="H808" t="s">
        <v>4032</v>
      </c>
      <c r="I808">
        <v>7012</v>
      </c>
      <c r="J808" t="s">
        <v>4830</v>
      </c>
      <c r="K808" t="s">
        <v>4050</v>
      </c>
      <c r="L808">
        <v>2199</v>
      </c>
      <c r="M808">
        <v>2197</v>
      </c>
      <c r="N808">
        <v>500</v>
      </c>
      <c r="O808" t="s">
        <v>4035</v>
      </c>
      <c r="P808">
        <v>0.89379443835598604</v>
      </c>
      <c r="Q808">
        <v>0.85742455338416002</v>
      </c>
      <c r="R808" s="106">
        <v>8.9947926818840299E-3</v>
      </c>
      <c r="S808">
        <v>1.58551144478867E-2</v>
      </c>
      <c r="T808">
        <v>0.84281851457961698</v>
      </c>
      <c r="U808">
        <v>0.84281851457961698</v>
      </c>
      <c r="V808">
        <v>0.69145036769185797</v>
      </c>
      <c r="W808">
        <v>2.57</v>
      </c>
      <c r="X808">
        <v>2.31</v>
      </c>
      <c r="Y808">
        <v>-69039</v>
      </c>
      <c r="Z808">
        <v>-5311</v>
      </c>
      <c r="AA808">
        <v>-0.22</v>
      </c>
      <c r="AB808">
        <v>13</v>
      </c>
      <c r="AC808">
        <v>4</v>
      </c>
      <c r="AD808">
        <v>9</v>
      </c>
      <c r="AE808">
        <v>30.77</v>
      </c>
      <c r="AF808">
        <v>13</v>
      </c>
      <c r="AG808">
        <v>4</v>
      </c>
      <c r="AH808">
        <v>3</v>
      </c>
      <c r="AI808">
        <v>6</v>
      </c>
    </row>
    <row r="809" spans="1:35" x14ac:dyDescent="0.2">
      <c r="A809" s="102">
        <v>706</v>
      </c>
      <c r="B809">
        <v>7240</v>
      </c>
      <c r="C809" t="s">
        <v>1082</v>
      </c>
      <c r="D809" t="s">
        <v>4050</v>
      </c>
      <c r="E809">
        <v>1475</v>
      </c>
      <c r="F809">
        <v>1484</v>
      </c>
      <c r="G809">
        <v>600</v>
      </c>
      <c r="H809" t="s">
        <v>4035</v>
      </c>
      <c r="I809">
        <v>7278</v>
      </c>
      <c r="J809" t="s">
        <v>46</v>
      </c>
      <c r="K809" t="s">
        <v>4050</v>
      </c>
      <c r="L809">
        <v>2374</v>
      </c>
      <c r="M809">
        <v>2301</v>
      </c>
      <c r="N809">
        <v>400</v>
      </c>
      <c r="O809" t="s">
        <v>4032</v>
      </c>
      <c r="P809">
        <v>0.88369457301325305</v>
      </c>
      <c r="Q809">
        <v>0.85744589959776396</v>
      </c>
      <c r="R809" s="15">
        <v>0.126536205911599</v>
      </c>
      <c r="S809" s="15">
        <v>0.33272483230796501</v>
      </c>
      <c r="T809">
        <v>-1.5340852057133501</v>
      </c>
      <c r="U809">
        <v>1.5340852057133501</v>
      </c>
      <c r="V809">
        <v>0.619623432043381</v>
      </c>
      <c r="W809">
        <v>-8.23</v>
      </c>
      <c r="X809">
        <v>3.26</v>
      </c>
      <c r="Y809">
        <v>-70300</v>
      </c>
      <c r="Z809">
        <v>-7030</v>
      </c>
      <c r="AA809">
        <v>-0.36</v>
      </c>
      <c r="AB809">
        <v>10</v>
      </c>
      <c r="AC809">
        <v>3</v>
      </c>
      <c r="AD809">
        <v>7</v>
      </c>
      <c r="AE809">
        <v>30</v>
      </c>
      <c r="AF809">
        <v>14</v>
      </c>
      <c r="AG809">
        <v>3</v>
      </c>
      <c r="AH809">
        <v>2</v>
      </c>
      <c r="AI809">
        <v>5</v>
      </c>
    </row>
    <row r="810" spans="1:35" x14ac:dyDescent="0.2">
      <c r="A810" s="102">
        <v>889</v>
      </c>
      <c r="B810">
        <v>4208</v>
      </c>
      <c r="C810" t="s">
        <v>4797</v>
      </c>
      <c r="D810" t="s">
        <v>4057</v>
      </c>
      <c r="E810">
        <v>2240</v>
      </c>
      <c r="F810">
        <v>2234</v>
      </c>
      <c r="G810">
        <v>400</v>
      </c>
      <c r="H810" t="s">
        <v>4032</v>
      </c>
      <c r="I810">
        <v>8795</v>
      </c>
      <c r="J810" t="s">
        <v>4871</v>
      </c>
      <c r="K810" t="s">
        <v>4785</v>
      </c>
      <c r="L810">
        <v>1207</v>
      </c>
      <c r="M810">
        <v>1191</v>
      </c>
      <c r="N810">
        <v>800</v>
      </c>
      <c r="O810" t="s">
        <v>4035</v>
      </c>
      <c r="P810">
        <v>0.81922013619016898</v>
      </c>
      <c r="Q810">
        <v>0.83148665266102595</v>
      </c>
      <c r="R810">
        <v>0.14284818814095601</v>
      </c>
      <c r="S810">
        <v>0.127212844559802</v>
      </c>
      <c r="T810">
        <v>0.95181211162932</v>
      </c>
      <c r="U810">
        <v>0.95181211162932</v>
      </c>
      <c r="V810">
        <v>0.56511168584405902</v>
      </c>
      <c r="W810">
        <v>3.42</v>
      </c>
      <c r="X810">
        <v>6.62</v>
      </c>
      <c r="Y810">
        <v>-70711</v>
      </c>
      <c r="Z810">
        <v>-3722</v>
      </c>
      <c r="AA810">
        <v>-0.24</v>
      </c>
      <c r="AB810">
        <v>19</v>
      </c>
      <c r="AC810">
        <v>10</v>
      </c>
      <c r="AD810">
        <v>9</v>
      </c>
      <c r="AE810">
        <v>52.63</v>
      </c>
      <c r="AF810">
        <v>14</v>
      </c>
      <c r="AG810">
        <v>4</v>
      </c>
      <c r="AH810">
        <v>5</v>
      </c>
      <c r="AI810">
        <v>10</v>
      </c>
    </row>
    <row r="811" spans="1:35" x14ac:dyDescent="0.2">
      <c r="A811" s="102">
        <v>863</v>
      </c>
      <c r="B811">
        <v>4739</v>
      </c>
      <c r="C811" t="s">
        <v>4151</v>
      </c>
      <c r="D811" t="s">
        <v>4034</v>
      </c>
      <c r="E811">
        <v>3230</v>
      </c>
      <c r="F811">
        <v>3245</v>
      </c>
      <c r="G811">
        <v>300</v>
      </c>
      <c r="H811" t="s">
        <v>4035</v>
      </c>
      <c r="I811">
        <v>8572</v>
      </c>
      <c r="J811" t="s">
        <v>3999</v>
      </c>
      <c r="K811" t="s">
        <v>4038</v>
      </c>
      <c r="L811">
        <v>522</v>
      </c>
      <c r="M811">
        <v>516</v>
      </c>
      <c r="N811">
        <v>1900</v>
      </c>
      <c r="O811" t="s">
        <v>4032</v>
      </c>
      <c r="P811">
        <v>0.94816323484675902</v>
      </c>
      <c r="Q811">
        <v>0.83484684314964497</v>
      </c>
      <c r="R811">
        <v>2.3151500495964601E-2</v>
      </c>
      <c r="S811" s="15">
        <v>0.37497585365555502</v>
      </c>
      <c r="T811">
        <v>-1.0132076151123199</v>
      </c>
      <c r="U811">
        <v>1.0132076151123199</v>
      </c>
      <c r="V811">
        <v>2.2589990973304301</v>
      </c>
      <c r="W811">
        <v>-3.2</v>
      </c>
      <c r="X811">
        <v>0.71</v>
      </c>
      <c r="Y811">
        <v>-71351</v>
      </c>
      <c r="Z811">
        <v>-3398</v>
      </c>
      <c r="AA811">
        <v>-0.18</v>
      </c>
      <c r="AB811">
        <v>21</v>
      </c>
      <c r="AC811">
        <v>8</v>
      </c>
      <c r="AD811">
        <v>13</v>
      </c>
      <c r="AE811">
        <v>38.1</v>
      </c>
      <c r="AF811">
        <v>15</v>
      </c>
      <c r="AG811">
        <v>4</v>
      </c>
      <c r="AH811">
        <v>2</v>
      </c>
      <c r="AI811">
        <v>15</v>
      </c>
    </row>
    <row r="812" spans="1:35" x14ac:dyDescent="0.2">
      <c r="A812" s="102">
        <v>125</v>
      </c>
      <c r="B812">
        <v>4004</v>
      </c>
      <c r="C812" t="s">
        <v>4798</v>
      </c>
      <c r="D812" t="s">
        <v>4057</v>
      </c>
      <c r="E812">
        <v>2663</v>
      </c>
      <c r="F812">
        <v>2675</v>
      </c>
      <c r="G812">
        <v>400</v>
      </c>
      <c r="H812" t="s">
        <v>4035</v>
      </c>
      <c r="I812">
        <v>9506</v>
      </c>
      <c r="J812" t="s">
        <v>4155</v>
      </c>
      <c r="K812" t="s">
        <v>4156</v>
      </c>
      <c r="L812">
        <v>1023</v>
      </c>
      <c r="M812">
        <v>1028</v>
      </c>
      <c r="N812">
        <v>1000</v>
      </c>
      <c r="O812" t="s">
        <v>4032</v>
      </c>
      <c r="P812">
        <v>0.85618968514134197</v>
      </c>
      <c r="Q812">
        <v>0.93302403299314196</v>
      </c>
      <c r="R812" s="106">
        <v>0.194029287875741</v>
      </c>
      <c r="S812">
        <v>3.5693036746760998E-2</v>
      </c>
      <c r="T812">
        <v>-1.5051292444737401</v>
      </c>
      <c r="U812">
        <v>1.5051292444737401</v>
      </c>
      <c r="V812">
        <v>1.31491098019927</v>
      </c>
      <c r="W812">
        <v>-4.7300000000000004</v>
      </c>
      <c r="X812">
        <v>3.93</v>
      </c>
      <c r="Y812">
        <v>-71454</v>
      </c>
      <c r="Z812">
        <v>-2646</v>
      </c>
      <c r="AA812">
        <v>-0.19</v>
      </c>
      <c r="AB812">
        <v>27</v>
      </c>
      <c r="AC812">
        <v>14</v>
      </c>
      <c r="AD812">
        <v>13</v>
      </c>
      <c r="AE812">
        <v>51.85</v>
      </c>
      <c r="AF812">
        <v>9</v>
      </c>
      <c r="AG812">
        <v>13</v>
      </c>
      <c r="AH812">
        <v>11</v>
      </c>
      <c r="AI812">
        <v>3</v>
      </c>
    </row>
    <row r="813" spans="1:35" x14ac:dyDescent="0.2">
      <c r="A813" s="102">
        <v>1056</v>
      </c>
      <c r="B813">
        <v>4183</v>
      </c>
      <c r="C813" t="s">
        <v>4799</v>
      </c>
      <c r="D813" t="s">
        <v>4057</v>
      </c>
      <c r="E813">
        <v>2445</v>
      </c>
      <c r="F813">
        <v>2455</v>
      </c>
      <c r="G813">
        <v>400</v>
      </c>
      <c r="H813" t="s">
        <v>4032</v>
      </c>
      <c r="I813">
        <v>8359</v>
      </c>
      <c r="J813" t="s">
        <v>787</v>
      </c>
      <c r="K813" t="s">
        <v>4154</v>
      </c>
      <c r="L813">
        <v>426</v>
      </c>
      <c r="M813">
        <v>423</v>
      </c>
      <c r="N813">
        <v>2300</v>
      </c>
      <c r="O813" t="s">
        <v>4035</v>
      </c>
      <c r="P813">
        <v>0.86380285739296903</v>
      </c>
      <c r="Q813">
        <v>0.80499258687999797</v>
      </c>
      <c r="R813">
        <v>1.7040844707048099E-4</v>
      </c>
      <c r="S813">
        <v>8.9750180641566299E-2</v>
      </c>
      <c r="T813">
        <v>1.06872765999218</v>
      </c>
      <c r="U813">
        <v>1.06872765999218</v>
      </c>
      <c r="V813">
        <v>0.93004143331698497</v>
      </c>
      <c r="W813">
        <v>2.8</v>
      </c>
      <c r="X813">
        <v>0.93</v>
      </c>
      <c r="Y813">
        <v>-71522</v>
      </c>
      <c r="Z813">
        <v>-4207</v>
      </c>
      <c r="AA813">
        <v>-0.22</v>
      </c>
      <c r="AB813">
        <v>17</v>
      </c>
      <c r="AC813">
        <v>8</v>
      </c>
      <c r="AD813">
        <v>9</v>
      </c>
      <c r="AE813">
        <v>47.06</v>
      </c>
      <c r="AF813">
        <v>14</v>
      </c>
      <c r="AG813">
        <v>4</v>
      </c>
      <c r="AH813">
        <v>3</v>
      </c>
      <c r="AI813">
        <v>10</v>
      </c>
    </row>
    <row r="814" spans="1:35" x14ac:dyDescent="0.2">
      <c r="A814" s="102">
        <v>100</v>
      </c>
      <c r="B814">
        <v>1333</v>
      </c>
      <c r="C814" t="s">
        <v>4412</v>
      </c>
      <c r="D814" t="s">
        <v>4413</v>
      </c>
      <c r="E814">
        <v>2619</v>
      </c>
      <c r="F814">
        <v>2629</v>
      </c>
      <c r="G814">
        <v>200</v>
      </c>
      <c r="H814" t="s">
        <v>4032</v>
      </c>
      <c r="I814">
        <v>2267</v>
      </c>
      <c r="J814" t="s">
        <v>4855</v>
      </c>
      <c r="K814" t="s">
        <v>4060</v>
      </c>
      <c r="L814">
        <v>5720</v>
      </c>
      <c r="M814">
        <v>5550</v>
      </c>
      <c r="N814">
        <v>100</v>
      </c>
      <c r="O814" t="s">
        <v>4035</v>
      </c>
      <c r="P814">
        <v>0.84782652643845202</v>
      </c>
      <c r="Q814">
        <v>0.93799160465207398</v>
      </c>
      <c r="R814">
        <v>1.51479496220525E-3</v>
      </c>
      <c r="S814">
        <v>6.6967621861485999E-2</v>
      </c>
      <c r="T814">
        <v>1.78438565370755</v>
      </c>
      <c r="U814">
        <v>1.78438565370755</v>
      </c>
      <c r="V814">
        <v>0.242325181002254</v>
      </c>
      <c r="W814">
        <v>3.14</v>
      </c>
      <c r="X814">
        <v>5.26</v>
      </c>
      <c r="Y814">
        <v>-73214</v>
      </c>
      <c r="Z814">
        <v>-8135</v>
      </c>
      <c r="AA814">
        <v>-0.62</v>
      </c>
      <c r="AB814">
        <v>9</v>
      </c>
      <c r="AC814">
        <v>3</v>
      </c>
      <c r="AD814">
        <v>6</v>
      </c>
      <c r="AE814">
        <v>33.33</v>
      </c>
      <c r="AF814">
        <v>13</v>
      </c>
      <c r="AG814">
        <v>3</v>
      </c>
      <c r="AH814">
        <v>3</v>
      </c>
      <c r="AI814">
        <v>3</v>
      </c>
    </row>
    <row r="815" spans="1:35" x14ac:dyDescent="0.2">
      <c r="A815" s="102">
        <v>899</v>
      </c>
      <c r="B815">
        <v>6501</v>
      </c>
      <c r="C815" t="s">
        <v>4792</v>
      </c>
      <c r="D815" t="s">
        <v>4037</v>
      </c>
      <c r="E815">
        <v>4269</v>
      </c>
      <c r="F815">
        <v>4230</v>
      </c>
      <c r="G815">
        <v>100</v>
      </c>
      <c r="H815" t="s">
        <v>4035</v>
      </c>
      <c r="I815">
        <v>6920</v>
      </c>
      <c r="J815" t="s">
        <v>4036</v>
      </c>
      <c r="K815" t="s">
        <v>4037</v>
      </c>
      <c r="L815">
        <v>5500</v>
      </c>
      <c r="M815">
        <v>5510</v>
      </c>
      <c r="N815">
        <v>100</v>
      </c>
      <c r="O815" t="s">
        <v>4032</v>
      </c>
      <c r="P815">
        <v>0.80191233021026598</v>
      </c>
      <c r="Q815">
        <v>0.82858401459768505</v>
      </c>
      <c r="R815">
        <v>9.8894106833165005E-2</v>
      </c>
      <c r="S815">
        <v>0.24551434346739101</v>
      </c>
      <c r="T815">
        <v>-1.3534138719986699</v>
      </c>
      <c r="U815">
        <v>1.3534138719986699</v>
      </c>
      <c r="V815">
        <v>1.3254399317290599</v>
      </c>
      <c r="W815">
        <v>-19.05</v>
      </c>
      <c r="X815">
        <v>23.23</v>
      </c>
      <c r="Y815">
        <v>-73461</v>
      </c>
      <c r="Z815">
        <v>-3673</v>
      </c>
      <c r="AA815">
        <v>-0.15</v>
      </c>
      <c r="AB815">
        <v>20</v>
      </c>
      <c r="AC815">
        <v>10</v>
      </c>
      <c r="AD815">
        <v>10</v>
      </c>
      <c r="AE815">
        <v>50</v>
      </c>
      <c r="AF815">
        <v>9</v>
      </c>
      <c r="AG815">
        <v>8</v>
      </c>
      <c r="AH815">
        <v>8</v>
      </c>
      <c r="AI815">
        <v>4</v>
      </c>
    </row>
    <row r="816" spans="1:35" x14ac:dyDescent="0.2">
      <c r="A816" s="102">
        <v>610</v>
      </c>
      <c r="B816">
        <v>5714</v>
      </c>
      <c r="C816" t="s">
        <v>981</v>
      </c>
      <c r="D816" t="s">
        <v>4048</v>
      </c>
      <c r="E816">
        <v>3950</v>
      </c>
      <c r="F816">
        <v>3975</v>
      </c>
      <c r="G816">
        <v>200</v>
      </c>
      <c r="H816" t="s">
        <v>4035</v>
      </c>
      <c r="I816">
        <v>8020</v>
      </c>
      <c r="J816" t="s">
        <v>4411</v>
      </c>
      <c r="K816" t="s">
        <v>4039</v>
      </c>
      <c r="L816">
        <v>1418</v>
      </c>
      <c r="M816">
        <v>1422</v>
      </c>
      <c r="N816">
        <v>600</v>
      </c>
      <c r="O816" t="s">
        <v>4032</v>
      </c>
      <c r="P816">
        <v>0.843492018362208</v>
      </c>
      <c r="Q816">
        <v>0.87043335464110805</v>
      </c>
      <c r="R816" s="15">
        <v>2.1497190783931999E-2</v>
      </c>
      <c r="S816">
        <v>0.14369735792271199</v>
      </c>
      <c r="T816">
        <v>-0.44666666754558998</v>
      </c>
      <c r="U816">
        <v>0.44666666754558998</v>
      </c>
      <c r="V816">
        <v>0.60489574029459803</v>
      </c>
      <c r="W816">
        <v>-1.25</v>
      </c>
      <c r="X816">
        <v>7.32</v>
      </c>
      <c r="Y816">
        <v>-75318</v>
      </c>
      <c r="Z816">
        <v>-5380</v>
      </c>
      <c r="AA816">
        <v>-0.2</v>
      </c>
      <c r="AB816">
        <v>14</v>
      </c>
      <c r="AC816">
        <v>6</v>
      </c>
      <c r="AD816">
        <v>8</v>
      </c>
      <c r="AE816">
        <v>42.86</v>
      </c>
      <c r="AF816">
        <v>13</v>
      </c>
      <c r="AG816">
        <v>4</v>
      </c>
      <c r="AH816">
        <v>3</v>
      </c>
      <c r="AI816">
        <v>7</v>
      </c>
    </row>
    <row r="817" spans="1:35" x14ac:dyDescent="0.2">
      <c r="A817" s="102">
        <v>1006</v>
      </c>
      <c r="B817">
        <v>4183</v>
      </c>
      <c r="C817" t="s">
        <v>4799</v>
      </c>
      <c r="D817" t="s">
        <v>4057</v>
      </c>
      <c r="E817">
        <v>2445</v>
      </c>
      <c r="F817">
        <v>2455</v>
      </c>
      <c r="G817">
        <v>400</v>
      </c>
      <c r="H817" t="s">
        <v>4032</v>
      </c>
      <c r="I817">
        <v>5803</v>
      </c>
      <c r="J817" t="s">
        <v>26</v>
      </c>
      <c r="K817" t="s">
        <v>4048</v>
      </c>
      <c r="L817">
        <v>411</v>
      </c>
      <c r="M817">
        <v>411</v>
      </c>
      <c r="N817">
        <v>2400</v>
      </c>
      <c r="O817" t="s">
        <v>4035</v>
      </c>
      <c r="P817">
        <v>0.87628093974591004</v>
      </c>
      <c r="Q817">
        <v>0.81256586651782303</v>
      </c>
      <c r="R817">
        <v>0.24956526994373901</v>
      </c>
      <c r="S817" s="15">
        <v>0.10922958934853701</v>
      </c>
      <c r="T817">
        <v>1.21518189338009</v>
      </c>
      <c r="U817">
        <v>1.21518189338009</v>
      </c>
      <c r="V817">
        <v>1.1232325397140099</v>
      </c>
      <c r="W817">
        <v>4.17</v>
      </c>
      <c r="X817">
        <v>0.45</v>
      </c>
      <c r="Y817">
        <v>-75882</v>
      </c>
      <c r="Z817">
        <v>-4216</v>
      </c>
      <c r="AA817">
        <v>-0.31</v>
      </c>
      <c r="AB817">
        <v>18</v>
      </c>
      <c r="AC817">
        <v>7</v>
      </c>
      <c r="AD817">
        <v>11</v>
      </c>
      <c r="AE817">
        <v>38.89</v>
      </c>
      <c r="AF817">
        <v>12</v>
      </c>
      <c r="AG817">
        <v>5</v>
      </c>
      <c r="AH817">
        <v>4</v>
      </c>
      <c r="AI817">
        <v>9</v>
      </c>
    </row>
    <row r="818" spans="1:35" x14ac:dyDescent="0.2">
      <c r="A818" s="102">
        <v>572</v>
      </c>
      <c r="B818">
        <v>7327</v>
      </c>
      <c r="C818" t="s">
        <v>4862</v>
      </c>
      <c r="D818" t="s">
        <v>4154</v>
      </c>
      <c r="E818">
        <v>2758</v>
      </c>
      <c r="F818">
        <v>2738</v>
      </c>
      <c r="G818">
        <v>400</v>
      </c>
      <c r="H818" t="s">
        <v>4032</v>
      </c>
      <c r="I818">
        <v>9603</v>
      </c>
      <c r="J818" t="s">
        <v>4769</v>
      </c>
      <c r="K818" t="s">
        <v>4047</v>
      </c>
      <c r="L818">
        <v>2538</v>
      </c>
      <c r="M818">
        <v>2525</v>
      </c>
      <c r="N818">
        <v>400</v>
      </c>
      <c r="O818" t="s">
        <v>4035</v>
      </c>
      <c r="P818">
        <v>0.92717383334724202</v>
      </c>
      <c r="Q818">
        <v>0.87396085868820705</v>
      </c>
      <c r="R818">
        <v>6.2505087853404404E-3</v>
      </c>
      <c r="S818" s="106">
        <v>8.9324894385681794E-2</v>
      </c>
      <c r="T818">
        <v>3.3913726777225799</v>
      </c>
      <c r="U818">
        <v>3.3913726777225799</v>
      </c>
      <c r="V818">
        <v>3.2469627673474002</v>
      </c>
      <c r="W818">
        <v>8.27</v>
      </c>
      <c r="X818">
        <v>7.78</v>
      </c>
      <c r="Y818">
        <v>-76007</v>
      </c>
      <c r="Z818">
        <v>-25336</v>
      </c>
      <c r="AA818">
        <v>-1.18</v>
      </c>
      <c r="AB818">
        <v>3</v>
      </c>
      <c r="AC818">
        <v>1</v>
      </c>
      <c r="AD818">
        <v>2</v>
      </c>
      <c r="AE818">
        <v>33.33</v>
      </c>
      <c r="AF818">
        <v>16</v>
      </c>
      <c r="AG818">
        <v>0</v>
      </c>
      <c r="AH818">
        <v>1</v>
      </c>
      <c r="AI818">
        <v>2</v>
      </c>
    </row>
    <row r="819" spans="1:35" x14ac:dyDescent="0.2">
      <c r="A819" s="102">
        <v>299</v>
      </c>
      <c r="B819">
        <v>2531</v>
      </c>
      <c r="C819" t="s">
        <v>4059</v>
      </c>
      <c r="D819" t="s">
        <v>4060</v>
      </c>
      <c r="E819">
        <v>966</v>
      </c>
      <c r="F819">
        <v>974</v>
      </c>
      <c r="G819">
        <v>1100</v>
      </c>
      <c r="H819" t="s">
        <v>4032</v>
      </c>
      <c r="I819">
        <v>9501</v>
      </c>
      <c r="J819" t="s">
        <v>4158</v>
      </c>
      <c r="K819" t="s">
        <v>4156</v>
      </c>
      <c r="L819">
        <v>437</v>
      </c>
      <c r="M819">
        <v>435</v>
      </c>
      <c r="N819">
        <v>2500</v>
      </c>
      <c r="O819" t="s">
        <v>4035</v>
      </c>
      <c r="P819">
        <v>0.85765843791678797</v>
      </c>
      <c r="Q819">
        <v>0.90610955272997495</v>
      </c>
      <c r="R819" s="106">
        <v>5.48764936363767E-2</v>
      </c>
      <c r="S819">
        <v>6.0424940543521898E-2</v>
      </c>
      <c r="T819">
        <v>0.79406060193060501</v>
      </c>
      <c r="U819">
        <v>0.79406060193060501</v>
      </c>
      <c r="V819">
        <v>0.61725436441249504</v>
      </c>
      <c r="W819">
        <v>3.11</v>
      </c>
      <c r="X819">
        <v>1.5</v>
      </c>
      <c r="Y819">
        <v>-76198</v>
      </c>
      <c r="Z819">
        <v>-4482</v>
      </c>
      <c r="AA819">
        <v>-0.23</v>
      </c>
      <c r="AB819">
        <v>17</v>
      </c>
      <c r="AC819">
        <v>9</v>
      </c>
      <c r="AD819">
        <v>8</v>
      </c>
      <c r="AE819">
        <v>52.94</v>
      </c>
      <c r="AF819">
        <v>11</v>
      </c>
      <c r="AG819">
        <v>6</v>
      </c>
      <c r="AH819">
        <v>5</v>
      </c>
      <c r="AI819">
        <v>6</v>
      </c>
    </row>
    <row r="820" spans="1:35" x14ac:dyDescent="0.2">
      <c r="A820" s="102">
        <v>396</v>
      </c>
      <c r="B820">
        <v>3865</v>
      </c>
      <c r="C820" t="s">
        <v>3938</v>
      </c>
      <c r="D820" t="s">
        <v>4825</v>
      </c>
      <c r="E820">
        <v>509</v>
      </c>
      <c r="F820">
        <v>511</v>
      </c>
      <c r="G820">
        <v>2000</v>
      </c>
      <c r="H820" t="s">
        <v>4035</v>
      </c>
      <c r="I820">
        <v>7182</v>
      </c>
      <c r="J820" t="s">
        <v>4410</v>
      </c>
      <c r="K820" t="s">
        <v>4154</v>
      </c>
      <c r="L820">
        <v>1022</v>
      </c>
      <c r="M820">
        <v>1016</v>
      </c>
      <c r="N820">
        <v>1000</v>
      </c>
      <c r="O820" t="s">
        <v>4032</v>
      </c>
      <c r="P820">
        <v>0.87287168613051302</v>
      </c>
      <c r="Q820">
        <v>0.89470990633096503</v>
      </c>
      <c r="R820">
        <v>3.7956877076045E-3</v>
      </c>
      <c r="S820">
        <v>3.0616138167439701E-3</v>
      </c>
      <c r="T820">
        <v>-2.2336301424354801</v>
      </c>
      <c r="U820">
        <v>2.2336301424354801</v>
      </c>
      <c r="V820">
        <v>2.7142930289698199</v>
      </c>
      <c r="W820">
        <v>-5.15</v>
      </c>
      <c r="X820">
        <v>0.59</v>
      </c>
      <c r="Y820">
        <v>-76381</v>
      </c>
      <c r="Z820">
        <v>-5092</v>
      </c>
      <c r="AA820">
        <v>-0.26</v>
      </c>
      <c r="AB820">
        <v>15</v>
      </c>
      <c r="AC820">
        <v>6</v>
      </c>
      <c r="AD820">
        <v>9</v>
      </c>
      <c r="AE820">
        <v>40</v>
      </c>
      <c r="AF820">
        <v>12</v>
      </c>
      <c r="AG820">
        <v>3</v>
      </c>
      <c r="AH820">
        <v>6</v>
      </c>
      <c r="AI820">
        <v>6</v>
      </c>
    </row>
    <row r="821" spans="1:35" x14ac:dyDescent="0.2">
      <c r="A821" s="102">
        <v>797</v>
      </c>
      <c r="B821">
        <v>7453</v>
      </c>
      <c r="C821" t="s">
        <v>54</v>
      </c>
      <c r="D821" t="s">
        <v>4058</v>
      </c>
      <c r="E821">
        <v>1829</v>
      </c>
      <c r="F821">
        <v>1842</v>
      </c>
      <c r="G821">
        <v>500</v>
      </c>
      <c r="H821" t="s">
        <v>4035</v>
      </c>
      <c r="I821">
        <v>8411</v>
      </c>
      <c r="J821" t="s">
        <v>4418</v>
      </c>
      <c r="K821" t="s">
        <v>4154</v>
      </c>
      <c r="L821">
        <v>163.1</v>
      </c>
      <c r="M821">
        <v>162.5</v>
      </c>
      <c r="N821">
        <v>5700</v>
      </c>
      <c r="O821" t="s">
        <v>4032</v>
      </c>
      <c r="P821">
        <v>0.82583810436502003</v>
      </c>
      <c r="Q821">
        <v>0.84459131673106502</v>
      </c>
      <c r="R821">
        <v>0.17121828727046101</v>
      </c>
      <c r="S821" s="15">
        <v>0.12246882295931601</v>
      </c>
      <c r="T821">
        <v>-2.46229322349707</v>
      </c>
      <c r="U821">
        <v>2.46229322349707</v>
      </c>
      <c r="V821">
        <v>2.4952119326008102</v>
      </c>
      <c r="W821">
        <v>-24.39</v>
      </c>
      <c r="X821">
        <v>0.56999999999999995</v>
      </c>
      <c r="Y821">
        <v>-76494</v>
      </c>
      <c r="Z821">
        <v>-4026</v>
      </c>
      <c r="AA821">
        <v>-0.28999999999999998</v>
      </c>
      <c r="AB821">
        <v>19</v>
      </c>
      <c r="AC821">
        <v>9</v>
      </c>
      <c r="AD821">
        <v>10</v>
      </c>
      <c r="AE821">
        <v>47.37</v>
      </c>
      <c r="AF821">
        <v>13</v>
      </c>
      <c r="AG821">
        <v>6</v>
      </c>
      <c r="AH821">
        <v>6</v>
      </c>
      <c r="AI821">
        <v>7</v>
      </c>
    </row>
    <row r="822" spans="1:35" x14ac:dyDescent="0.2">
      <c r="A822" s="102">
        <v>354</v>
      </c>
      <c r="B822">
        <v>4530</v>
      </c>
      <c r="C822" t="s">
        <v>1417</v>
      </c>
      <c r="D822" t="s">
        <v>4055</v>
      </c>
      <c r="E822">
        <v>5660</v>
      </c>
      <c r="F822">
        <v>5620</v>
      </c>
      <c r="G822">
        <v>100</v>
      </c>
      <c r="H822" t="s">
        <v>4032</v>
      </c>
      <c r="I822">
        <v>8697</v>
      </c>
      <c r="J822" t="s">
        <v>1215</v>
      </c>
      <c r="K822" t="s">
        <v>4038</v>
      </c>
      <c r="L822">
        <v>1999</v>
      </c>
      <c r="M822">
        <v>1984</v>
      </c>
      <c r="N822">
        <v>300</v>
      </c>
      <c r="O822" t="s">
        <v>4035</v>
      </c>
      <c r="P822">
        <v>0.80210665450454799</v>
      </c>
      <c r="Q822">
        <v>0.89914445926062903</v>
      </c>
      <c r="R822">
        <v>0.11668282850096</v>
      </c>
      <c r="S822">
        <v>6.6377553748251397E-2</v>
      </c>
      <c r="T822">
        <v>0.199943534068074</v>
      </c>
      <c r="U822">
        <v>0.199943534068074</v>
      </c>
      <c r="V822">
        <v>0.13882260353148601</v>
      </c>
      <c r="W822">
        <v>0.65</v>
      </c>
      <c r="X822">
        <v>5.91</v>
      </c>
      <c r="Y822">
        <v>-77623</v>
      </c>
      <c r="Z822">
        <v>-4312</v>
      </c>
      <c r="AA822">
        <v>-0.46</v>
      </c>
      <c r="AB822">
        <v>18</v>
      </c>
      <c r="AC822">
        <v>8</v>
      </c>
      <c r="AD822">
        <v>10</v>
      </c>
      <c r="AE822">
        <v>44.44</v>
      </c>
      <c r="AF822">
        <v>11</v>
      </c>
      <c r="AG822">
        <v>4</v>
      </c>
      <c r="AH822">
        <v>8</v>
      </c>
      <c r="AI822">
        <v>6</v>
      </c>
    </row>
    <row r="823" spans="1:35" x14ac:dyDescent="0.2">
      <c r="A823" s="102">
        <v>950</v>
      </c>
      <c r="B823">
        <v>7205</v>
      </c>
      <c r="C823" t="s">
        <v>60</v>
      </c>
      <c r="D823" t="s">
        <v>4050</v>
      </c>
      <c r="E823">
        <v>1014</v>
      </c>
      <c r="F823">
        <v>1036</v>
      </c>
      <c r="G823">
        <v>1000</v>
      </c>
      <c r="H823" t="s">
        <v>4035</v>
      </c>
      <c r="I823">
        <v>7224</v>
      </c>
      <c r="J823" t="s">
        <v>1078</v>
      </c>
      <c r="K823" t="s">
        <v>4050</v>
      </c>
      <c r="L823">
        <v>1445</v>
      </c>
      <c r="M823">
        <v>1429</v>
      </c>
      <c r="N823">
        <v>700</v>
      </c>
      <c r="O823" t="s">
        <v>4032</v>
      </c>
      <c r="P823">
        <v>0.81580656289332698</v>
      </c>
      <c r="Q823">
        <v>0.82278636526926197</v>
      </c>
      <c r="R823">
        <v>0.24758765027676499</v>
      </c>
      <c r="S823">
        <v>0.29782774349485802</v>
      </c>
      <c r="T823">
        <v>-1.45331940516481</v>
      </c>
      <c r="U823">
        <v>1.45331940516481</v>
      </c>
      <c r="V823">
        <v>2.3198792230173901</v>
      </c>
      <c r="W823">
        <v>-4.59</v>
      </c>
      <c r="X823">
        <v>3.57</v>
      </c>
      <c r="Y823">
        <v>-78506</v>
      </c>
      <c r="Z823">
        <v>-6039</v>
      </c>
      <c r="AA823">
        <v>-0.28000000000000003</v>
      </c>
      <c r="AB823">
        <v>13</v>
      </c>
      <c r="AC823">
        <v>5</v>
      </c>
      <c r="AD823">
        <v>8</v>
      </c>
      <c r="AE823">
        <v>38.46</v>
      </c>
      <c r="AF823">
        <v>14</v>
      </c>
      <c r="AG823">
        <v>3</v>
      </c>
      <c r="AH823">
        <v>4</v>
      </c>
      <c r="AI823">
        <v>6</v>
      </c>
    </row>
    <row r="824" spans="1:35" x14ac:dyDescent="0.2">
      <c r="A824" s="102">
        <v>106</v>
      </c>
      <c r="B824">
        <v>8242</v>
      </c>
      <c r="C824" t="s">
        <v>1166</v>
      </c>
      <c r="D824" t="s">
        <v>4058</v>
      </c>
      <c r="E824">
        <v>997</v>
      </c>
      <c r="F824">
        <v>1003</v>
      </c>
      <c r="G824">
        <v>1000</v>
      </c>
      <c r="H824" t="s">
        <v>4035</v>
      </c>
      <c r="I824">
        <v>9507</v>
      </c>
      <c r="J824" t="s">
        <v>4421</v>
      </c>
      <c r="K824" t="s">
        <v>4156</v>
      </c>
      <c r="L824">
        <v>945</v>
      </c>
      <c r="M824">
        <v>930</v>
      </c>
      <c r="N824">
        <v>1100</v>
      </c>
      <c r="O824" t="s">
        <v>4032</v>
      </c>
      <c r="P824">
        <v>0.81049765719901901</v>
      </c>
      <c r="Q824">
        <v>0.93593641804045602</v>
      </c>
      <c r="R824" s="15">
        <v>3.78804605420556E-2</v>
      </c>
      <c r="S824" s="106">
        <v>1.43255441529409E-2</v>
      </c>
      <c r="T824">
        <v>-2.2338039083899601</v>
      </c>
      <c r="U824">
        <v>2.2338039083899601</v>
      </c>
      <c r="V824">
        <v>2.5419020000200101</v>
      </c>
      <c r="W824">
        <v>-7.7</v>
      </c>
      <c r="X824">
        <v>1.99</v>
      </c>
      <c r="Y824">
        <v>-78708</v>
      </c>
      <c r="Z824">
        <v>-5622</v>
      </c>
      <c r="AA824">
        <v>-0.34</v>
      </c>
      <c r="AB824">
        <v>14</v>
      </c>
      <c r="AC824">
        <v>5</v>
      </c>
      <c r="AD824">
        <v>9</v>
      </c>
      <c r="AE824">
        <v>35.71</v>
      </c>
      <c r="AF824">
        <v>9</v>
      </c>
      <c r="AG824">
        <v>5</v>
      </c>
      <c r="AH824">
        <v>6</v>
      </c>
      <c r="AI824">
        <v>3</v>
      </c>
    </row>
    <row r="825" spans="1:35" x14ac:dyDescent="0.2">
      <c r="A825" s="102">
        <v>66</v>
      </c>
      <c r="B825">
        <v>3110</v>
      </c>
      <c r="C825" t="s">
        <v>772</v>
      </c>
      <c r="D825" t="s">
        <v>4031</v>
      </c>
      <c r="E825">
        <v>4520</v>
      </c>
      <c r="F825">
        <v>4610</v>
      </c>
      <c r="G825">
        <v>200</v>
      </c>
      <c r="H825" t="s">
        <v>4032</v>
      </c>
      <c r="I825">
        <v>4536</v>
      </c>
      <c r="J825" t="s">
        <v>4905</v>
      </c>
      <c r="K825" t="s">
        <v>4055</v>
      </c>
      <c r="L825">
        <v>2027</v>
      </c>
      <c r="M825">
        <v>2056</v>
      </c>
      <c r="N825">
        <v>400</v>
      </c>
      <c r="O825" t="s">
        <v>4035</v>
      </c>
      <c r="P825">
        <v>0.80014925504805601</v>
      </c>
      <c r="Q825">
        <v>0.94703152304874305</v>
      </c>
      <c r="R825">
        <v>0.23994269744728899</v>
      </c>
      <c r="S825" s="15">
        <v>1.9106453990273699E-2</v>
      </c>
      <c r="T825">
        <v>1.0301429177438199</v>
      </c>
      <c r="U825">
        <v>1.0301429177438199</v>
      </c>
      <c r="V825">
        <v>0.88297246110861405</v>
      </c>
      <c r="W825">
        <v>10.64</v>
      </c>
      <c r="X825">
        <v>10.8</v>
      </c>
      <c r="Y825">
        <v>-79654</v>
      </c>
      <c r="Z825">
        <v>-3463</v>
      </c>
      <c r="AA825">
        <v>-0.14000000000000001</v>
      </c>
      <c r="AB825">
        <v>23</v>
      </c>
      <c r="AC825">
        <v>10</v>
      </c>
      <c r="AD825">
        <v>13</v>
      </c>
      <c r="AE825">
        <v>43.48</v>
      </c>
      <c r="AF825">
        <v>12</v>
      </c>
      <c r="AG825">
        <v>9</v>
      </c>
      <c r="AH825">
        <v>10</v>
      </c>
      <c r="AI825">
        <v>4</v>
      </c>
    </row>
    <row r="826" spans="1:35" x14ac:dyDescent="0.2">
      <c r="A826" s="102">
        <v>906</v>
      </c>
      <c r="B826">
        <v>7164</v>
      </c>
      <c r="C826" t="s">
        <v>4817</v>
      </c>
      <c r="D826" t="s">
        <v>4038</v>
      </c>
      <c r="E826">
        <v>4715</v>
      </c>
      <c r="F826">
        <v>4715</v>
      </c>
      <c r="G826">
        <v>200</v>
      </c>
      <c r="H826" t="s">
        <v>4035</v>
      </c>
      <c r="I826">
        <v>8036</v>
      </c>
      <c r="J826" t="s">
        <v>4046</v>
      </c>
      <c r="K826" t="s">
        <v>4039</v>
      </c>
      <c r="L826">
        <v>7790</v>
      </c>
      <c r="M826">
        <v>7920</v>
      </c>
      <c r="N826">
        <v>100</v>
      </c>
      <c r="O826" t="s">
        <v>4032</v>
      </c>
      <c r="P826">
        <v>0.89766038563865902</v>
      </c>
      <c r="Q826">
        <v>0.82789036055601495</v>
      </c>
      <c r="R826">
        <v>0.58418242219642202</v>
      </c>
      <c r="S826">
        <v>0.16913006440815001</v>
      </c>
      <c r="T826">
        <v>-1.04672011541094</v>
      </c>
      <c r="U826">
        <v>1.04672011541094</v>
      </c>
      <c r="V826">
        <v>0.62043501664613698</v>
      </c>
      <c r="W826">
        <v>-5.15</v>
      </c>
      <c r="X826">
        <v>19.07</v>
      </c>
      <c r="Y826">
        <v>-81656</v>
      </c>
      <c r="Z826">
        <v>-11665</v>
      </c>
      <c r="AA826">
        <v>-0.53</v>
      </c>
      <c r="AB826">
        <v>7</v>
      </c>
      <c r="AC826">
        <v>2</v>
      </c>
      <c r="AD826">
        <v>5</v>
      </c>
      <c r="AE826">
        <v>28.57</v>
      </c>
      <c r="AF826">
        <v>10</v>
      </c>
      <c r="AG826">
        <v>2</v>
      </c>
      <c r="AH826">
        <v>2</v>
      </c>
      <c r="AI826">
        <v>3</v>
      </c>
    </row>
    <row r="827" spans="1:35" x14ac:dyDescent="0.2">
      <c r="A827" s="102">
        <v>681</v>
      </c>
      <c r="B827">
        <v>3863</v>
      </c>
      <c r="C827" t="s">
        <v>4826</v>
      </c>
      <c r="D827" t="s">
        <v>4825</v>
      </c>
      <c r="E827">
        <v>1786</v>
      </c>
      <c r="F827">
        <v>1793</v>
      </c>
      <c r="G827">
        <v>500</v>
      </c>
      <c r="H827" t="s">
        <v>4032</v>
      </c>
      <c r="I827">
        <v>7276</v>
      </c>
      <c r="J827" t="s">
        <v>4150</v>
      </c>
      <c r="K827" t="s">
        <v>4037</v>
      </c>
      <c r="L827">
        <v>4700</v>
      </c>
      <c r="M827">
        <v>4815</v>
      </c>
      <c r="N827">
        <v>200</v>
      </c>
      <c r="O827" t="s">
        <v>4035</v>
      </c>
      <c r="P827">
        <v>0.83434952115754202</v>
      </c>
      <c r="Q827">
        <v>0.86050621076995804</v>
      </c>
      <c r="R827">
        <v>0.45518344645936998</v>
      </c>
      <c r="S827">
        <v>0.10244678869867301</v>
      </c>
      <c r="T827">
        <v>1.7324348423606</v>
      </c>
      <c r="U827">
        <v>1.7324348423606</v>
      </c>
      <c r="V827">
        <v>2.5664863419656898</v>
      </c>
      <c r="W827">
        <v>7.55</v>
      </c>
      <c r="X827">
        <v>6.91</v>
      </c>
      <c r="Y827">
        <v>-81950</v>
      </c>
      <c r="Z827">
        <v>-5854</v>
      </c>
      <c r="AA827">
        <v>-0.32</v>
      </c>
      <c r="AB827">
        <v>14</v>
      </c>
      <c r="AC827">
        <v>7</v>
      </c>
      <c r="AD827">
        <v>7</v>
      </c>
      <c r="AE827">
        <v>50</v>
      </c>
      <c r="AF827">
        <v>10</v>
      </c>
      <c r="AG827">
        <v>6</v>
      </c>
      <c r="AH827">
        <v>4</v>
      </c>
      <c r="AI827">
        <v>4</v>
      </c>
    </row>
    <row r="828" spans="1:35" x14ac:dyDescent="0.2">
      <c r="A828" s="102">
        <v>394</v>
      </c>
      <c r="B828">
        <v>5334</v>
      </c>
      <c r="C828" t="s">
        <v>4856</v>
      </c>
      <c r="D828" t="s">
        <v>4031</v>
      </c>
      <c r="E828">
        <v>1934</v>
      </c>
      <c r="F828">
        <v>1947</v>
      </c>
      <c r="G828">
        <v>500</v>
      </c>
      <c r="H828" t="s">
        <v>4032</v>
      </c>
      <c r="I828">
        <v>5803</v>
      </c>
      <c r="J828" t="s">
        <v>26</v>
      </c>
      <c r="K828" t="s">
        <v>4048</v>
      </c>
      <c r="L828">
        <v>411</v>
      </c>
      <c r="M828">
        <v>411</v>
      </c>
      <c r="N828">
        <v>2400</v>
      </c>
      <c r="O828" t="s">
        <v>4035</v>
      </c>
      <c r="P828">
        <v>0.90251632991396802</v>
      </c>
      <c r="Q828">
        <v>0.89480263007095096</v>
      </c>
      <c r="R828">
        <v>0.13329179174817199</v>
      </c>
      <c r="S828">
        <v>1.9782216653407202E-2</v>
      </c>
      <c r="T828">
        <v>0.46399098808619699</v>
      </c>
      <c r="U828">
        <v>0.46399098808619699</v>
      </c>
      <c r="V828">
        <v>0.55132289801274703</v>
      </c>
      <c r="W828">
        <v>1.31</v>
      </c>
      <c r="X828">
        <v>1.33</v>
      </c>
      <c r="Y828">
        <v>-82515</v>
      </c>
      <c r="Z828">
        <v>-4126</v>
      </c>
      <c r="AA828">
        <v>-0.24</v>
      </c>
      <c r="AB828">
        <v>20</v>
      </c>
      <c r="AC828">
        <v>9</v>
      </c>
      <c r="AD828">
        <v>11</v>
      </c>
      <c r="AE828">
        <v>45</v>
      </c>
      <c r="AF828">
        <v>11</v>
      </c>
      <c r="AG828">
        <v>8</v>
      </c>
      <c r="AH828">
        <v>6</v>
      </c>
      <c r="AI828">
        <v>6</v>
      </c>
    </row>
    <row r="829" spans="1:35" x14ac:dyDescent="0.2">
      <c r="A829" s="102">
        <v>654</v>
      </c>
      <c r="B829">
        <v>3046</v>
      </c>
      <c r="C829" t="s">
        <v>860</v>
      </c>
      <c r="D829" t="s">
        <v>4058</v>
      </c>
      <c r="E829">
        <v>7630</v>
      </c>
      <c r="F829">
        <v>7720</v>
      </c>
      <c r="G829">
        <v>100</v>
      </c>
      <c r="H829" t="s">
        <v>4035</v>
      </c>
      <c r="I829">
        <v>6755</v>
      </c>
      <c r="J829" t="s">
        <v>760</v>
      </c>
      <c r="K829" t="s">
        <v>4037</v>
      </c>
      <c r="L829">
        <v>2432</v>
      </c>
      <c r="M829">
        <v>2471</v>
      </c>
      <c r="N829">
        <v>300</v>
      </c>
      <c r="O829" t="s">
        <v>4032</v>
      </c>
      <c r="P829">
        <v>0.92371891952100704</v>
      </c>
      <c r="Q829">
        <v>0.86462150914729896</v>
      </c>
      <c r="R829">
        <v>0.31258399563747202</v>
      </c>
      <c r="S829" s="15">
        <v>0.237925386206015</v>
      </c>
      <c r="T829" s="15">
        <v>-0.36003136376885603</v>
      </c>
      <c r="U829" s="15">
        <v>0.36003136376885603</v>
      </c>
      <c r="V829">
        <v>0.45470640776573901</v>
      </c>
      <c r="W829">
        <v>-2.4900000000000002</v>
      </c>
      <c r="X829">
        <v>3.98</v>
      </c>
      <c r="Y829">
        <v>-82785</v>
      </c>
      <c r="Z829">
        <v>-4599</v>
      </c>
      <c r="AA829">
        <v>-0.28999999999999998</v>
      </c>
      <c r="AB829">
        <v>18</v>
      </c>
      <c r="AC829">
        <v>7</v>
      </c>
      <c r="AD829">
        <v>11</v>
      </c>
      <c r="AE829">
        <v>38.89</v>
      </c>
      <c r="AF829">
        <v>9</v>
      </c>
      <c r="AG829">
        <v>7</v>
      </c>
      <c r="AH829">
        <v>9</v>
      </c>
      <c r="AI829">
        <v>2</v>
      </c>
    </row>
    <row r="830" spans="1:35" x14ac:dyDescent="0.2">
      <c r="A830" s="102">
        <v>302</v>
      </c>
      <c r="B830">
        <v>2371</v>
      </c>
      <c r="C830" t="s">
        <v>828</v>
      </c>
      <c r="D830" t="s">
        <v>4047</v>
      </c>
      <c r="E830">
        <v>2898</v>
      </c>
      <c r="F830">
        <v>2876</v>
      </c>
      <c r="G830">
        <v>300</v>
      </c>
      <c r="H830" t="s">
        <v>4035</v>
      </c>
      <c r="I830">
        <v>4217</v>
      </c>
      <c r="J830" t="s">
        <v>1542</v>
      </c>
      <c r="K830" t="s">
        <v>4057</v>
      </c>
      <c r="L830">
        <v>4595</v>
      </c>
      <c r="M830">
        <v>4595</v>
      </c>
      <c r="N830">
        <v>200</v>
      </c>
      <c r="O830" t="s">
        <v>4032</v>
      </c>
      <c r="P830">
        <v>0.90805822456533403</v>
      </c>
      <c r="Q830">
        <v>0.90564251217653302</v>
      </c>
      <c r="R830">
        <v>5.6992767916882001E-2</v>
      </c>
      <c r="S830" s="106">
        <v>8.4928120082783498E-2</v>
      </c>
      <c r="T830">
        <v>-1.1132046589903399</v>
      </c>
      <c r="U830">
        <v>1.1132046589903399</v>
      </c>
      <c r="V830">
        <v>0.99578796460339902</v>
      </c>
      <c r="W830">
        <v>-7.68</v>
      </c>
      <c r="X830">
        <v>6.12</v>
      </c>
      <c r="Y830">
        <v>-83772</v>
      </c>
      <c r="Z830">
        <v>-3989</v>
      </c>
      <c r="AA830">
        <v>-0.22</v>
      </c>
      <c r="AB830">
        <v>21</v>
      </c>
      <c r="AC830">
        <v>10</v>
      </c>
      <c r="AD830">
        <v>11</v>
      </c>
      <c r="AE830">
        <v>47.62</v>
      </c>
      <c r="AF830">
        <v>11</v>
      </c>
      <c r="AG830">
        <v>10</v>
      </c>
      <c r="AH830">
        <v>9</v>
      </c>
      <c r="AI830">
        <v>2</v>
      </c>
    </row>
    <row r="831" spans="1:35" x14ac:dyDescent="0.2">
      <c r="A831" s="102">
        <v>466</v>
      </c>
      <c r="B831">
        <v>4555</v>
      </c>
      <c r="C831" t="s">
        <v>937</v>
      </c>
      <c r="D831" t="s">
        <v>4055</v>
      </c>
      <c r="E831">
        <v>7130</v>
      </c>
      <c r="F831">
        <v>7130</v>
      </c>
      <c r="G831">
        <v>100</v>
      </c>
      <c r="H831" t="s">
        <v>4035</v>
      </c>
      <c r="I831">
        <v>8586</v>
      </c>
      <c r="J831" t="s">
        <v>4409</v>
      </c>
      <c r="K831" t="s">
        <v>4038</v>
      </c>
      <c r="L831">
        <v>2978</v>
      </c>
      <c r="M831">
        <v>3000</v>
      </c>
      <c r="N831">
        <v>200</v>
      </c>
      <c r="O831" t="s">
        <v>4032</v>
      </c>
      <c r="P831">
        <v>0.93713629444712199</v>
      </c>
      <c r="Q831">
        <v>0.88600300020830103</v>
      </c>
      <c r="R831">
        <v>0.39019247863784001</v>
      </c>
      <c r="S831">
        <v>6.2345363526316498E-2</v>
      </c>
      <c r="T831">
        <v>-0.73079799544976598</v>
      </c>
      <c r="U831">
        <v>0.73079799544976598</v>
      </c>
      <c r="V831">
        <v>8.1426000354142103E-2</v>
      </c>
      <c r="W831">
        <v>-1.79</v>
      </c>
      <c r="X831">
        <v>15.85</v>
      </c>
      <c r="Y831">
        <v>-84629</v>
      </c>
      <c r="Z831">
        <v>-9403</v>
      </c>
      <c r="AA831">
        <v>-0.31</v>
      </c>
      <c r="AB831">
        <v>9</v>
      </c>
      <c r="AC831">
        <v>5</v>
      </c>
      <c r="AD831">
        <v>4</v>
      </c>
      <c r="AE831">
        <v>55.56</v>
      </c>
      <c r="AF831">
        <v>12</v>
      </c>
      <c r="AG831">
        <v>3</v>
      </c>
      <c r="AH831">
        <v>3</v>
      </c>
      <c r="AI831">
        <v>3</v>
      </c>
    </row>
    <row r="832" spans="1:35" x14ac:dyDescent="0.2">
      <c r="A832" s="102">
        <v>996</v>
      </c>
      <c r="B832">
        <v>4578</v>
      </c>
      <c r="C832" t="s">
        <v>4693</v>
      </c>
      <c r="D832" t="s">
        <v>4055</v>
      </c>
      <c r="E832">
        <v>4924</v>
      </c>
      <c r="F832">
        <v>4913</v>
      </c>
      <c r="G832">
        <v>200</v>
      </c>
      <c r="H832" t="s">
        <v>4032</v>
      </c>
      <c r="I832">
        <v>8253</v>
      </c>
      <c r="J832" t="s">
        <v>759</v>
      </c>
      <c r="K832" t="s">
        <v>4038</v>
      </c>
      <c r="L832">
        <v>1783</v>
      </c>
      <c r="M832">
        <v>1776</v>
      </c>
      <c r="N832">
        <v>600</v>
      </c>
      <c r="O832" t="s">
        <v>4035</v>
      </c>
      <c r="P832">
        <v>0.88088267519452201</v>
      </c>
      <c r="Q832">
        <v>0.81441860129707799</v>
      </c>
      <c r="R832">
        <v>1.66834795131637E-2</v>
      </c>
      <c r="S832">
        <v>0.36840383745727101</v>
      </c>
      <c r="T832">
        <v>0.56502906192466995</v>
      </c>
      <c r="U832">
        <v>0.56502906192466995</v>
      </c>
      <c r="V832">
        <v>0.28214449194944102</v>
      </c>
      <c r="W832">
        <v>2.33</v>
      </c>
      <c r="X832">
        <v>8.4499999999999993</v>
      </c>
      <c r="Y832">
        <v>-84859</v>
      </c>
      <c r="Z832">
        <v>-4714</v>
      </c>
      <c r="AA832">
        <v>-0.22</v>
      </c>
      <c r="AB832">
        <v>18</v>
      </c>
      <c r="AC832">
        <v>9</v>
      </c>
      <c r="AD832">
        <v>9</v>
      </c>
      <c r="AE832">
        <v>50</v>
      </c>
      <c r="AF832">
        <v>11</v>
      </c>
      <c r="AG832">
        <v>6</v>
      </c>
      <c r="AH832">
        <v>7</v>
      </c>
      <c r="AI832">
        <v>5</v>
      </c>
    </row>
    <row r="833" spans="1:35" x14ac:dyDescent="0.2">
      <c r="A833" s="102">
        <v>1074</v>
      </c>
      <c r="B833">
        <v>4452</v>
      </c>
      <c r="C833" t="s">
        <v>4842</v>
      </c>
      <c r="D833" t="s">
        <v>4057</v>
      </c>
      <c r="E833">
        <v>8700</v>
      </c>
      <c r="F833">
        <v>8782</v>
      </c>
      <c r="G833">
        <v>100</v>
      </c>
      <c r="H833" t="s">
        <v>4035</v>
      </c>
      <c r="I833">
        <v>6305</v>
      </c>
      <c r="J833" t="s">
        <v>31</v>
      </c>
      <c r="K833" t="s">
        <v>4045</v>
      </c>
      <c r="L833">
        <v>2940</v>
      </c>
      <c r="M833">
        <v>2995</v>
      </c>
      <c r="N833">
        <v>300</v>
      </c>
      <c r="O833" t="s">
        <v>4032</v>
      </c>
      <c r="P833">
        <v>0.947080119560614</v>
      </c>
      <c r="Q833">
        <v>0.80106713061109203</v>
      </c>
      <c r="R833">
        <v>3.9412962609310402E-3</v>
      </c>
      <c r="S833">
        <v>0.227702954266854</v>
      </c>
      <c r="T833">
        <v>-5.6891077288361101E-3</v>
      </c>
      <c r="U833">
        <v>5.6891077288361101E-3</v>
      </c>
      <c r="V833">
        <v>0.212496868841618</v>
      </c>
      <c r="W833">
        <v>-0.03</v>
      </c>
      <c r="X833">
        <v>2.31</v>
      </c>
      <c r="Y833">
        <v>-85256</v>
      </c>
      <c r="Z833">
        <v>-7751</v>
      </c>
      <c r="AA833">
        <v>-0.43</v>
      </c>
      <c r="AB833">
        <v>11</v>
      </c>
      <c r="AC833">
        <v>5</v>
      </c>
      <c r="AD833">
        <v>6</v>
      </c>
      <c r="AE833">
        <v>45.45</v>
      </c>
      <c r="AF833">
        <v>10</v>
      </c>
      <c r="AG833">
        <v>4</v>
      </c>
      <c r="AH833">
        <v>4</v>
      </c>
      <c r="AI833">
        <v>3</v>
      </c>
    </row>
    <row r="834" spans="1:35" x14ac:dyDescent="0.2">
      <c r="A834" s="102">
        <v>830</v>
      </c>
      <c r="B834">
        <v>7164</v>
      </c>
      <c r="C834" t="s">
        <v>4817</v>
      </c>
      <c r="D834" t="s">
        <v>4038</v>
      </c>
      <c r="E834">
        <v>4715</v>
      </c>
      <c r="F834">
        <v>4715</v>
      </c>
      <c r="G834">
        <v>200</v>
      </c>
      <c r="H834" t="s">
        <v>4032</v>
      </c>
      <c r="I834">
        <v>8425</v>
      </c>
      <c r="J834" t="s">
        <v>4783</v>
      </c>
      <c r="K834" t="s">
        <v>4038</v>
      </c>
      <c r="L834">
        <v>3310</v>
      </c>
      <c r="M834">
        <v>3295</v>
      </c>
      <c r="N834">
        <v>300</v>
      </c>
      <c r="O834" t="s">
        <v>4035</v>
      </c>
      <c r="P834">
        <v>0.818278310109399</v>
      </c>
      <c r="Q834">
        <v>0.83980583633044104</v>
      </c>
      <c r="R834">
        <v>0.248114266498356</v>
      </c>
      <c r="S834">
        <v>0.15637181428529701</v>
      </c>
      <c r="T834">
        <v>0.95242917899611801</v>
      </c>
      <c r="U834">
        <v>0.95242917899611801</v>
      </c>
      <c r="V834">
        <v>0.78666971352444903</v>
      </c>
      <c r="W834">
        <v>2.98</v>
      </c>
      <c r="X834">
        <v>4.83</v>
      </c>
      <c r="Y834">
        <v>-85322</v>
      </c>
      <c r="Z834">
        <v>-7757</v>
      </c>
      <c r="AA834">
        <v>-0.44</v>
      </c>
      <c r="AB834">
        <v>11</v>
      </c>
      <c r="AC834">
        <v>3</v>
      </c>
      <c r="AD834">
        <v>8</v>
      </c>
      <c r="AE834">
        <v>27.27</v>
      </c>
      <c r="AF834">
        <v>14</v>
      </c>
      <c r="AG834">
        <v>1</v>
      </c>
      <c r="AH834">
        <v>2</v>
      </c>
      <c r="AI834">
        <v>8</v>
      </c>
    </row>
    <row r="835" spans="1:35" x14ac:dyDescent="0.2">
      <c r="A835" s="102">
        <v>319</v>
      </c>
      <c r="B835">
        <v>7186</v>
      </c>
      <c r="C835" t="s">
        <v>775</v>
      </c>
      <c r="D835" t="s">
        <v>4154</v>
      </c>
      <c r="E835">
        <v>422</v>
      </c>
      <c r="F835">
        <v>419</v>
      </c>
      <c r="G835">
        <v>2600</v>
      </c>
      <c r="H835" t="s">
        <v>4032</v>
      </c>
      <c r="I835">
        <v>8359</v>
      </c>
      <c r="J835" t="s">
        <v>787</v>
      </c>
      <c r="K835" t="s">
        <v>4154</v>
      </c>
      <c r="L835">
        <v>426</v>
      </c>
      <c r="M835">
        <v>423</v>
      </c>
      <c r="N835">
        <v>2600</v>
      </c>
      <c r="O835" t="s">
        <v>4035</v>
      </c>
      <c r="P835">
        <v>0.94693313209795005</v>
      </c>
      <c r="Q835">
        <v>0.90402296233778201</v>
      </c>
      <c r="R835" s="106">
        <v>1.5421893096419299E-4</v>
      </c>
      <c r="S835">
        <v>1.45865351822137E-2</v>
      </c>
      <c r="T835">
        <v>1.7298427625717701</v>
      </c>
      <c r="U835">
        <v>1.7298427625717701</v>
      </c>
      <c r="V835">
        <v>1.9861536655724199</v>
      </c>
      <c r="W835">
        <v>4.2300000000000004</v>
      </c>
      <c r="X835">
        <v>0.95</v>
      </c>
      <c r="Y835">
        <v>-85624</v>
      </c>
      <c r="Z835">
        <v>-4507</v>
      </c>
      <c r="AA835">
        <v>-0.23</v>
      </c>
      <c r="AB835">
        <v>19</v>
      </c>
      <c r="AC835">
        <v>9</v>
      </c>
      <c r="AD835">
        <v>10</v>
      </c>
      <c r="AE835">
        <v>47.37</v>
      </c>
      <c r="AF835">
        <v>15</v>
      </c>
      <c r="AG835">
        <v>4</v>
      </c>
      <c r="AH835">
        <v>4</v>
      </c>
      <c r="AI835">
        <v>11</v>
      </c>
    </row>
    <row r="836" spans="1:35" x14ac:dyDescent="0.2">
      <c r="A836" s="102">
        <v>1017</v>
      </c>
      <c r="B836">
        <v>8804</v>
      </c>
      <c r="C836" t="s">
        <v>1222</v>
      </c>
      <c r="D836" t="s">
        <v>4054</v>
      </c>
      <c r="E836">
        <v>1778</v>
      </c>
      <c r="F836">
        <v>1780</v>
      </c>
      <c r="G836">
        <v>500</v>
      </c>
      <c r="H836" t="s">
        <v>4035</v>
      </c>
      <c r="I836">
        <v>9697</v>
      </c>
      <c r="J836" t="s">
        <v>4268</v>
      </c>
      <c r="K836" t="s">
        <v>4034</v>
      </c>
      <c r="L836">
        <v>3110</v>
      </c>
      <c r="M836">
        <v>3110</v>
      </c>
      <c r="N836">
        <v>300</v>
      </c>
      <c r="O836" t="s">
        <v>4032</v>
      </c>
      <c r="P836">
        <v>0.884999886373114</v>
      </c>
      <c r="Q836">
        <v>0.81113584916417403</v>
      </c>
      <c r="R836" s="15">
        <v>0.20806439548043501</v>
      </c>
      <c r="S836">
        <v>0.394439658677814</v>
      </c>
      <c r="T836">
        <v>-0.41146393638645501</v>
      </c>
      <c r="U836">
        <v>0.41146393638645501</v>
      </c>
      <c r="V836">
        <v>0.35250885744510102</v>
      </c>
      <c r="W836">
        <v>-1.93</v>
      </c>
      <c r="X836">
        <v>4.6100000000000003</v>
      </c>
      <c r="Y836">
        <v>-87506</v>
      </c>
      <c r="Z836">
        <v>-4606</v>
      </c>
      <c r="AA836">
        <v>-0.17</v>
      </c>
      <c r="AB836">
        <v>19</v>
      </c>
      <c r="AC836">
        <v>10</v>
      </c>
      <c r="AD836">
        <v>9</v>
      </c>
      <c r="AE836">
        <v>52.63</v>
      </c>
      <c r="AF836">
        <v>11</v>
      </c>
      <c r="AG836">
        <v>8</v>
      </c>
      <c r="AH836">
        <v>6</v>
      </c>
      <c r="AI836">
        <v>5</v>
      </c>
    </row>
    <row r="837" spans="1:35" x14ac:dyDescent="0.2">
      <c r="A837" s="102">
        <v>447</v>
      </c>
      <c r="B837">
        <v>5803</v>
      </c>
      <c r="C837" t="s">
        <v>26</v>
      </c>
      <c r="D837" t="s">
        <v>4048</v>
      </c>
      <c r="E837">
        <v>411</v>
      </c>
      <c r="F837">
        <v>411</v>
      </c>
      <c r="G837">
        <v>2500</v>
      </c>
      <c r="H837" t="s">
        <v>4032</v>
      </c>
      <c r="I837">
        <v>7240</v>
      </c>
      <c r="J837" t="s">
        <v>1082</v>
      </c>
      <c r="K837" t="s">
        <v>4050</v>
      </c>
      <c r="L837">
        <v>1475</v>
      </c>
      <c r="M837">
        <v>1484</v>
      </c>
      <c r="N837">
        <v>700</v>
      </c>
      <c r="O837" t="s">
        <v>4035</v>
      </c>
      <c r="P837">
        <v>0.96102106152765698</v>
      </c>
      <c r="Q837">
        <v>0.88854626998070296</v>
      </c>
      <c r="R837">
        <v>4.0417303004270499E-3</v>
      </c>
      <c r="S837">
        <v>0.20667790308414</v>
      </c>
      <c r="T837">
        <v>0.36351844267687999</v>
      </c>
      <c r="U837">
        <v>0.36351844267687999</v>
      </c>
      <c r="V837">
        <v>0.36273588880241597</v>
      </c>
      <c r="W837">
        <v>0.88</v>
      </c>
      <c r="X837">
        <v>1.0900000000000001</v>
      </c>
      <c r="Y837">
        <v>-88429</v>
      </c>
      <c r="Z837">
        <v>-4913</v>
      </c>
      <c r="AA837">
        <v>-0.23</v>
      </c>
      <c r="AB837">
        <v>18</v>
      </c>
      <c r="AC837">
        <v>9</v>
      </c>
      <c r="AD837">
        <v>9</v>
      </c>
      <c r="AE837">
        <v>50</v>
      </c>
      <c r="AF837">
        <v>12</v>
      </c>
      <c r="AG837">
        <v>6</v>
      </c>
      <c r="AH837">
        <v>5</v>
      </c>
      <c r="AI837">
        <v>7</v>
      </c>
    </row>
    <row r="838" spans="1:35" x14ac:dyDescent="0.2">
      <c r="A838" s="102">
        <v>195</v>
      </c>
      <c r="B838">
        <v>3635</v>
      </c>
      <c r="C838" t="s">
        <v>47</v>
      </c>
      <c r="D838" t="s">
        <v>4034</v>
      </c>
      <c r="E838">
        <v>2850</v>
      </c>
      <c r="F838">
        <v>2891</v>
      </c>
      <c r="G838">
        <v>300</v>
      </c>
      <c r="H838" t="s">
        <v>4035</v>
      </c>
      <c r="I838">
        <v>6967</v>
      </c>
      <c r="J838" t="s">
        <v>1066</v>
      </c>
      <c r="K838" t="s">
        <v>4037</v>
      </c>
      <c r="L838">
        <v>1345</v>
      </c>
      <c r="M838">
        <v>1319</v>
      </c>
      <c r="N838">
        <v>700</v>
      </c>
      <c r="O838" t="s">
        <v>4032</v>
      </c>
      <c r="P838">
        <v>0.93753063450982199</v>
      </c>
      <c r="Q838">
        <v>0.92257714417789205</v>
      </c>
      <c r="R838" s="15">
        <v>3.2969188199788701E-6</v>
      </c>
      <c r="S838">
        <v>0.25326879330251001</v>
      </c>
      <c r="T838">
        <v>-0.73135545088445997</v>
      </c>
      <c r="U838">
        <v>0.73135545088445997</v>
      </c>
      <c r="V838">
        <v>0.53378843094666695</v>
      </c>
      <c r="W838">
        <v>-3.45</v>
      </c>
      <c r="X838">
        <v>6.46</v>
      </c>
      <c r="Y838">
        <v>-88828</v>
      </c>
      <c r="Z838">
        <v>-5225</v>
      </c>
      <c r="AA838">
        <v>-0.32</v>
      </c>
      <c r="AB838">
        <v>17</v>
      </c>
      <c r="AC838">
        <v>9</v>
      </c>
      <c r="AD838">
        <v>8</v>
      </c>
      <c r="AE838">
        <v>52.94</v>
      </c>
      <c r="AF838">
        <v>13</v>
      </c>
      <c r="AG838">
        <v>4</v>
      </c>
      <c r="AH838">
        <v>5</v>
      </c>
      <c r="AI838">
        <v>8</v>
      </c>
    </row>
    <row r="839" spans="1:35" x14ac:dyDescent="0.2">
      <c r="A839" s="102">
        <v>614</v>
      </c>
      <c r="B839">
        <v>2127</v>
      </c>
      <c r="C839" t="s">
        <v>4786</v>
      </c>
      <c r="D839" t="s">
        <v>4047</v>
      </c>
      <c r="E839">
        <v>3340</v>
      </c>
      <c r="F839">
        <v>3180</v>
      </c>
      <c r="G839">
        <v>300</v>
      </c>
      <c r="H839" t="s">
        <v>4035</v>
      </c>
      <c r="I839">
        <v>3563</v>
      </c>
      <c r="J839" t="s">
        <v>4808</v>
      </c>
      <c r="K839" t="s">
        <v>4058</v>
      </c>
      <c r="L839">
        <v>9240</v>
      </c>
      <c r="M839">
        <v>9170</v>
      </c>
      <c r="N839">
        <v>100</v>
      </c>
      <c r="O839" t="s">
        <v>4032</v>
      </c>
      <c r="P839">
        <v>0.82008885115496</v>
      </c>
      <c r="Q839">
        <v>0.86979910009374195</v>
      </c>
      <c r="R839" s="15">
        <v>0.22031605937542201</v>
      </c>
      <c r="S839" s="15">
        <v>5.2759973838883501E-3</v>
      </c>
      <c r="T839">
        <v>-3.4245946480510798</v>
      </c>
      <c r="U839">
        <v>3.4245946480510798</v>
      </c>
      <c r="V839">
        <v>5.9081838640056901E-2</v>
      </c>
      <c r="W839">
        <v>-18.45</v>
      </c>
      <c r="X839">
        <v>4.03</v>
      </c>
      <c r="Y839">
        <v>-88835</v>
      </c>
      <c r="Z839">
        <v>-7403</v>
      </c>
      <c r="AA839">
        <v>-0.08</v>
      </c>
      <c r="AB839">
        <v>12</v>
      </c>
      <c r="AC839">
        <v>5</v>
      </c>
      <c r="AD839">
        <v>7</v>
      </c>
      <c r="AE839">
        <v>41.67</v>
      </c>
      <c r="AF839">
        <v>10</v>
      </c>
      <c r="AG839">
        <v>5</v>
      </c>
      <c r="AH839">
        <v>5</v>
      </c>
      <c r="AI839">
        <v>2</v>
      </c>
    </row>
    <row r="840" spans="1:35" x14ac:dyDescent="0.2">
      <c r="A840" s="102">
        <v>381</v>
      </c>
      <c r="B840">
        <v>4062</v>
      </c>
      <c r="C840" t="s">
        <v>232</v>
      </c>
      <c r="D840" t="s">
        <v>4037</v>
      </c>
      <c r="E840">
        <v>2549</v>
      </c>
      <c r="F840">
        <v>2564</v>
      </c>
      <c r="G840">
        <v>400</v>
      </c>
      <c r="H840" t="s">
        <v>4035</v>
      </c>
      <c r="I840">
        <v>8425</v>
      </c>
      <c r="J840" t="s">
        <v>4783</v>
      </c>
      <c r="K840" t="s">
        <v>4038</v>
      </c>
      <c r="L840">
        <v>3310</v>
      </c>
      <c r="M840">
        <v>3295</v>
      </c>
      <c r="N840">
        <v>300</v>
      </c>
      <c r="O840" t="s">
        <v>4032</v>
      </c>
      <c r="P840">
        <v>0.84450762945388003</v>
      </c>
      <c r="Q840">
        <v>0.89605119661693999</v>
      </c>
      <c r="R840">
        <v>4.3760241939158001E-3</v>
      </c>
      <c r="S840">
        <v>0.31356692642237799</v>
      </c>
      <c r="T840">
        <v>-0.32138230093405201</v>
      </c>
      <c r="U840">
        <v>0.32138230093405201</v>
      </c>
      <c r="V840">
        <v>1.0065324501920601</v>
      </c>
      <c r="W840">
        <v>-0.67</v>
      </c>
      <c r="X840">
        <v>3.75</v>
      </c>
      <c r="Y840">
        <v>-89124</v>
      </c>
      <c r="Z840">
        <v>-8102</v>
      </c>
      <c r="AA840">
        <v>-0.47</v>
      </c>
      <c r="AB840">
        <v>11</v>
      </c>
      <c r="AC840">
        <v>5</v>
      </c>
      <c r="AD840">
        <v>6</v>
      </c>
      <c r="AE840">
        <v>45.45</v>
      </c>
      <c r="AF840">
        <v>14</v>
      </c>
      <c r="AG840">
        <v>4</v>
      </c>
      <c r="AH840">
        <v>2</v>
      </c>
      <c r="AI840">
        <v>5</v>
      </c>
    </row>
    <row r="841" spans="1:35" x14ac:dyDescent="0.2">
      <c r="A841" s="102">
        <v>215</v>
      </c>
      <c r="B841">
        <v>2127</v>
      </c>
      <c r="C841" t="s">
        <v>4786</v>
      </c>
      <c r="D841" t="s">
        <v>4047</v>
      </c>
      <c r="E841">
        <v>3340</v>
      </c>
      <c r="F841">
        <v>3180</v>
      </c>
      <c r="G841">
        <v>300</v>
      </c>
      <c r="H841" t="s">
        <v>4035</v>
      </c>
      <c r="I841">
        <v>6952</v>
      </c>
      <c r="J841" t="s">
        <v>597</v>
      </c>
      <c r="K841" t="s">
        <v>4037</v>
      </c>
      <c r="L841">
        <v>2098</v>
      </c>
      <c r="M841">
        <v>2049</v>
      </c>
      <c r="N841">
        <v>500</v>
      </c>
      <c r="O841" t="s">
        <v>4032</v>
      </c>
      <c r="P841">
        <v>0.817521439068575</v>
      </c>
      <c r="Q841">
        <v>0.92040729410964495</v>
      </c>
      <c r="R841" s="106">
        <v>5.8865151727089199E-2</v>
      </c>
      <c r="S841" s="106">
        <v>1.8559383931469199E-2</v>
      </c>
      <c r="T841">
        <v>-2.8214271054558702</v>
      </c>
      <c r="U841">
        <v>2.8214271054558702</v>
      </c>
      <c r="V841">
        <v>1.4792308636170901</v>
      </c>
      <c r="W841">
        <v>-12.79</v>
      </c>
      <c r="X841">
        <v>7.39</v>
      </c>
      <c r="Y841">
        <v>-89260</v>
      </c>
      <c r="Z841">
        <v>-3881</v>
      </c>
      <c r="AA841">
        <v>-0.16</v>
      </c>
      <c r="AB841">
        <v>23</v>
      </c>
      <c r="AC841">
        <v>11</v>
      </c>
      <c r="AD841">
        <v>12</v>
      </c>
      <c r="AE841">
        <v>47.83</v>
      </c>
      <c r="AF841">
        <v>9</v>
      </c>
      <c r="AG841">
        <v>10</v>
      </c>
      <c r="AH841">
        <v>11</v>
      </c>
      <c r="AI841">
        <v>2</v>
      </c>
    </row>
    <row r="842" spans="1:35" x14ac:dyDescent="0.2">
      <c r="A842" s="102">
        <v>686</v>
      </c>
      <c r="B842">
        <v>7224</v>
      </c>
      <c r="C842" t="s">
        <v>1078</v>
      </c>
      <c r="D842" t="s">
        <v>4050</v>
      </c>
      <c r="E842">
        <v>1445</v>
      </c>
      <c r="F842">
        <v>1429</v>
      </c>
      <c r="G842">
        <v>700</v>
      </c>
      <c r="H842" t="s">
        <v>4032</v>
      </c>
      <c r="I842">
        <v>9810</v>
      </c>
      <c r="J842" t="s">
        <v>3998</v>
      </c>
      <c r="K842" t="s">
        <v>4039</v>
      </c>
      <c r="L842">
        <v>4945</v>
      </c>
      <c r="M842">
        <v>4985</v>
      </c>
      <c r="N842">
        <v>200</v>
      </c>
      <c r="O842" t="s">
        <v>4035</v>
      </c>
      <c r="P842">
        <v>0.83218107763497795</v>
      </c>
      <c r="Q842">
        <v>0.85976284101057299</v>
      </c>
      <c r="R842">
        <v>7.4365779196496002E-3</v>
      </c>
      <c r="S842">
        <v>3.7580539852179198E-2</v>
      </c>
      <c r="T842">
        <v>5.7850563607843401E-2</v>
      </c>
      <c r="U842">
        <v>5.7850563607843401E-2</v>
      </c>
      <c r="V842">
        <v>0.45011029009081099</v>
      </c>
      <c r="W842">
        <v>0.11</v>
      </c>
      <c r="X842">
        <v>0.33</v>
      </c>
      <c r="Y842">
        <v>-89576</v>
      </c>
      <c r="Z842">
        <v>-4976</v>
      </c>
      <c r="AA842">
        <v>-0.26</v>
      </c>
      <c r="AB842">
        <v>18</v>
      </c>
      <c r="AC842">
        <v>8</v>
      </c>
      <c r="AD842">
        <v>10</v>
      </c>
      <c r="AE842">
        <v>44.44</v>
      </c>
      <c r="AF842">
        <v>12</v>
      </c>
      <c r="AG842">
        <v>6</v>
      </c>
      <c r="AH842">
        <v>6</v>
      </c>
      <c r="AI842">
        <v>6</v>
      </c>
    </row>
    <row r="843" spans="1:35" x14ac:dyDescent="0.2">
      <c r="A843" s="102">
        <v>179</v>
      </c>
      <c r="B843">
        <v>6976</v>
      </c>
      <c r="C843" t="s">
        <v>1068</v>
      </c>
      <c r="D843" t="s">
        <v>4037</v>
      </c>
      <c r="E843">
        <v>3325</v>
      </c>
      <c r="F843">
        <v>3250</v>
      </c>
      <c r="G843">
        <v>300</v>
      </c>
      <c r="H843" t="s">
        <v>4035</v>
      </c>
      <c r="I843">
        <v>8572</v>
      </c>
      <c r="J843" t="s">
        <v>3999</v>
      </c>
      <c r="K843" t="s">
        <v>4038</v>
      </c>
      <c r="L843">
        <v>522</v>
      </c>
      <c r="M843">
        <v>516</v>
      </c>
      <c r="N843">
        <v>1900</v>
      </c>
      <c r="O843" t="s">
        <v>4032</v>
      </c>
      <c r="P843">
        <v>0.89340878158876602</v>
      </c>
      <c r="Q843">
        <v>0.92462960509407999</v>
      </c>
      <c r="R843">
        <v>0.187151153307756</v>
      </c>
      <c r="S843">
        <v>1.52653604893582E-2</v>
      </c>
      <c r="T843">
        <v>-1.2793750857234401</v>
      </c>
      <c r="U843">
        <v>1.2793750857234401</v>
      </c>
      <c r="V843">
        <v>1.5844229093001201</v>
      </c>
      <c r="W843">
        <v>-4.59</v>
      </c>
      <c r="X843">
        <v>0.55000000000000004</v>
      </c>
      <c r="Y843">
        <v>-89589</v>
      </c>
      <c r="Z843">
        <v>-4072</v>
      </c>
      <c r="AA843">
        <v>-0.27</v>
      </c>
      <c r="AB843">
        <v>22</v>
      </c>
      <c r="AC843">
        <v>11</v>
      </c>
      <c r="AD843">
        <v>11</v>
      </c>
      <c r="AE843">
        <v>50</v>
      </c>
      <c r="AF843">
        <v>10</v>
      </c>
      <c r="AG843">
        <v>12</v>
      </c>
      <c r="AH843">
        <v>7</v>
      </c>
      <c r="AI843">
        <v>3</v>
      </c>
    </row>
    <row r="844" spans="1:35" x14ac:dyDescent="0.2">
      <c r="A844" s="102">
        <v>320</v>
      </c>
      <c r="B844">
        <v>6920</v>
      </c>
      <c r="C844" t="s">
        <v>4036</v>
      </c>
      <c r="D844" t="s">
        <v>4037</v>
      </c>
      <c r="E844">
        <v>5500</v>
      </c>
      <c r="F844">
        <v>5510</v>
      </c>
      <c r="G844">
        <v>100</v>
      </c>
      <c r="H844" t="s">
        <v>4032</v>
      </c>
      <c r="I844">
        <v>6967</v>
      </c>
      <c r="J844" t="s">
        <v>1066</v>
      </c>
      <c r="K844" t="s">
        <v>4037</v>
      </c>
      <c r="L844">
        <v>1345</v>
      </c>
      <c r="M844">
        <v>1319</v>
      </c>
      <c r="N844">
        <v>400</v>
      </c>
      <c r="O844" t="s">
        <v>4035</v>
      </c>
      <c r="P844">
        <v>0.92972794094665101</v>
      </c>
      <c r="Q844">
        <v>0.90399249934605697</v>
      </c>
      <c r="R844">
        <v>0.13910666620713499</v>
      </c>
      <c r="S844">
        <v>0.254522451478851</v>
      </c>
      <c r="T844">
        <v>0.432290501037146</v>
      </c>
      <c r="U844">
        <v>0.432290501037146</v>
      </c>
      <c r="V844">
        <v>1.4781949306659401</v>
      </c>
      <c r="W844">
        <v>2.79</v>
      </c>
      <c r="X844">
        <v>4.25</v>
      </c>
      <c r="Y844">
        <v>-89723</v>
      </c>
      <c r="Z844">
        <v>-3738</v>
      </c>
      <c r="AA844">
        <v>-0.04</v>
      </c>
      <c r="AB844">
        <v>24</v>
      </c>
      <c r="AC844">
        <v>13</v>
      </c>
      <c r="AD844">
        <v>11</v>
      </c>
      <c r="AE844">
        <v>54.17</v>
      </c>
      <c r="AF844">
        <v>8</v>
      </c>
      <c r="AG844">
        <v>12</v>
      </c>
      <c r="AH844">
        <v>9</v>
      </c>
      <c r="AI844">
        <v>3</v>
      </c>
    </row>
    <row r="845" spans="1:35" x14ac:dyDescent="0.2">
      <c r="A845" s="102">
        <v>705</v>
      </c>
      <c r="B845">
        <v>3038</v>
      </c>
      <c r="C845" t="s">
        <v>1486</v>
      </c>
      <c r="D845" t="s">
        <v>4039</v>
      </c>
      <c r="E845">
        <v>4110</v>
      </c>
      <c r="F845">
        <v>4200</v>
      </c>
      <c r="G845">
        <v>200</v>
      </c>
      <c r="H845" t="s">
        <v>4032</v>
      </c>
      <c r="I845">
        <v>6750</v>
      </c>
      <c r="J845" t="s">
        <v>4157</v>
      </c>
      <c r="K845" t="s">
        <v>4037</v>
      </c>
      <c r="L845">
        <v>4380</v>
      </c>
      <c r="M845">
        <v>4440</v>
      </c>
      <c r="N845">
        <v>200</v>
      </c>
      <c r="O845" t="s">
        <v>4035</v>
      </c>
      <c r="P845">
        <v>0.91181067077684497</v>
      </c>
      <c r="Q845">
        <v>0.85748688267486195</v>
      </c>
      <c r="R845" s="106">
        <v>0.37124742972667701</v>
      </c>
      <c r="S845" s="106">
        <v>0.230703900685608</v>
      </c>
      <c r="T845">
        <v>1.7803443325461199</v>
      </c>
      <c r="U845">
        <v>1.7803443325461199</v>
      </c>
      <c r="V845">
        <v>1.75535919645183</v>
      </c>
      <c r="W845">
        <v>13.13</v>
      </c>
      <c r="X845">
        <v>5.41</v>
      </c>
      <c r="Y845">
        <v>-90136</v>
      </c>
      <c r="Z845">
        <v>-4097</v>
      </c>
      <c r="AA845">
        <v>-0.26</v>
      </c>
      <c r="AB845">
        <v>22</v>
      </c>
      <c r="AC845">
        <v>12</v>
      </c>
      <c r="AD845">
        <v>10</v>
      </c>
      <c r="AE845">
        <v>54.55</v>
      </c>
      <c r="AF845">
        <v>8</v>
      </c>
      <c r="AG845">
        <v>10</v>
      </c>
      <c r="AH845">
        <v>10</v>
      </c>
      <c r="AI845">
        <v>2</v>
      </c>
    </row>
    <row r="846" spans="1:35" x14ac:dyDescent="0.2">
      <c r="A846" s="102">
        <v>1060</v>
      </c>
      <c r="B846">
        <v>3110</v>
      </c>
      <c r="C846" t="s">
        <v>772</v>
      </c>
      <c r="D846" t="s">
        <v>4031</v>
      </c>
      <c r="E846">
        <v>4520</v>
      </c>
      <c r="F846">
        <v>4610</v>
      </c>
      <c r="G846">
        <v>200</v>
      </c>
      <c r="H846" t="s">
        <v>4032</v>
      </c>
      <c r="I846">
        <v>9697</v>
      </c>
      <c r="J846" t="s">
        <v>4268</v>
      </c>
      <c r="K846" t="s">
        <v>4034</v>
      </c>
      <c r="L846">
        <v>3110</v>
      </c>
      <c r="M846">
        <v>3110</v>
      </c>
      <c r="N846">
        <v>300</v>
      </c>
      <c r="O846" t="s">
        <v>4035</v>
      </c>
      <c r="P846">
        <v>0.86944632185508197</v>
      </c>
      <c r="Q846">
        <v>0.80411220375554204</v>
      </c>
      <c r="R846" s="106">
        <v>0.23695028166277399</v>
      </c>
      <c r="S846" s="106">
        <v>0.31752175629916102</v>
      </c>
      <c r="T846">
        <v>0.21623590042354299</v>
      </c>
      <c r="U846">
        <v>0.21623590042354299</v>
      </c>
      <c r="V846">
        <v>3.6365002469043901E-2</v>
      </c>
      <c r="W846">
        <v>2.4900000000000002</v>
      </c>
      <c r="X846">
        <v>1.19</v>
      </c>
      <c r="Y846">
        <v>-90234</v>
      </c>
      <c r="Z846">
        <v>-5308</v>
      </c>
      <c r="AA846">
        <v>-0.22</v>
      </c>
      <c r="AB846">
        <v>17</v>
      </c>
      <c r="AC846">
        <v>7</v>
      </c>
      <c r="AD846">
        <v>10</v>
      </c>
      <c r="AE846">
        <v>41.18</v>
      </c>
      <c r="AF846">
        <v>9</v>
      </c>
      <c r="AG846">
        <v>6</v>
      </c>
      <c r="AH846">
        <v>7</v>
      </c>
      <c r="AI846">
        <v>4</v>
      </c>
    </row>
    <row r="847" spans="1:35" x14ac:dyDescent="0.2">
      <c r="A847" s="102">
        <v>423</v>
      </c>
      <c r="B847">
        <v>2607</v>
      </c>
      <c r="C847" t="s">
        <v>4061</v>
      </c>
      <c r="D847" t="s">
        <v>4060</v>
      </c>
      <c r="E847">
        <v>2810</v>
      </c>
      <c r="F847">
        <v>2848</v>
      </c>
      <c r="G847">
        <v>300</v>
      </c>
      <c r="H847" t="s">
        <v>4035</v>
      </c>
      <c r="I847">
        <v>7976</v>
      </c>
      <c r="J847" t="s">
        <v>4149</v>
      </c>
      <c r="K847" t="s">
        <v>4056</v>
      </c>
      <c r="L847">
        <v>1606</v>
      </c>
      <c r="M847">
        <v>1615</v>
      </c>
      <c r="N847">
        <v>500</v>
      </c>
      <c r="O847" t="s">
        <v>4032</v>
      </c>
      <c r="P847">
        <v>0.90689726871680398</v>
      </c>
      <c r="Q847">
        <v>0.89147160990149299</v>
      </c>
      <c r="R847">
        <v>3.8604714945777402E-3</v>
      </c>
      <c r="S847">
        <v>0.15148343125649699</v>
      </c>
      <c r="T847">
        <v>-0.92463477704680397</v>
      </c>
      <c r="U847">
        <v>0.92463477704680397</v>
      </c>
      <c r="V847">
        <v>1.7466107794276799</v>
      </c>
      <c r="W847">
        <v>-2.0499999999999998</v>
      </c>
      <c r="X847">
        <v>5.49</v>
      </c>
      <c r="Y847">
        <v>-91101</v>
      </c>
      <c r="Z847">
        <v>-5694</v>
      </c>
      <c r="AA847">
        <v>-0.37</v>
      </c>
      <c r="AB847">
        <v>16</v>
      </c>
      <c r="AC847">
        <v>6</v>
      </c>
      <c r="AD847">
        <v>10</v>
      </c>
      <c r="AE847">
        <v>37.5</v>
      </c>
      <c r="AF847">
        <v>11</v>
      </c>
      <c r="AG847">
        <v>5</v>
      </c>
      <c r="AH847">
        <v>8</v>
      </c>
      <c r="AI847">
        <v>3</v>
      </c>
    </row>
    <row r="848" spans="1:35" x14ac:dyDescent="0.2">
      <c r="A848" s="102">
        <v>240</v>
      </c>
      <c r="B848">
        <v>4819</v>
      </c>
      <c r="C848" t="s">
        <v>4051</v>
      </c>
      <c r="D848" t="s">
        <v>4034</v>
      </c>
      <c r="E848">
        <v>4070</v>
      </c>
      <c r="F848">
        <v>4065</v>
      </c>
      <c r="G848">
        <v>200</v>
      </c>
      <c r="H848" t="s">
        <v>4035</v>
      </c>
      <c r="I848">
        <v>9468</v>
      </c>
      <c r="J848" t="s">
        <v>4033</v>
      </c>
      <c r="K848" t="s">
        <v>4034</v>
      </c>
      <c r="L848">
        <v>1864</v>
      </c>
      <c r="M848">
        <v>1843</v>
      </c>
      <c r="N848">
        <v>400</v>
      </c>
      <c r="O848" t="s">
        <v>4032</v>
      </c>
      <c r="P848">
        <v>0.94749102152794396</v>
      </c>
      <c r="Q848">
        <v>0.91457135665558298</v>
      </c>
      <c r="R848">
        <v>8.5322603552753506E-2</v>
      </c>
      <c r="S848">
        <v>2.8686736909179798E-2</v>
      </c>
      <c r="T848">
        <v>-0.767461143295879</v>
      </c>
      <c r="U848">
        <v>0.767461143295879</v>
      </c>
      <c r="V848">
        <v>1.1415356668248999</v>
      </c>
      <c r="W848">
        <v>-3.49</v>
      </c>
      <c r="X848">
        <v>9.32</v>
      </c>
      <c r="Y848">
        <v>-92717</v>
      </c>
      <c r="Z848">
        <v>-3709</v>
      </c>
      <c r="AA848">
        <v>-0.23</v>
      </c>
      <c r="AB848">
        <v>25</v>
      </c>
      <c r="AC848">
        <v>11</v>
      </c>
      <c r="AD848">
        <v>14</v>
      </c>
      <c r="AE848">
        <v>44</v>
      </c>
      <c r="AF848">
        <v>7</v>
      </c>
      <c r="AG848">
        <v>11</v>
      </c>
      <c r="AH848">
        <v>13</v>
      </c>
      <c r="AI848">
        <v>1</v>
      </c>
    </row>
    <row r="849" spans="1:35" x14ac:dyDescent="0.2">
      <c r="A849" s="102">
        <v>794</v>
      </c>
      <c r="B849">
        <v>7180</v>
      </c>
      <c r="C849" t="s">
        <v>1478</v>
      </c>
      <c r="D849" t="s">
        <v>4154</v>
      </c>
      <c r="E849">
        <v>460</v>
      </c>
      <c r="F849">
        <v>462</v>
      </c>
      <c r="G849">
        <v>2300</v>
      </c>
      <c r="H849" t="s">
        <v>4032</v>
      </c>
      <c r="I849">
        <v>8358</v>
      </c>
      <c r="J849" t="s">
        <v>4892</v>
      </c>
      <c r="K849" t="s">
        <v>4154</v>
      </c>
      <c r="L849">
        <v>437</v>
      </c>
      <c r="M849">
        <v>434</v>
      </c>
      <c r="N849">
        <v>2400</v>
      </c>
      <c r="O849" t="s">
        <v>4035</v>
      </c>
      <c r="P849">
        <v>0.84905544786113996</v>
      </c>
      <c r="Q849">
        <v>0.84490720205666003</v>
      </c>
      <c r="R849" s="15">
        <v>5.2841819545471399E-3</v>
      </c>
      <c r="S849" s="15">
        <v>5.58112419546241E-4</v>
      </c>
      <c r="T849">
        <v>1.7265970604573799</v>
      </c>
      <c r="U849">
        <v>1.7265970604573799</v>
      </c>
      <c r="V849">
        <v>1.7398402014237999</v>
      </c>
      <c r="W849">
        <v>9.91</v>
      </c>
      <c r="X849">
        <v>1.98</v>
      </c>
      <c r="Y849">
        <v>-93644</v>
      </c>
      <c r="Z849">
        <v>-3021</v>
      </c>
      <c r="AA849">
        <v>-0.17</v>
      </c>
      <c r="AB849">
        <v>31</v>
      </c>
      <c r="AC849">
        <v>15</v>
      </c>
      <c r="AD849">
        <v>16</v>
      </c>
      <c r="AE849">
        <v>48.39</v>
      </c>
      <c r="AF849">
        <v>9</v>
      </c>
      <c r="AG849">
        <v>13</v>
      </c>
      <c r="AH849">
        <v>13</v>
      </c>
      <c r="AI849">
        <v>5</v>
      </c>
    </row>
    <row r="850" spans="1:35" x14ac:dyDescent="0.2">
      <c r="A850" s="102">
        <v>1036</v>
      </c>
      <c r="B850">
        <v>5486</v>
      </c>
      <c r="C850" t="s">
        <v>979</v>
      </c>
      <c r="D850" t="s">
        <v>4152</v>
      </c>
      <c r="E850">
        <v>1699</v>
      </c>
      <c r="F850">
        <v>1702</v>
      </c>
      <c r="G850">
        <v>400</v>
      </c>
      <c r="H850" t="s">
        <v>4032</v>
      </c>
      <c r="I850">
        <v>6971</v>
      </c>
      <c r="J850" t="s">
        <v>1067</v>
      </c>
      <c r="K850" t="s">
        <v>4037</v>
      </c>
      <c r="L850">
        <v>7470</v>
      </c>
      <c r="M850">
        <v>7274</v>
      </c>
      <c r="N850">
        <v>100</v>
      </c>
      <c r="O850" t="s">
        <v>4035</v>
      </c>
      <c r="P850">
        <v>0.88680560655961604</v>
      </c>
      <c r="Q850">
        <v>0.80776073955512595</v>
      </c>
      <c r="R850" s="15">
        <v>9.5477647164363098E-6</v>
      </c>
      <c r="S850">
        <v>0.17106202988976499</v>
      </c>
      <c r="T850">
        <v>1.9692371536601501</v>
      </c>
      <c r="U850">
        <v>1.9692371536601501</v>
      </c>
      <c r="V850">
        <v>0.77829999695873697</v>
      </c>
      <c r="W850">
        <v>12.61</v>
      </c>
      <c r="X850">
        <v>6.41</v>
      </c>
      <c r="Y850">
        <v>-93954</v>
      </c>
      <c r="Z850">
        <v>-4271</v>
      </c>
      <c r="AA850">
        <v>-0.3</v>
      </c>
      <c r="AB850">
        <v>22</v>
      </c>
      <c r="AC850">
        <v>8</v>
      </c>
      <c r="AD850">
        <v>14</v>
      </c>
      <c r="AE850">
        <v>36.36</v>
      </c>
      <c r="AF850">
        <v>13</v>
      </c>
      <c r="AG850">
        <v>7</v>
      </c>
      <c r="AH850">
        <v>7</v>
      </c>
      <c r="AI850">
        <v>8</v>
      </c>
    </row>
    <row r="851" spans="1:35" x14ac:dyDescent="0.2">
      <c r="A851" s="102">
        <v>931</v>
      </c>
      <c r="B851">
        <v>4151</v>
      </c>
      <c r="C851" t="s">
        <v>3816</v>
      </c>
      <c r="D851" t="s">
        <v>4055</v>
      </c>
      <c r="E851">
        <v>2575</v>
      </c>
      <c r="F851">
        <v>2586</v>
      </c>
      <c r="G851">
        <v>400</v>
      </c>
      <c r="H851" t="s">
        <v>4032</v>
      </c>
      <c r="I851">
        <v>8601</v>
      </c>
      <c r="J851" t="s">
        <v>25</v>
      </c>
      <c r="K851" t="s">
        <v>4795</v>
      </c>
      <c r="L851">
        <v>560</v>
      </c>
      <c r="M851">
        <v>559.1</v>
      </c>
      <c r="N851">
        <v>1900</v>
      </c>
      <c r="O851" t="s">
        <v>4035</v>
      </c>
      <c r="P851">
        <v>0.93219712475581595</v>
      </c>
      <c r="Q851">
        <v>0.82501931538834195</v>
      </c>
      <c r="R851">
        <v>6.0028447455544302E-2</v>
      </c>
      <c r="S851">
        <v>0.131086269798253</v>
      </c>
      <c r="T851">
        <v>1.1522848915741299</v>
      </c>
      <c r="U851">
        <v>1.1522848915741299</v>
      </c>
      <c r="V851">
        <v>1.3026371535438499</v>
      </c>
      <c r="W851">
        <v>6.6</v>
      </c>
      <c r="X851">
        <v>2.7</v>
      </c>
      <c r="Y851">
        <v>-94362</v>
      </c>
      <c r="Z851">
        <v>-4966</v>
      </c>
      <c r="AA851">
        <v>-0.32</v>
      </c>
      <c r="AB851">
        <v>19</v>
      </c>
      <c r="AC851">
        <v>8</v>
      </c>
      <c r="AD851">
        <v>11</v>
      </c>
      <c r="AE851">
        <v>42.11</v>
      </c>
      <c r="AF851">
        <v>13</v>
      </c>
      <c r="AG851">
        <v>5</v>
      </c>
      <c r="AH851">
        <v>4</v>
      </c>
      <c r="AI851">
        <v>10</v>
      </c>
    </row>
    <row r="852" spans="1:35" x14ac:dyDescent="0.2">
      <c r="A852" s="102">
        <v>436</v>
      </c>
      <c r="B852">
        <v>6501</v>
      </c>
      <c r="C852" t="s">
        <v>4792</v>
      </c>
      <c r="D852" t="s">
        <v>4037</v>
      </c>
      <c r="E852">
        <v>4269</v>
      </c>
      <c r="F852">
        <v>4230</v>
      </c>
      <c r="G852">
        <v>200</v>
      </c>
      <c r="H852" t="s">
        <v>4035</v>
      </c>
      <c r="I852">
        <v>6755</v>
      </c>
      <c r="J852" t="s">
        <v>760</v>
      </c>
      <c r="K852" t="s">
        <v>4037</v>
      </c>
      <c r="L852">
        <v>2432</v>
      </c>
      <c r="M852">
        <v>2471</v>
      </c>
      <c r="N852">
        <v>300</v>
      </c>
      <c r="O852" t="s">
        <v>4032</v>
      </c>
      <c r="P852">
        <v>0.81941137363489203</v>
      </c>
      <c r="Q852">
        <v>0.88988837858913605</v>
      </c>
      <c r="R852">
        <v>4.1448994959076002E-2</v>
      </c>
      <c r="S852">
        <v>3.4857863496395601E-2</v>
      </c>
      <c r="T852">
        <v>-1.4724294270856899</v>
      </c>
      <c r="U852">
        <v>1.4724294270856899</v>
      </c>
      <c r="V852">
        <v>1.39848409839971</v>
      </c>
      <c r="W852">
        <v>-15.55</v>
      </c>
      <c r="X852">
        <v>12.38</v>
      </c>
      <c r="Y852">
        <v>-94719</v>
      </c>
      <c r="Z852">
        <v>-4985</v>
      </c>
      <c r="AA852">
        <v>-0.16</v>
      </c>
      <c r="AB852">
        <v>19</v>
      </c>
      <c r="AC852">
        <v>10</v>
      </c>
      <c r="AD852">
        <v>9</v>
      </c>
      <c r="AE852">
        <v>52.63</v>
      </c>
      <c r="AF852">
        <v>12</v>
      </c>
      <c r="AG852">
        <v>8</v>
      </c>
      <c r="AH852">
        <v>8</v>
      </c>
      <c r="AI852">
        <v>3</v>
      </c>
    </row>
    <row r="853" spans="1:35" x14ac:dyDescent="0.2">
      <c r="A853" s="102">
        <v>487</v>
      </c>
      <c r="B853">
        <v>1973</v>
      </c>
      <c r="C853" t="s">
        <v>4040</v>
      </c>
      <c r="D853" t="s">
        <v>4034</v>
      </c>
      <c r="E853">
        <v>4110</v>
      </c>
      <c r="F853">
        <v>4115</v>
      </c>
      <c r="G853">
        <v>200</v>
      </c>
      <c r="H853" t="s">
        <v>4032</v>
      </c>
      <c r="I853">
        <v>6976</v>
      </c>
      <c r="J853" t="s">
        <v>1068</v>
      </c>
      <c r="K853" t="s">
        <v>4037</v>
      </c>
      <c r="L853">
        <v>3325</v>
      </c>
      <c r="M853">
        <v>3250</v>
      </c>
      <c r="N853">
        <v>300</v>
      </c>
      <c r="O853" t="s">
        <v>4035</v>
      </c>
      <c r="P853">
        <v>0.91535341305065099</v>
      </c>
      <c r="Q853">
        <v>0.883314780181085</v>
      </c>
      <c r="R853">
        <v>5.7689736258485697E-2</v>
      </c>
      <c r="S853">
        <v>8.6736634426791498E-2</v>
      </c>
      <c r="T853">
        <v>2.0341466331620102</v>
      </c>
      <c r="U853">
        <v>2.0341466331620102</v>
      </c>
      <c r="V853">
        <v>0.95888069971526402</v>
      </c>
      <c r="W853">
        <v>8.41</v>
      </c>
      <c r="X853">
        <v>18.47</v>
      </c>
      <c r="Y853">
        <v>-95152</v>
      </c>
      <c r="Z853">
        <v>-4758</v>
      </c>
      <c r="AA853">
        <v>-0.17</v>
      </c>
      <c r="AB853">
        <v>20</v>
      </c>
      <c r="AC853">
        <v>10</v>
      </c>
      <c r="AD853">
        <v>10</v>
      </c>
      <c r="AE853">
        <v>50</v>
      </c>
      <c r="AF853">
        <v>8</v>
      </c>
      <c r="AG853">
        <v>9</v>
      </c>
      <c r="AH853">
        <v>10</v>
      </c>
      <c r="AI853">
        <v>1</v>
      </c>
    </row>
    <row r="854" spans="1:35" x14ac:dyDescent="0.2">
      <c r="A854" s="102">
        <v>662</v>
      </c>
      <c r="B854">
        <v>4555</v>
      </c>
      <c r="C854" t="s">
        <v>937</v>
      </c>
      <c r="D854" t="s">
        <v>4055</v>
      </c>
      <c r="E854">
        <v>7130</v>
      </c>
      <c r="F854">
        <v>7130</v>
      </c>
      <c r="G854">
        <v>100</v>
      </c>
      <c r="H854" t="s">
        <v>4035</v>
      </c>
      <c r="I854">
        <v>5486</v>
      </c>
      <c r="J854" t="s">
        <v>979</v>
      </c>
      <c r="K854" t="s">
        <v>4152</v>
      </c>
      <c r="L854">
        <v>1699</v>
      </c>
      <c r="M854">
        <v>1702</v>
      </c>
      <c r="N854">
        <v>400</v>
      </c>
      <c r="O854" t="s">
        <v>4032</v>
      </c>
      <c r="P854">
        <v>0.95947031213226297</v>
      </c>
      <c r="Q854">
        <v>0.86335337457962902</v>
      </c>
      <c r="R854">
        <v>9.3428201265130406E-2</v>
      </c>
      <c r="S854">
        <v>0.115687299852263</v>
      </c>
      <c r="T854">
        <v>-1.2550614479570501</v>
      </c>
      <c r="U854">
        <v>1.2550614479570501</v>
      </c>
      <c r="V854">
        <v>0.21115605604350801</v>
      </c>
      <c r="W854">
        <v>-4.6100000000000003</v>
      </c>
      <c r="X854">
        <v>4.5199999999999996</v>
      </c>
      <c r="Y854">
        <v>-95653</v>
      </c>
      <c r="Z854">
        <v>-5978</v>
      </c>
      <c r="AA854">
        <v>0.25</v>
      </c>
      <c r="AB854">
        <v>16</v>
      </c>
      <c r="AC854">
        <v>10</v>
      </c>
      <c r="AD854">
        <v>6</v>
      </c>
      <c r="AE854">
        <v>62.5</v>
      </c>
      <c r="AF854">
        <v>12</v>
      </c>
      <c r="AG854">
        <v>9</v>
      </c>
      <c r="AH854">
        <v>5</v>
      </c>
      <c r="AI854">
        <v>2</v>
      </c>
    </row>
    <row r="855" spans="1:35" x14ac:dyDescent="0.2">
      <c r="A855" s="102">
        <v>542</v>
      </c>
      <c r="B855">
        <v>1414</v>
      </c>
      <c r="C855" t="s">
        <v>4784</v>
      </c>
      <c r="D855" t="s">
        <v>4042</v>
      </c>
      <c r="E855">
        <v>4540</v>
      </c>
      <c r="F855">
        <v>4510</v>
      </c>
      <c r="G855">
        <v>200</v>
      </c>
      <c r="H855" t="s">
        <v>4032</v>
      </c>
      <c r="I855">
        <v>1802</v>
      </c>
      <c r="J855" t="s">
        <v>4816</v>
      </c>
      <c r="K855" t="s">
        <v>4042</v>
      </c>
      <c r="L855">
        <v>1220</v>
      </c>
      <c r="M855">
        <v>1213</v>
      </c>
      <c r="N855">
        <v>700</v>
      </c>
      <c r="O855" t="s">
        <v>4035</v>
      </c>
      <c r="P855">
        <v>0.859509945747163</v>
      </c>
      <c r="Q855">
        <v>0.87822178645653604</v>
      </c>
      <c r="R855">
        <v>0.26471083232897302</v>
      </c>
      <c r="S855">
        <v>5.77237550917283E-2</v>
      </c>
      <c r="T855">
        <v>0.106964385652861</v>
      </c>
      <c r="U855">
        <v>0.106964385652861</v>
      </c>
      <c r="V855">
        <v>5.07994800539283E-2</v>
      </c>
      <c r="W855">
        <v>0.18</v>
      </c>
      <c r="X855">
        <v>5.86</v>
      </c>
      <c r="Y855">
        <v>-96675</v>
      </c>
      <c r="Z855">
        <v>-5371</v>
      </c>
      <c r="AA855">
        <v>-0.38</v>
      </c>
      <c r="AB855">
        <v>18</v>
      </c>
      <c r="AC855">
        <v>8</v>
      </c>
      <c r="AD855">
        <v>10</v>
      </c>
      <c r="AE855">
        <v>44.44</v>
      </c>
      <c r="AF855">
        <v>12</v>
      </c>
      <c r="AG855">
        <v>6</v>
      </c>
      <c r="AH855">
        <v>6</v>
      </c>
      <c r="AI855">
        <v>6</v>
      </c>
    </row>
    <row r="856" spans="1:35" x14ac:dyDescent="0.2">
      <c r="A856" s="102">
        <v>977</v>
      </c>
      <c r="B856">
        <v>4188</v>
      </c>
      <c r="C856" t="s">
        <v>4823</v>
      </c>
      <c r="D856" t="s">
        <v>4057</v>
      </c>
      <c r="E856">
        <v>798.3</v>
      </c>
      <c r="F856">
        <v>800</v>
      </c>
      <c r="G856">
        <v>1000</v>
      </c>
      <c r="H856" t="s">
        <v>4032</v>
      </c>
      <c r="I856">
        <v>4203</v>
      </c>
      <c r="J856" t="s">
        <v>922</v>
      </c>
      <c r="K856" t="s">
        <v>4057</v>
      </c>
      <c r="L856">
        <v>3975</v>
      </c>
      <c r="M856">
        <v>4015</v>
      </c>
      <c r="N856">
        <v>200</v>
      </c>
      <c r="O856" t="s">
        <v>4035</v>
      </c>
      <c r="P856">
        <v>0.82268930198312296</v>
      </c>
      <c r="Q856">
        <v>0.818455139842728</v>
      </c>
      <c r="R856">
        <v>0.18663409021257399</v>
      </c>
      <c r="S856">
        <v>0.273586194926491</v>
      </c>
      <c r="T856">
        <v>1.2758302473955001</v>
      </c>
      <c r="U856">
        <v>1.2758302473955001</v>
      </c>
      <c r="V856">
        <v>1.5474294414908201</v>
      </c>
      <c r="W856">
        <v>3.85</v>
      </c>
      <c r="X856">
        <v>0.37</v>
      </c>
      <c r="Y856">
        <v>-97948</v>
      </c>
      <c r="Z856">
        <v>-4897</v>
      </c>
      <c r="AA856">
        <v>-0.32</v>
      </c>
      <c r="AB856">
        <v>20</v>
      </c>
      <c r="AC856">
        <v>7</v>
      </c>
      <c r="AD856">
        <v>13</v>
      </c>
      <c r="AE856">
        <v>35</v>
      </c>
      <c r="AF856">
        <v>13</v>
      </c>
      <c r="AG856">
        <v>5</v>
      </c>
      <c r="AH856">
        <v>4</v>
      </c>
      <c r="AI856">
        <v>11</v>
      </c>
    </row>
    <row r="857" spans="1:35" x14ac:dyDescent="0.2">
      <c r="A857" s="102">
        <v>738</v>
      </c>
      <c r="B857">
        <v>5714</v>
      </c>
      <c r="C857" t="s">
        <v>981</v>
      </c>
      <c r="D857" t="s">
        <v>4048</v>
      </c>
      <c r="E857">
        <v>3950</v>
      </c>
      <c r="F857">
        <v>3975</v>
      </c>
      <c r="G857">
        <v>200</v>
      </c>
      <c r="H857" t="s">
        <v>4032</v>
      </c>
      <c r="I857">
        <v>6448</v>
      </c>
      <c r="J857" t="s">
        <v>599</v>
      </c>
      <c r="K857" t="s">
        <v>4037</v>
      </c>
      <c r="L857">
        <v>2166</v>
      </c>
      <c r="M857">
        <v>2163</v>
      </c>
      <c r="N857">
        <v>400</v>
      </c>
      <c r="O857" t="s">
        <v>4035</v>
      </c>
      <c r="P857">
        <v>0.89382773267745796</v>
      </c>
      <c r="Q857">
        <v>0.85260893300875196</v>
      </c>
      <c r="R857">
        <v>5.4799053479957695E-4</v>
      </c>
      <c r="S857">
        <v>7.8164883272562297E-2</v>
      </c>
      <c r="T857">
        <v>0.81317729289037799</v>
      </c>
      <c r="U857">
        <v>0.81317729289037799</v>
      </c>
      <c r="V857">
        <v>5.78523599137152E-2</v>
      </c>
      <c r="W857">
        <v>1.44</v>
      </c>
      <c r="X857">
        <v>8.83</v>
      </c>
      <c r="Y857">
        <v>-98863</v>
      </c>
      <c r="Z857">
        <v>-9886</v>
      </c>
      <c r="AA857">
        <v>-0.51</v>
      </c>
      <c r="AB857">
        <v>10</v>
      </c>
      <c r="AC857">
        <v>5</v>
      </c>
      <c r="AD857">
        <v>5</v>
      </c>
      <c r="AE857">
        <v>50</v>
      </c>
      <c r="AF857">
        <v>12</v>
      </c>
      <c r="AG857">
        <v>3</v>
      </c>
      <c r="AH857">
        <v>4</v>
      </c>
      <c r="AI857">
        <v>3</v>
      </c>
    </row>
    <row r="858" spans="1:35" x14ac:dyDescent="0.2">
      <c r="A858" s="102">
        <v>1058</v>
      </c>
      <c r="B858">
        <v>6479</v>
      </c>
      <c r="C858" t="s">
        <v>780</v>
      </c>
      <c r="D858" t="s">
        <v>4037</v>
      </c>
      <c r="E858">
        <v>2188</v>
      </c>
      <c r="F858">
        <v>2186</v>
      </c>
      <c r="G858">
        <v>400</v>
      </c>
      <c r="H858" t="s">
        <v>4035</v>
      </c>
      <c r="I858">
        <v>8036</v>
      </c>
      <c r="J858" t="s">
        <v>4046</v>
      </c>
      <c r="K858" t="s">
        <v>4039</v>
      </c>
      <c r="L858">
        <v>7790</v>
      </c>
      <c r="M858">
        <v>7920</v>
      </c>
      <c r="N858">
        <v>100</v>
      </c>
      <c r="O858" t="s">
        <v>4032</v>
      </c>
      <c r="P858">
        <v>0.850707813326814</v>
      </c>
      <c r="Q858">
        <v>0.80435004236948604</v>
      </c>
      <c r="R858">
        <v>2.4558213733549401E-2</v>
      </c>
      <c r="S858">
        <v>0.192261303214048</v>
      </c>
      <c r="T858">
        <v>-2.5572359121241401</v>
      </c>
      <c r="U858">
        <v>2.5572359121241401</v>
      </c>
      <c r="V858">
        <v>1.9806973924314699</v>
      </c>
      <c r="W858">
        <v>-9.1999999999999993</v>
      </c>
      <c r="X858">
        <v>10.4</v>
      </c>
      <c r="Y858">
        <v>-98918</v>
      </c>
      <c r="Z858">
        <v>-6595</v>
      </c>
      <c r="AA858">
        <v>-0.28000000000000003</v>
      </c>
      <c r="AB858">
        <v>15</v>
      </c>
      <c r="AC858">
        <v>6</v>
      </c>
      <c r="AD858">
        <v>9</v>
      </c>
      <c r="AE858">
        <v>40</v>
      </c>
      <c r="AF858">
        <v>14</v>
      </c>
      <c r="AG858">
        <v>2</v>
      </c>
      <c r="AH858">
        <v>3</v>
      </c>
      <c r="AI858">
        <v>10</v>
      </c>
    </row>
    <row r="859" spans="1:35" x14ac:dyDescent="0.2">
      <c r="A859" s="102">
        <v>948</v>
      </c>
      <c r="B859">
        <v>1803</v>
      </c>
      <c r="C859" t="s">
        <v>4043</v>
      </c>
      <c r="D859" t="s">
        <v>4042</v>
      </c>
      <c r="E859">
        <v>1145</v>
      </c>
      <c r="F859">
        <v>1133</v>
      </c>
      <c r="G859">
        <v>800</v>
      </c>
      <c r="H859" t="s">
        <v>4035</v>
      </c>
      <c r="I859">
        <v>4812</v>
      </c>
      <c r="J859" t="s">
        <v>948</v>
      </c>
      <c r="K859" t="s">
        <v>4034</v>
      </c>
      <c r="L859">
        <v>4500</v>
      </c>
      <c r="M859">
        <v>4615</v>
      </c>
      <c r="N859">
        <v>200</v>
      </c>
      <c r="O859" t="s">
        <v>4032</v>
      </c>
      <c r="P859">
        <v>0.86936554165427404</v>
      </c>
      <c r="Q859">
        <v>0.82285196667584404</v>
      </c>
      <c r="R859" s="106">
        <v>7.2337388517588502E-2</v>
      </c>
      <c r="S859">
        <v>0.32964161841059803</v>
      </c>
      <c r="T859">
        <v>-1.37719960241132</v>
      </c>
      <c r="U859">
        <v>1.37719960241132</v>
      </c>
      <c r="V859">
        <v>0.84620664142228796</v>
      </c>
      <c r="W859">
        <v>-8.17</v>
      </c>
      <c r="X859">
        <v>1.8</v>
      </c>
      <c r="Y859">
        <v>-98920</v>
      </c>
      <c r="Z859">
        <v>-4710</v>
      </c>
      <c r="AA859">
        <v>-0.18</v>
      </c>
      <c r="AB859">
        <v>21</v>
      </c>
      <c r="AC859">
        <v>10</v>
      </c>
      <c r="AD859">
        <v>11</v>
      </c>
      <c r="AE859">
        <v>47.62</v>
      </c>
      <c r="AF859">
        <v>10</v>
      </c>
      <c r="AG859">
        <v>8</v>
      </c>
      <c r="AH859">
        <v>7</v>
      </c>
      <c r="AI859">
        <v>6</v>
      </c>
    </row>
    <row r="860" spans="1:35" x14ac:dyDescent="0.2">
      <c r="A860" s="102">
        <v>599</v>
      </c>
      <c r="B860">
        <v>4217</v>
      </c>
      <c r="C860" t="s">
        <v>1542</v>
      </c>
      <c r="D860" t="s">
        <v>4057</v>
      </c>
      <c r="E860">
        <v>4595</v>
      </c>
      <c r="F860">
        <v>4595</v>
      </c>
      <c r="G860">
        <v>200</v>
      </c>
      <c r="H860" t="s">
        <v>4032</v>
      </c>
      <c r="I860">
        <v>6098</v>
      </c>
      <c r="J860" t="s">
        <v>240</v>
      </c>
      <c r="K860" t="s">
        <v>4047</v>
      </c>
      <c r="L860">
        <v>4289</v>
      </c>
      <c r="M860">
        <v>4304</v>
      </c>
      <c r="N860">
        <v>200</v>
      </c>
      <c r="O860" t="s">
        <v>4035</v>
      </c>
      <c r="P860">
        <v>0.87519801414004395</v>
      </c>
      <c r="Q860">
        <v>0.87099723895409298</v>
      </c>
      <c r="R860" s="15">
        <v>0.33416515039516698</v>
      </c>
      <c r="S860">
        <v>0.38392224417455201</v>
      </c>
      <c r="T860">
        <v>0.72871260587620801</v>
      </c>
      <c r="U860">
        <v>0.72871260587620801</v>
      </c>
      <c r="V860">
        <v>0.75252692519971898</v>
      </c>
      <c r="W860">
        <v>4.8899999999999997</v>
      </c>
      <c r="X860">
        <v>6.33</v>
      </c>
      <c r="Y860">
        <v>-100597</v>
      </c>
      <c r="Z860">
        <v>-5589</v>
      </c>
      <c r="AA860">
        <v>-0.32</v>
      </c>
      <c r="AB860">
        <v>18</v>
      </c>
      <c r="AC860">
        <v>8</v>
      </c>
      <c r="AD860">
        <v>10</v>
      </c>
      <c r="AE860">
        <v>44.44</v>
      </c>
      <c r="AF860">
        <v>11</v>
      </c>
      <c r="AG860">
        <v>5</v>
      </c>
      <c r="AH860">
        <v>7</v>
      </c>
      <c r="AI860">
        <v>6</v>
      </c>
    </row>
    <row r="861" spans="1:35" x14ac:dyDescent="0.2">
      <c r="A861" s="102">
        <v>444</v>
      </c>
      <c r="B861">
        <v>8591</v>
      </c>
      <c r="C861" t="s">
        <v>4759</v>
      </c>
      <c r="D861" t="s">
        <v>4038</v>
      </c>
      <c r="E861">
        <v>1876</v>
      </c>
      <c r="F861">
        <v>1858</v>
      </c>
      <c r="G861">
        <v>500</v>
      </c>
      <c r="H861" t="s">
        <v>4035</v>
      </c>
      <c r="I861">
        <v>8604</v>
      </c>
      <c r="J861" t="s">
        <v>598</v>
      </c>
      <c r="K861" t="s">
        <v>4795</v>
      </c>
      <c r="L861">
        <v>574.79999999999995</v>
      </c>
      <c r="M861">
        <v>566.29999999999995</v>
      </c>
      <c r="N861">
        <v>1600</v>
      </c>
      <c r="O861" t="s">
        <v>4032</v>
      </c>
      <c r="P861">
        <v>0.87795902223639899</v>
      </c>
      <c r="Q861">
        <v>0.88929377445415303</v>
      </c>
      <c r="R861" s="15">
        <v>4.6472368460644398E-2</v>
      </c>
      <c r="S861">
        <v>0.14895302622355799</v>
      </c>
      <c r="T861">
        <v>-0.24001376059170099</v>
      </c>
      <c r="U861">
        <v>0.24001376059170099</v>
      </c>
      <c r="V861">
        <v>3.6673574134187897E-2</v>
      </c>
      <c r="W861">
        <v>-0.52</v>
      </c>
      <c r="X861">
        <v>2.4700000000000002</v>
      </c>
      <c r="Y861">
        <v>-100878</v>
      </c>
      <c r="Z861">
        <v>-5934</v>
      </c>
      <c r="AA861">
        <v>-0.32</v>
      </c>
      <c r="AB861">
        <v>17</v>
      </c>
      <c r="AC861">
        <v>6</v>
      </c>
      <c r="AD861">
        <v>11</v>
      </c>
      <c r="AE861">
        <v>35.29</v>
      </c>
      <c r="AF861">
        <v>14</v>
      </c>
      <c r="AG861">
        <v>3</v>
      </c>
      <c r="AH861">
        <v>3</v>
      </c>
      <c r="AI861">
        <v>11</v>
      </c>
    </row>
    <row r="862" spans="1:35" x14ac:dyDescent="0.2">
      <c r="A862" s="102">
        <v>736</v>
      </c>
      <c r="B862">
        <v>4689</v>
      </c>
      <c r="C862" t="s">
        <v>4782</v>
      </c>
      <c r="D862" t="s">
        <v>4034</v>
      </c>
      <c r="E862">
        <v>435</v>
      </c>
      <c r="F862">
        <v>438</v>
      </c>
      <c r="G862">
        <v>1300</v>
      </c>
      <c r="H862" t="s">
        <v>4035</v>
      </c>
      <c r="I862">
        <v>6920</v>
      </c>
      <c r="J862" t="s">
        <v>4036</v>
      </c>
      <c r="K862" t="s">
        <v>4037</v>
      </c>
      <c r="L862">
        <v>5500</v>
      </c>
      <c r="M862">
        <v>5510</v>
      </c>
      <c r="N862">
        <v>100</v>
      </c>
      <c r="O862" t="s">
        <v>4032</v>
      </c>
      <c r="P862">
        <v>0.83286164466219503</v>
      </c>
      <c r="Q862">
        <v>0.85278598731880095</v>
      </c>
      <c r="R862">
        <v>0.53229702598532602</v>
      </c>
      <c r="S862">
        <v>0.119576560280358</v>
      </c>
      <c r="T862">
        <v>-0.66473666684448496</v>
      </c>
      <c r="U862">
        <v>0.66473666684448496</v>
      </c>
      <c r="V862">
        <v>0.58750608859557896</v>
      </c>
      <c r="W862">
        <v>-5.15</v>
      </c>
      <c r="X862">
        <v>3.34</v>
      </c>
      <c r="Y862">
        <v>-101166</v>
      </c>
      <c r="Z862">
        <v>-4817</v>
      </c>
      <c r="AA862">
        <v>-0.26</v>
      </c>
      <c r="AB862">
        <v>21</v>
      </c>
      <c r="AC862">
        <v>12</v>
      </c>
      <c r="AD862">
        <v>9</v>
      </c>
      <c r="AE862">
        <v>57.14</v>
      </c>
      <c r="AF862">
        <v>9</v>
      </c>
      <c r="AG862">
        <v>8</v>
      </c>
      <c r="AH862">
        <v>9</v>
      </c>
      <c r="AI862">
        <v>4</v>
      </c>
    </row>
    <row r="863" spans="1:35" x14ac:dyDescent="0.2">
      <c r="A863" s="102">
        <v>1000</v>
      </c>
      <c r="B863">
        <v>4203</v>
      </c>
      <c r="C863" t="s">
        <v>922</v>
      </c>
      <c r="D863" t="s">
        <v>4057</v>
      </c>
      <c r="E863">
        <v>3975</v>
      </c>
      <c r="F863">
        <v>4015</v>
      </c>
      <c r="G863">
        <v>200</v>
      </c>
      <c r="H863" t="s">
        <v>4032</v>
      </c>
      <c r="I863">
        <v>5101</v>
      </c>
      <c r="J863" t="s">
        <v>4824</v>
      </c>
      <c r="K863" t="s">
        <v>4423</v>
      </c>
      <c r="L863">
        <v>1863</v>
      </c>
      <c r="M863">
        <v>1889</v>
      </c>
      <c r="N863">
        <v>400</v>
      </c>
      <c r="O863" t="s">
        <v>4035</v>
      </c>
      <c r="P863">
        <v>0.85014063119629402</v>
      </c>
      <c r="Q863">
        <v>0.81381515701871299</v>
      </c>
      <c r="R863" s="15">
        <v>0.22129912036566199</v>
      </c>
      <c r="S863" s="15">
        <v>9.8922154157375694E-2</v>
      </c>
      <c r="T863">
        <v>2.2639891795604199</v>
      </c>
      <c r="U863">
        <v>2.2639891795604199</v>
      </c>
      <c r="V863">
        <v>2.2092364550900498</v>
      </c>
      <c r="W863">
        <v>8.94</v>
      </c>
      <c r="X863">
        <v>5.9</v>
      </c>
      <c r="Y863">
        <v>-101757</v>
      </c>
      <c r="Z863">
        <v>-4846</v>
      </c>
      <c r="AA863">
        <v>-0.19</v>
      </c>
      <c r="AB863">
        <v>21</v>
      </c>
      <c r="AC863">
        <v>11</v>
      </c>
      <c r="AD863">
        <v>10</v>
      </c>
      <c r="AE863">
        <v>52.38</v>
      </c>
      <c r="AF863">
        <v>13</v>
      </c>
      <c r="AG863">
        <v>6</v>
      </c>
      <c r="AH863">
        <v>6</v>
      </c>
      <c r="AI863">
        <v>9</v>
      </c>
    </row>
    <row r="864" spans="1:35" x14ac:dyDescent="0.2">
      <c r="A864" s="102">
        <v>182</v>
      </c>
      <c r="B864">
        <v>2001</v>
      </c>
      <c r="C864" t="s">
        <v>3796</v>
      </c>
      <c r="D864" t="s">
        <v>4060</v>
      </c>
      <c r="E864">
        <v>1655</v>
      </c>
      <c r="F864">
        <v>1659</v>
      </c>
      <c r="G864">
        <v>600</v>
      </c>
      <c r="H864" t="s">
        <v>4032</v>
      </c>
      <c r="I864">
        <v>7976</v>
      </c>
      <c r="J864" t="s">
        <v>4149</v>
      </c>
      <c r="K864" t="s">
        <v>4056</v>
      </c>
      <c r="L864">
        <v>1606</v>
      </c>
      <c r="M864">
        <v>1615</v>
      </c>
      <c r="N864">
        <v>600</v>
      </c>
      <c r="O864" t="s">
        <v>4035</v>
      </c>
      <c r="P864">
        <v>0.909740543830031</v>
      </c>
      <c r="Q864">
        <v>0.924419790101628</v>
      </c>
      <c r="R864">
        <v>0.11038787751594301</v>
      </c>
      <c r="S864">
        <v>9.7370604487319795E-2</v>
      </c>
      <c r="T864">
        <v>1.38445930587734</v>
      </c>
      <c r="U864">
        <v>1.38445930587734</v>
      </c>
      <c r="V864">
        <v>1.6213596644033299</v>
      </c>
      <c r="W864">
        <v>2.2599999999999998</v>
      </c>
      <c r="X864">
        <v>2.65</v>
      </c>
      <c r="Y864">
        <v>-101769</v>
      </c>
      <c r="Z864">
        <v>-6785</v>
      </c>
      <c r="AA864">
        <v>-0.31</v>
      </c>
      <c r="AB864">
        <v>15</v>
      </c>
      <c r="AC864">
        <v>7</v>
      </c>
      <c r="AD864">
        <v>8</v>
      </c>
      <c r="AE864">
        <v>46.67</v>
      </c>
      <c r="AF864">
        <v>16</v>
      </c>
      <c r="AG864">
        <v>2</v>
      </c>
      <c r="AH864">
        <v>2</v>
      </c>
      <c r="AI864">
        <v>11</v>
      </c>
    </row>
    <row r="865" spans="1:35" x14ac:dyDescent="0.2">
      <c r="A865" s="102">
        <v>696</v>
      </c>
      <c r="B865">
        <v>4151</v>
      </c>
      <c r="C865" t="s">
        <v>3816</v>
      </c>
      <c r="D865" t="s">
        <v>4055</v>
      </c>
      <c r="E865">
        <v>2575</v>
      </c>
      <c r="F865">
        <v>2586</v>
      </c>
      <c r="G865">
        <v>400</v>
      </c>
      <c r="H865" t="s">
        <v>4035</v>
      </c>
      <c r="I865">
        <v>7752</v>
      </c>
      <c r="J865" t="s">
        <v>1109</v>
      </c>
      <c r="K865" t="s">
        <v>4037</v>
      </c>
      <c r="L865">
        <v>1260</v>
      </c>
      <c r="M865">
        <v>1259</v>
      </c>
      <c r="N865">
        <v>800</v>
      </c>
      <c r="O865" t="s">
        <v>4032</v>
      </c>
      <c r="P865">
        <v>0.94492514296774199</v>
      </c>
      <c r="Q865">
        <v>0.85849669667100703</v>
      </c>
      <c r="R865" s="106">
        <v>0.53497976122852997</v>
      </c>
      <c r="S865">
        <v>0.29868820439185101</v>
      </c>
      <c r="T865">
        <v>-0.14414323341889901</v>
      </c>
      <c r="U865">
        <v>0.14414323341889901</v>
      </c>
      <c r="V865">
        <v>0.102558586522229</v>
      </c>
      <c r="W865">
        <v>-0.52</v>
      </c>
      <c r="X865">
        <v>2.63</v>
      </c>
      <c r="Y865">
        <v>-103687</v>
      </c>
      <c r="Z865">
        <v>-5457</v>
      </c>
      <c r="AA865">
        <v>-0.28999999999999998</v>
      </c>
      <c r="AB865">
        <v>19</v>
      </c>
      <c r="AC865">
        <v>9</v>
      </c>
      <c r="AD865">
        <v>10</v>
      </c>
      <c r="AE865">
        <v>47.37</v>
      </c>
      <c r="AF865">
        <v>9</v>
      </c>
      <c r="AG865">
        <v>6</v>
      </c>
      <c r="AH865">
        <v>8</v>
      </c>
      <c r="AI865">
        <v>5</v>
      </c>
    </row>
    <row r="866" spans="1:35" x14ac:dyDescent="0.2">
      <c r="A866" s="102">
        <v>485</v>
      </c>
      <c r="B866">
        <v>3938</v>
      </c>
      <c r="C866" t="s">
        <v>4886</v>
      </c>
      <c r="D866" t="s">
        <v>4034</v>
      </c>
      <c r="E866">
        <v>5360</v>
      </c>
      <c r="F866">
        <v>5360</v>
      </c>
      <c r="G866">
        <v>200</v>
      </c>
      <c r="H866" t="s">
        <v>4032</v>
      </c>
      <c r="I866">
        <v>4578</v>
      </c>
      <c r="J866" t="s">
        <v>4693</v>
      </c>
      <c r="K866" t="s">
        <v>4055</v>
      </c>
      <c r="L866">
        <v>4924</v>
      </c>
      <c r="M866">
        <v>4913</v>
      </c>
      <c r="N866">
        <v>200</v>
      </c>
      <c r="O866" t="s">
        <v>4035</v>
      </c>
      <c r="P866">
        <v>0.85832439678439798</v>
      </c>
      <c r="Q866">
        <v>0.88345507917015098</v>
      </c>
      <c r="R866" s="106">
        <v>1.2736926446171E-3</v>
      </c>
      <c r="S866">
        <v>0.106162657394413</v>
      </c>
      <c r="T866">
        <v>0.79977805215361897</v>
      </c>
      <c r="U866">
        <v>0.79977805215361897</v>
      </c>
      <c r="V866">
        <v>0.980358260070332</v>
      </c>
      <c r="W866">
        <v>5.87</v>
      </c>
      <c r="X866">
        <v>8.34</v>
      </c>
      <c r="Y866">
        <v>-103778</v>
      </c>
      <c r="Z866">
        <v>-6919</v>
      </c>
      <c r="AA866">
        <v>-0.28999999999999998</v>
      </c>
      <c r="AB866">
        <v>15</v>
      </c>
      <c r="AC866">
        <v>9</v>
      </c>
      <c r="AD866">
        <v>6</v>
      </c>
      <c r="AE866">
        <v>60</v>
      </c>
      <c r="AF866">
        <v>10</v>
      </c>
      <c r="AG866">
        <v>6</v>
      </c>
      <c r="AH866">
        <v>5</v>
      </c>
      <c r="AI866">
        <v>4</v>
      </c>
    </row>
    <row r="867" spans="1:35" x14ac:dyDescent="0.2">
      <c r="A867" s="102">
        <v>528</v>
      </c>
      <c r="B867">
        <v>6674</v>
      </c>
      <c r="C867" t="s">
        <v>234</v>
      </c>
      <c r="D867" t="s">
        <v>4037</v>
      </c>
      <c r="E867">
        <v>2175</v>
      </c>
      <c r="F867">
        <v>2186</v>
      </c>
      <c r="G867">
        <v>500</v>
      </c>
      <c r="H867" t="s">
        <v>4035</v>
      </c>
      <c r="I867">
        <v>7224</v>
      </c>
      <c r="J867" t="s">
        <v>1078</v>
      </c>
      <c r="K867" t="s">
        <v>4050</v>
      </c>
      <c r="L867">
        <v>1445</v>
      </c>
      <c r="M867">
        <v>1429</v>
      </c>
      <c r="N867">
        <v>800</v>
      </c>
      <c r="O867" t="s">
        <v>4032</v>
      </c>
      <c r="P867">
        <v>0.84657688161464095</v>
      </c>
      <c r="Q867">
        <v>0.87981222957947802</v>
      </c>
      <c r="R867">
        <v>0.200619682145806</v>
      </c>
      <c r="S867">
        <v>5.6158133673553698E-2</v>
      </c>
      <c r="T867">
        <v>-0.62862783092246299</v>
      </c>
      <c r="U867">
        <v>0.62862783092246299</v>
      </c>
      <c r="V867">
        <v>0.74293025115218203</v>
      </c>
      <c r="W867">
        <v>-2.34</v>
      </c>
      <c r="X867">
        <v>4.59</v>
      </c>
      <c r="Y867">
        <v>-105038</v>
      </c>
      <c r="Z867">
        <v>-7003</v>
      </c>
      <c r="AA867">
        <v>-0.36</v>
      </c>
      <c r="AB867">
        <v>15</v>
      </c>
      <c r="AC867">
        <v>6</v>
      </c>
      <c r="AD867">
        <v>9</v>
      </c>
      <c r="AE867">
        <v>40</v>
      </c>
      <c r="AF867">
        <v>13</v>
      </c>
      <c r="AG867">
        <v>5</v>
      </c>
      <c r="AH867">
        <v>5</v>
      </c>
      <c r="AI867">
        <v>5</v>
      </c>
    </row>
    <row r="868" spans="1:35" x14ac:dyDescent="0.2">
      <c r="A868" s="102">
        <v>450</v>
      </c>
      <c r="B868">
        <v>3563</v>
      </c>
      <c r="C868" t="s">
        <v>4808</v>
      </c>
      <c r="D868" t="s">
        <v>4058</v>
      </c>
      <c r="E868">
        <v>9240</v>
      </c>
      <c r="F868">
        <v>9170</v>
      </c>
      <c r="G868">
        <v>100</v>
      </c>
      <c r="H868" t="s">
        <v>4035</v>
      </c>
      <c r="I868">
        <v>5486</v>
      </c>
      <c r="J868" t="s">
        <v>979</v>
      </c>
      <c r="K868" t="s">
        <v>4152</v>
      </c>
      <c r="L868">
        <v>1699</v>
      </c>
      <c r="M868">
        <v>1702</v>
      </c>
      <c r="N868">
        <v>500</v>
      </c>
      <c r="O868" t="s">
        <v>4032</v>
      </c>
      <c r="P868">
        <v>0.89639582710599996</v>
      </c>
      <c r="Q868">
        <v>0.88834735777448004</v>
      </c>
      <c r="R868">
        <v>0.113334911883403</v>
      </c>
      <c r="S868">
        <v>6.6928753058164994E-2</v>
      </c>
      <c r="T868">
        <v>-1.7835235274225401</v>
      </c>
      <c r="U868">
        <v>1.7835235274225401</v>
      </c>
      <c r="V868">
        <v>0.40110475645774801</v>
      </c>
      <c r="W868">
        <v>-7.71</v>
      </c>
      <c r="X868">
        <v>7.2</v>
      </c>
      <c r="Y868">
        <v>-105324</v>
      </c>
      <c r="Z868">
        <v>-5015</v>
      </c>
      <c r="AA868">
        <v>-0.11</v>
      </c>
      <c r="AB868">
        <v>21</v>
      </c>
      <c r="AC868">
        <v>11</v>
      </c>
      <c r="AD868">
        <v>10</v>
      </c>
      <c r="AE868">
        <v>52.38</v>
      </c>
      <c r="AF868">
        <v>9</v>
      </c>
      <c r="AG868">
        <v>10</v>
      </c>
      <c r="AH868">
        <v>10</v>
      </c>
      <c r="AI868">
        <v>1</v>
      </c>
    </row>
    <row r="869" spans="1:35" x14ac:dyDescent="0.2">
      <c r="A869" s="102">
        <v>790</v>
      </c>
      <c r="B869">
        <v>6383</v>
      </c>
      <c r="C869" t="s">
        <v>788</v>
      </c>
      <c r="D869" t="s">
        <v>4045</v>
      </c>
      <c r="E869">
        <v>6800</v>
      </c>
      <c r="F869">
        <v>6730</v>
      </c>
      <c r="G869">
        <v>100</v>
      </c>
      <c r="H869" t="s">
        <v>4032</v>
      </c>
      <c r="I869">
        <v>6479</v>
      </c>
      <c r="J869" t="s">
        <v>780</v>
      </c>
      <c r="K869" t="s">
        <v>4037</v>
      </c>
      <c r="L869">
        <v>2188</v>
      </c>
      <c r="M869">
        <v>2186</v>
      </c>
      <c r="N869">
        <v>300</v>
      </c>
      <c r="O869" t="s">
        <v>4035</v>
      </c>
      <c r="P869">
        <v>0.86275637976746</v>
      </c>
      <c r="Q869">
        <v>0.84532974465611499</v>
      </c>
      <c r="R869">
        <v>0.501773896855091</v>
      </c>
      <c r="S869">
        <v>0.37936526437373103</v>
      </c>
      <c r="T869">
        <v>1.3500584257442201</v>
      </c>
      <c r="U869">
        <v>1.3500584257442201</v>
      </c>
      <c r="V869">
        <v>1.48721755859922</v>
      </c>
      <c r="W869">
        <v>3.98</v>
      </c>
      <c r="X869">
        <v>2.56</v>
      </c>
      <c r="Y869">
        <v>-106796</v>
      </c>
      <c r="Z869">
        <v>-6675</v>
      </c>
      <c r="AA869">
        <v>-0.34</v>
      </c>
      <c r="AB869">
        <v>16</v>
      </c>
      <c r="AC869">
        <v>8</v>
      </c>
      <c r="AD869">
        <v>8</v>
      </c>
      <c r="AE869">
        <v>50</v>
      </c>
      <c r="AF869">
        <v>9</v>
      </c>
      <c r="AG869">
        <v>6</v>
      </c>
      <c r="AH869">
        <v>8</v>
      </c>
      <c r="AI869">
        <v>2</v>
      </c>
    </row>
    <row r="870" spans="1:35" x14ac:dyDescent="0.2">
      <c r="A870" s="102">
        <v>37</v>
      </c>
      <c r="B870">
        <v>2413</v>
      </c>
      <c r="C870" t="s">
        <v>4052</v>
      </c>
      <c r="D870" t="s">
        <v>4047</v>
      </c>
      <c r="E870">
        <v>3150</v>
      </c>
      <c r="F870">
        <v>3220</v>
      </c>
      <c r="G870">
        <v>300</v>
      </c>
      <c r="H870" t="s">
        <v>4035</v>
      </c>
      <c r="I870">
        <v>4217</v>
      </c>
      <c r="J870" t="s">
        <v>1542</v>
      </c>
      <c r="K870" t="s">
        <v>4057</v>
      </c>
      <c r="L870">
        <v>4595</v>
      </c>
      <c r="M870">
        <v>4595</v>
      </c>
      <c r="N870">
        <v>200</v>
      </c>
      <c r="O870" t="s">
        <v>4032</v>
      </c>
      <c r="P870">
        <v>0.91723762501522699</v>
      </c>
      <c r="Q870">
        <v>0.95414650220951902</v>
      </c>
      <c r="R870">
        <v>0.15533363194291</v>
      </c>
      <c r="S870" s="106">
        <v>4.6295110580356999E-2</v>
      </c>
      <c r="T870">
        <v>-1.0947161522289299</v>
      </c>
      <c r="U870">
        <v>1.0947161522289299</v>
      </c>
      <c r="V870">
        <v>1.5539101173063701</v>
      </c>
      <c r="W870">
        <v>-6.82</v>
      </c>
      <c r="X870">
        <v>5.1100000000000003</v>
      </c>
      <c r="Y870">
        <v>-106816</v>
      </c>
      <c r="Z870">
        <v>-4855</v>
      </c>
      <c r="AA870">
        <v>-0.21</v>
      </c>
      <c r="AB870">
        <v>22</v>
      </c>
      <c r="AC870">
        <v>9</v>
      </c>
      <c r="AD870">
        <v>13</v>
      </c>
      <c r="AE870">
        <v>40.909999999999997</v>
      </c>
      <c r="AF870">
        <v>10</v>
      </c>
      <c r="AG870">
        <v>8</v>
      </c>
      <c r="AH870">
        <v>10</v>
      </c>
      <c r="AI870">
        <v>4</v>
      </c>
    </row>
    <row r="871" spans="1:35" x14ac:dyDescent="0.2">
      <c r="A871" s="102">
        <v>680</v>
      </c>
      <c r="B871">
        <v>4005</v>
      </c>
      <c r="C871" t="s">
        <v>4852</v>
      </c>
      <c r="D871" t="s">
        <v>4057</v>
      </c>
      <c r="E871">
        <v>472</v>
      </c>
      <c r="F871">
        <v>472</v>
      </c>
      <c r="G871">
        <v>2200</v>
      </c>
      <c r="H871" t="s">
        <v>4035</v>
      </c>
      <c r="I871">
        <v>9506</v>
      </c>
      <c r="J871" t="s">
        <v>4155</v>
      </c>
      <c r="K871" t="s">
        <v>4156</v>
      </c>
      <c r="L871">
        <v>1023</v>
      </c>
      <c r="M871">
        <v>1028</v>
      </c>
      <c r="N871">
        <v>1000</v>
      </c>
      <c r="O871" t="s">
        <v>4032</v>
      </c>
      <c r="P871">
        <v>0.91541136378199905</v>
      </c>
      <c r="Q871">
        <v>0.86058932385906095</v>
      </c>
      <c r="R871">
        <v>1.20000087845468E-4</v>
      </c>
      <c r="S871" s="106">
        <v>3.1287455637767497E-2</v>
      </c>
      <c r="T871">
        <v>-0.224965974860622</v>
      </c>
      <c r="U871">
        <v>0.224965974860622</v>
      </c>
      <c r="V871">
        <v>0.350745239227165</v>
      </c>
      <c r="W871">
        <v>-0.45</v>
      </c>
      <c r="X871">
        <v>1.01</v>
      </c>
      <c r="Y871">
        <v>-107696</v>
      </c>
      <c r="Z871">
        <v>-5668</v>
      </c>
      <c r="AA871">
        <v>-0.24</v>
      </c>
      <c r="AB871">
        <v>19</v>
      </c>
      <c r="AC871">
        <v>11</v>
      </c>
      <c r="AD871">
        <v>8</v>
      </c>
      <c r="AE871">
        <v>57.89</v>
      </c>
      <c r="AF871">
        <v>14</v>
      </c>
      <c r="AG871">
        <v>5</v>
      </c>
      <c r="AH871">
        <v>7</v>
      </c>
      <c r="AI871">
        <v>7</v>
      </c>
    </row>
    <row r="872" spans="1:35" x14ac:dyDescent="0.2">
      <c r="A872" s="102">
        <v>1004</v>
      </c>
      <c r="B872">
        <v>3863</v>
      </c>
      <c r="C872" t="s">
        <v>4826</v>
      </c>
      <c r="D872" t="s">
        <v>4825</v>
      </c>
      <c r="E872">
        <v>1786</v>
      </c>
      <c r="F872">
        <v>1793</v>
      </c>
      <c r="G872">
        <v>600</v>
      </c>
      <c r="H872" t="s">
        <v>4032</v>
      </c>
      <c r="I872">
        <v>8273</v>
      </c>
      <c r="J872" t="s">
        <v>4417</v>
      </c>
      <c r="K872" t="s">
        <v>4058</v>
      </c>
      <c r="L872">
        <v>3460</v>
      </c>
      <c r="M872">
        <v>3470</v>
      </c>
      <c r="N872">
        <v>300</v>
      </c>
      <c r="O872" t="s">
        <v>4035</v>
      </c>
      <c r="P872">
        <v>0.82913292167245101</v>
      </c>
      <c r="Q872">
        <v>0.81283438869292801</v>
      </c>
      <c r="R872" s="106">
        <v>3.0858268877017301E-4</v>
      </c>
      <c r="S872">
        <v>0.37331436067572998</v>
      </c>
      <c r="T872">
        <v>2.3875569753013801</v>
      </c>
      <c r="U872">
        <v>2.3875569753013801</v>
      </c>
      <c r="V872">
        <v>2.5020584311266898</v>
      </c>
      <c r="W872">
        <v>11</v>
      </c>
      <c r="X872">
        <v>3.34</v>
      </c>
      <c r="Y872">
        <v>-108142</v>
      </c>
      <c r="Z872">
        <v>-6361</v>
      </c>
      <c r="AA872">
        <v>-0.49</v>
      </c>
      <c r="AB872">
        <v>17</v>
      </c>
      <c r="AC872">
        <v>8</v>
      </c>
      <c r="AD872">
        <v>9</v>
      </c>
      <c r="AE872">
        <v>47.06</v>
      </c>
      <c r="AF872">
        <v>11</v>
      </c>
      <c r="AG872">
        <v>6</v>
      </c>
      <c r="AH872">
        <v>7</v>
      </c>
      <c r="AI872">
        <v>4</v>
      </c>
    </row>
    <row r="873" spans="1:35" x14ac:dyDescent="0.2">
      <c r="A873" s="102">
        <v>546</v>
      </c>
      <c r="B873">
        <v>9502</v>
      </c>
      <c r="C873" t="s">
        <v>4865</v>
      </c>
      <c r="D873" t="s">
        <v>4156</v>
      </c>
      <c r="E873">
        <v>1495</v>
      </c>
      <c r="F873">
        <v>1488</v>
      </c>
      <c r="G873">
        <v>700</v>
      </c>
      <c r="H873" t="s">
        <v>4032</v>
      </c>
      <c r="I873">
        <v>9506</v>
      </c>
      <c r="J873" t="s">
        <v>4155</v>
      </c>
      <c r="K873" t="s">
        <v>4156</v>
      </c>
      <c r="L873">
        <v>1023</v>
      </c>
      <c r="M873">
        <v>1028</v>
      </c>
      <c r="N873">
        <v>1000</v>
      </c>
      <c r="O873" t="s">
        <v>4035</v>
      </c>
      <c r="P873">
        <v>0.93892011649747298</v>
      </c>
      <c r="Q873">
        <v>0.87786714648303499</v>
      </c>
      <c r="R873" s="15">
        <v>4.9976862167828998E-2</v>
      </c>
      <c r="S873">
        <v>0.200000612555333</v>
      </c>
      <c r="T873">
        <v>0.62860996034397998</v>
      </c>
      <c r="U873">
        <v>0.62860996034397998</v>
      </c>
      <c r="V873">
        <v>1.0810259820375501</v>
      </c>
      <c r="W873">
        <v>1.4</v>
      </c>
      <c r="X873">
        <v>1.31</v>
      </c>
      <c r="Y873">
        <v>-108464</v>
      </c>
      <c r="Z873">
        <v>-7747</v>
      </c>
      <c r="AA873">
        <v>-0.42</v>
      </c>
      <c r="AB873">
        <v>14</v>
      </c>
      <c r="AC873">
        <v>5</v>
      </c>
      <c r="AD873">
        <v>9</v>
      </c>
      <c r="AE873">
        <v>35.71</v>
      </c>
      <c r="AF873">
        <v>16</v>
      </c>
      <c r="AG873">
        <v>1</v>
      </c>
      <c r="AH873">
        <v>2</v>
      </c>
      <c r="AI873">
        <v>11</v>
      </c>
    </row>
    <row r="874" spans="1:35" x14ac:dyDescent="0.2">
      <c r="A874" s="102">
        <v>620</v>
      </c>
      <c r="B874">
        <v>1414</v>
      </c>
      <c r="C874" t="s">
        <v>4784</v>
      </c>
      <c r="D874" t="s">
        <v>4042</v>
      </c>
      <c r="E874">
        <v>4540</v>
      </c>
      <c r="F874">
        <v>4510</v>
      </c>
      <c r="G874">
        <v>200</v>
      </c>
      <c r="H874" t="s">
        <v>4035</v>
      </c>
      <c r="I874">
        <v>5486</v>
      </c>
      <c r="J874" t="s">
        <v>979</v>
      </c>
      <c r="K874" t="s">
        <v>4152</v>
      </c>
      <c r="L874">
        <v>1699</v>
      </c>
      <c r="M874">
        <v>1702</v>
      </c>
      <c r="N874">
        <v>500</v>
      </c>
      <c r="O874" t="s">
        <v>4032</v>
      </c>
      <c r="P874">
        <v>0.81225978013159295</v>
      </c>
      <c r="Q874">
        <v>0.86920928421515498</v>
      </c>
      <c r="R874">
        <v>0.22302699175836099</v>
      </c>
      <c r="S874">
        <v>0.192532275573362</v>
      </c>
      <c r="T874">
        <v>-1.53178764941305</v>
      </c>
      <c r="U874">
        <v>1.53178764941305</v>
      </c>
      <c r="V874">
        <v>0.96655185610141603</v>
      </c>
      <c r="W874">
        <v>-11.26</v>
      </c>
      <c r="X874">
        <v>5.65</v>
      </c>
      <c r="Y874">
        <v>-109850</v>
      </c>
      <c r="Z874">
        <v>-5782</v>
      </c>
      <c r="AA874">
        <v>-0.19</v>
      </c>
      <c r="AB874">
        <v>19</v>
      </c>
      <c r="AC874">
        <v>8</v>
      </c>
      <c r="AD874">
        <v>11</v>
      </c>
      <c r="AE874">
        <v>42.11</v>
      </c>
      <c r="AF874">
        <v>14</v>
      </c>
      <c r="AG874">
        <v>8</v>
      </c>
      <c r="AH874">
        <v>8</v>
      </c>
      <c r="AI874">
        <v>3</v>
      </c>
    </row>
    <row r="875" spans="1:35" x14ac:dyDescent="0.2">
      <c r="A875" s="102">
        <v>484</v>
      </c>
      <c r="B875">
        <v>4203</v>
      </c>
      <c r="C875" t="s">
        <v>922</v>
      </c>
      <c r="D875" t="s">
        <v>4057</v>
      </c>
      <c r="E875">
        <v>3975</v>
      </c>
      <c r="F875">
        <v>4015</v>
      </c>
      <c r="G875">
        <v>200</v>
      </c>
      <c r="H875" t="s">
        <v>4032</v>
      </c>
      <c r="I875">
        <v>5471</v>
      </c>
      <c r="J875" t="s">
        <v>4828</v>
      </c>
      <c r="K875" t="s">
        <v>4152</v>
      </c>
      <c r="L875">
        <v>4255</v>
      </c>
      <c r="M875">
        <v>4245</v>
      </c>
      <c r="N875">
        <v>200</v>
      </c>
      <c r="O875" t="s">
        <v>4035</v>
      </c>
      <c r="P875">
        <v>0.81569865445708001</v>
      </c>
      <c r="Q875">
        <v>0.88367927559086201</v>
      </c>
      <c r="R875" s="106">
        <v>0.497831885895688</v>
      </c>
      <c r="S875">
        <v>0.24642217094213101</v>
      </c>
      <c r="T875">
        <v>1.2109361099616101</v>
      </c>
      <c r="U875">
        <v>1.2109361099616101</v>
      </c>
      <c r="V875">
        <v>0.69679222509633698</v>
      </c>
      <c r="W875">
        <v>4.9400000000000004</v>
      </c>
      <c r="X875">
        <v>5.42</v>
      </c>
      <c r="Y875">
        <v>-110082</v>
      </c>
      <c r="Z875">
        <v>-13760</v>
      </c>
      <c r="AA875">
        <v>-0.68</v>
      </c>
      <c r="AB875">
        <v>8</v>
      </c>
      <c r="AC875">
        <v>4</v>
      </c>
      <c r="AD875">
        <v>4</v>
      </c>
      <c r="AE875">
        <v>50</v>
      </c>
      <c r="AF875">
        <v>14</v>
      </c>
      <c r="AG875">
        <v>2</v>
      </c>
      <c r="AH875">
        <v>2</v>
      </c>
      <c r="AI875">
        <v>4</v>
      </c>
    </row>
    <row r="876" spans="1:35" x14ac:dyDescent="0.2">
      <c r="A876" s="102">
        <v>190</v>
      </c>
      <c r="B876">
        <v>2371</v>
      </c>
      <c r="C876" t="s">
        <v>828</v>
      </c>
      <c r="D876" t="s">
        <v>4047</v>
      </c>
      <c r="E876">
        <v>2898</v>
      </c>
      <c r="F876">
        <v>2876</v>
      </c>
      <c r="G876">
        <v>300</v>
      </c>
      <c r="H876" t="s">
        <v>4035</v>
      </c>
      <c r="I876">
        <v>3110</v>
      </c>
      <c r="J876" t="s">
        <v>772</v>
      </c>
      <c r="K876" t="s">
        <v>4031</v>
      </c>
      <c r="L876">
        <v>4520</v>
      </c>
      <c r="M876">
        <v>4610</v>
      </c>
      <c r="N876">
        <v>200</v>
      </c>
      <c r="O876" t="s">
        <v>4032</v>
      </c>
      <c r="P876">
        <v>0.93237629923764698</v>
      </c>
      <c r="Q876">
        <v>0.92349261426697105</v>
      </c>
      <c r="R876">
        <v>1.5109342239313E-3</v>
      </c>
      <c r="S876">
        <v>0.10370496354491</v>
      </c>
      <c r="T876">
        <v>-0.70594955263546599</v>
      </c>
      <c r="U876">
        <v>0.70594955263546599</v>
      </c>
      <c r="V876">
        <v>0.32447928624026801</v>
      </c>
      <c r="W876">
        <v>-7.18</v>
      </c>
      <c r="X876">
        <v>6.42</v>
      </c>
      <c r="Y876">
        <v>-111195</v>
      </c>
      <c r="Z876">
        <v>-4448</v>
      </c>
      <c r="AA876">
        <v>-0.21</v>
      </c>
      <c r="AB876">
        <v>25</v>
      </c>
      <c r="AC876">
        <v>11</v>
      </c>
      <c r="AD876">
        <v>14</v>
      </c>
      <c r="AE876">
        <v>44</v>
      </c>
      <c r="AF876">
        <v>9</v>
      </c>
      <c r="AG876">
        <v>11</v>
      </c>
      <c r="AH876">
        <v>10</v>
      </c>
      <c r="AI876">
        <v>4</v>
      </c>
    </row>
    <row r="877" spans="1:35" x14ac:dyDescent="0.2">
      <c r="A877" s="102">
        <v>42</v>
      </c>
      <c r="B877">
        <v>6758</v>
      </c>
      <c r="C877" t="s">
        <v>4049</v>
      </c>
      <c r="D877" t="s">
        <v>4037</v>
      </c>
      <c r="E877">
        <v>7807</v>
      </c>
      <c r="F877">
        <v>7718</v>
      </c>
      <c r="G877">
        <v>100</v>
      </c>
      <c r="H877" t="s">
        <v>4035</v>
      </c>
      <c r="I877">
        <v>6951</v>
      </c>
      <c r="J877" t="s">
        <v>229</v>
      </c>
      <c r="K877" t="s">
        <v>4037</v>
      </c>
      <c r="L877">
        <v>3525</v>
      </c>
      <c r="M877">
        <v>3590</v>
      </c>
      <c r="N877">
        <v>200</v>
      </c>
      <c r="O877" t="s">
        <v>4032</v>
      </c>
      <c r="P877">
        <v>0.93154578603571903</v>
      </c>
      <c r="Q877">
        <v>0.95323541101491405</v>
      </c>
      <c r="R877">
        <v>0.50957237460358795</v>
      </c>
      <c r="S877">
        <v>0.102098940739577</v>
      </c>
      <c r="T877">
        <v>-1.63063688021074</v>
      </c>
      <c r="U877">
        <v>1.63063688021074</v>
      </c>
      <c r="V877">
        <v>1.29232331729903</v>
      </c>
      <c r="W877">
        <v>-5.0999999999999996</v>
      </c>
      <c r="X877">
        <v>6.97</v>
      </c>
      <c r="Y877">
        <v>-111232</v>
      </c>
      <c r="Z877">
        <v>-6180</v>
      </c>
      <c r="AA877">
        <v>-7.0000000000000007E-2</v>
      </c>
      <c r="AB877">
        <v>18</v>
      </c>
      <c r="AC877">
        <v>10</v>
      </c>
      <c r="AD877">
        <v>8</v>
      </c>
      <c r="AE877">
        <v>55.56</v>
      </c>
      <c r="AF877">
        <v>8</v>
      </c>
      <c r="AG877">
        <v>9</v>
      </c>
      <c r="AH877">
        <v>8</v>
      </c>
      <c r="AI877">
        <v>1</v>
      </c>
    </row>
    <row r="878" spans="1:35" x14ac:dyDescent="0.2">
      <c r="A878" s="102">
        <v>482</v>
      </c>
      <c r="B878">
        <v>4534</v>
      </c>
      <c r="C878" t="s">
        <v>4868</v>
      </c>
      <c r="D878" t="s">
        <v>4055</v>
      </c>
      <c r="E878">
        <v>4135</v>
      </c>
      <c r="F878">
        <v>4125</v>
      </c>
      <c r="G878">
        <v>200</v>
      </c>
      <c r="H878" t="s">
        <v>4032</v>
      </c>
      <c r="I878">
        <v>5233</v>
      </c>
      <c r="J878" t="s">
        <v>4806</v>
      </c>
      <c r="K878" t="s">
        <v>4031</v>
      </c>
      <c r="L878">
        <v>2943</v>
      </c>
      <c r="M878">
        <v>2984</v>
      </c>
      <c r="N878">
        <v>300</v>
      </c>
      <c r="O878" t="s">
        <v>4035</v>
      </c>
      <c r="P878">
        <v>0.81274895063364705</v>
      </c>
      <c r="Q878">
        <v>0.88390545578950097</v>
      </c>
      <c r="R878">
        <v>1.3564934491239199E-2</v>
      </c>
      <c r="S878">
        <v>0.39329884957782602</v>
      </c>
      <c r="T878">
        <v>0.22527242939498601</v>
      </c>
      <c r="U878">
        <v>0.22527242939498601</v>
      </c>
      <c r="V878">
        <v>1.02207959483517</v>
      </c>
      <c r="W878">
        <v>0.57999999999999996</v>
      </c>
      <c r="X878">
        <v>8.51</v>
      </c>
      <c r="Y878">
        <v>-111268</v>
      </c>
      <c r="Z878">
        <v>-10115</v>
      </c>
      <c r="AA878">
        <v>-0.62</v>
      </c>
      <c r="AB878">
        <v>11</v>
      </c>
      <c r="AC878">
        <v>4</v>
      </c>
      <c r="AD878">
        <v>7</v>
      </c>
      <c r="AE878">
        <v>36.36</v>
      </c>
      <c r="AF878">
        <v>12</v>
      </c>
      <c r="AG878">
        <v>2</v>
      </c>
      <c r="AH878">
        <v>4</v>
      </c>
      <c r="AI878">
        <v>5</v>
      </c>
    </row>
    <row r="879" spans="1:35" x14ac:dyDescent="0.2">
      <c r="A879" s="102">
        <v>697</v>
      </c>
      <c r="B879">
        <v>5486</v>
      </c>
      <c r="C879" t="s">
        <v>979</v>
      </c>
      <c r="D879" t="s">
        <v>4152</v>
      </c>
      <c r="E879">
        <v>1699</v>
      </c>
      <c r="F879">
        <v>1702</v>
      </c>
      <c r="G879">
        <v>600</v>
      </c>
      <c r="H879" t="s">
        <v>4032</v>
      </c>
      <c r="I879">
        <v>6976</v>
      </c>
      <c r="J879" t="s">
        <v>1068</v>
      </c>
      <c r="K879" t="s">
        <v>4037</v>
      </c>
      <c r="L879">
        <v>3325</v>
      </c>
      <c r="M879">
        <v>3250</v>
      </c>
      <c r="N879">
        <v>300</v>
      </c>
      <c r="O879" t="s">
        <v>4035</v>
      </c>
      <c r="P879">
        <v>0.86101289773656897</v>
      </c>
      <c r="Q879">
        <v>0.858496055019219</v>
      </c>
      <c r="R879">
        <v>0.35606182098890599</v>
      </c>
      <c r="S879" s="106">
        <v>0.369464641815553</v>
      </c>
      <c r="T879">
        <v>1.2915610588698601</v>
      </c>
      <c r="U879">
        <v>1.2915610588698601</v>
      </c>
      <c r="V879">
        <v>0.32133806541040999</v>
      </c>
      <c r="W879">
        <v>7.51</v>
      </c>
      <c r="X879">
        <v>4.74</v>
      </c>
      <c r="Y879">
        <v>-113041</v>
      </c>
      <c r="Z879">
        <v>-4915</v>
      </c>
      <c r="AA879">
        <v>-0.34</v>
      </c>
      <c r="AB879">
        <v>23</v>
      </c>
      <c r="AC879">
        <v>11</v>
      </c>
      <c r="AD879">
        <v>12</v>
      </c>
      <c r="AE879">
        <v>47.83</v>
      </c>
      <c r="AF879">
        <v>11</v>
      </c>
      <c r="AG879">
        <v>10</v>
      </c>
      <c r="AH879">
        <v>10</v>
      </c>
      <c r="AI879">
        <v>3</v>
      </c>
    </row>
    <row r="880" spans="1:35" x14ac:dyDescent="0.2">
      <c r="A880" s="102">
        <v>807</v>
      </c>
      <c r="B880">
        <v>2427</v>
      </c>
      <c r="C880" t="s">
        <v>4882</v>
      </c>
      <c r="D880" t="s">
        <v>4047</v>
      </c>
      <c r="E880">
        <v>1008</v>
      </c>
      <c r="F880">
        <v>1009</v>
      </c>
      <c r="G880">
        <v>900</v>
      </c>
      <c r="H880" t="s">
        <v>4035</v>
      </c>
      <c r="I880">
        <v>5233</v>
      </c>
      <c r="J880" t="s">
        <v>4806</v>
      </c>
      <c r="K880" t="s">
        <v>4031</v>
      </c>
      <c r="L880">
        <v>2943</v>
      </c>
      <c r="M880">
        <v>2984</v>
      </c>
      <c r="N880">
        <v>300</v>
      </c>
      <c r="O880" t="s">
        <v>4032</v>
      </c>
      <c r="P880">
        <v>0.82799681455879104</v>
      </c>
      <c r="Q880">
        <v>0.84282608434363304</v>
      </c>
      <c r="R880" s="15">
        <v>2.9697375052786901E-2</v>
      </c>
      <c r="S880">
        <v>4.3844469189864302E-2</v>
      </c>
      <c r="T880">
        <v>-2.2049682461814601</v>
      </c>
      <c r="U880">
        <v>2.2049682461814601</v>
      </c>
      <c r="V880">
        <v>1.66950750314862</v>
      </c>
      <c r="W880">
        <v>-6.92</v>
      </c>
      <c r="X880">
        <v>1.44</v>
      </c>
      <c r="Y880">
        <v>-114568</v>
      </c>
      <c r="Z880">
        <v>-5728</v>
      </c>
      <c r="AA880">
        <v>-0.31</v>
      </c>
      <c r="AB880">
        <v>20</v>
      </c>
      <c r="AC880">
        <v>11</v>
      </c>
      <c r="AD880">
        <v>9</v>
      </c>
      <c r="AE880">
        <v>55</v>
      </c>
      <c r="AF880">
        <v>9</v>
      </c>
      <c r="AG880">
        <v>8</v>
      </c>
      <c r="AH880">
        <v>9</v>
      </c>
      <c r="AI880">
        <v>3</v>
      </c>
    </row>
    <row r="881" spans="1:35" x14ac:dyDescent="0.2">
      <c r="A881" s="102">
        <v>281</v>
      </c>
      <c r="B881">
        <v>3088</v>
      </c>
      <c r="C881" t="s">
        <v>864</v>
      </c>
      <c r="D881" t="s">
        <v>4058</v>
      </c>
      <c r="E881">
        <v>4385</v>
      </c>
      <c r="F881">
        <v>4405</v>
      </c>
      <c r="G881">
        <v>200</v>
      </c>
      <c r="H881" t="s">
        <v>4032</v>
      </c>
      <c r="I881">
        <v>8604</v>
      </c>
      <c r="J881" t="s">
        <v>598</v>
      </c>
      <c r="K881" t="s">
        <v>4795</v>
      </c>
      <c r="L881">
        <v>574.79999999999995</v>
      </c>
      <c r="M881">
        <v>566.29999999999995</v>
      </c>
      <c r="N881">
        <v>1600</v>
      </c>
      <c r="O881" t="s">
        <v>4035</v>
      </c>
      <c r="P881">
        <v>0.80734749011969198</v>
      </c>
      <c r="Q881">
        <v>0.90873417395092704</v>
      </c>
      <c r="R881" s="106">
        <v>0.173090974976083</v>
      </c>
      <c r="S881">
        <v>0.22056384870152601</v>
      </c>
      <c r="T881">
        <v>0.23334565959624401</v>
      </c>
      <c r="U881">
        <v>0.23334565959624401</v>
      </c>
      <c r="V881">
        <v>0.40625873601694201</v>
      </c>
      <c r="W881">
        <v>0.59</v>
      </c>
      <c r="X881">
        <v>2.85</v>
      </c>
      <c r="Y881">
        <v>-114901</v>
      </c>
      <c r="Z881">
        <v>-7181</v>
      </c>
      <c r="AA881">
        <v>-0.43</v>
      </c>
      <c r="AB881">
        <v>16</v>
      </c>
      <c r="AC881">
        <v>7</v>
      </c>
      <c r="AD881">
        <v>9</v>
      </c>
      <c r="AE881">
        <v>43.75</v>
      </c>
      <c r="AF881">
        <v>11</v>
      </c>
      <c r="AG881">
        <v>5</v>
      </c>
      <c r="AH881">
        <v>6</v>
      </c>
      <c r="AI881">
        <v>5</v>
      </c>
    </row>
    <row r="882" spans="1:35" x14ac:dyDescent="0.2">
      <c r="A882" s="102">
        <v>402</v>
      </c>
      <c r="B882">
        <v>2531</v>
      </c>
      <c r="C882" t="s">
        <v>4059</v>
      </c>
      <c r="D882" t="s">
        <v>4060</v>
      </c>
      <c r="E882">
        <v>966</v>
      </c>
      <c r="F882">
        <v>974</v>
      </c>
      <c r="G882">
        <v>1100</v>
      </c>
      <c r="H882" t="s">
        <v>4032</v>
      </c>
      <c r="I882">
        <v>7201</v>
      </c>
      <c r="J882" t="s">
        <v>4135</v>
      </c>
      <c r="K882" t="s">
        <v>4050</v>
      </c>
      <c r="L882">
        <v>598.20000000000005</v>
      </c>
      <c r="M882">
        <v>599.5</v>
      </c>
      <c r="N882">
        <v>1800</v>
      </c>
      <c r="O882" t="s">
        <v>4035</v>
      </c>
      <c r="P882">
        <v>0.90324741580269996</v>
      </c>
      <c r="Q882">
        <v>0.89401851231255403</v>
      </c>
      <c r="R882">
        <v>5.3718986258919202E-2</v>
      </c>
      <c r="S882">
        <v>1.2304365704535599E-3</v>
      </c>
      <c r="T882">
        <v>1.5153585806584799</v>
      </c>
      <c r="U882">
        <v>1.5153585806584799</v>
      </c>
      <c r="V882">
        <v>0.615297380407686</v>
      </c>
      <c r="W882">
        <v>3.27</v>
      </c>
      <c r="X882">
        <v>0.72</v>
      </c>
      <c r="Y882">
        <v>-115161</v>
      </c>
      <c r="Z882">
        <v>-7677</v>
      </c>
      <c r="AA882">
        <v>-0.42</v>
      </c>
      <c r="AB882">
        <v>15</v>
      </c>
      <c r="AC882">
        <v>7</v>
      </c>
      <c r="AD882">
        <v>8</v>
      </c>
      <c r="AE882">
        <v>46.67</v>
      </c>
      <c r="AF882">
        <v>12</v>
      </c>
      <c r="AG882">
        <v>5</v>
      </c>
      <c r="AH882">
        <v>4</v>
      </c>
      <c r="AI882">
        <v>6</v>
      </c>
    </row>
    <row r="883" spans="1:35" x14ac:dyDescent="0.2">
      <c r="A883" s="102">
        <v>350</v>
      </c>
      <c r="B883">
        <v>1803</v>
      </c>
      <c r="C883" t="s">
        <v>4043</v>
      </c>
      <c r="D883" t="s">
        <v>4042</v>
      </c>
      <c r="E883">
        <v>1145</v>
      </c>
      <c r="F883">
        <v>1133</v>
      </c>
      <c r="G883">
        <v>700</v>
      </c>
      <c r="H883" t="s">
        <v>4032</v>
      </c>
      <c r="I883">
        <v>7729</v>
      </c>
      <c r="J883" t="s">
        <v>776</v>
      </c>
      <c r="K883" t="s">
        <v>4041</v>
      </c>
      <c r="L883">
        <v>3950</v>
      </c>
      <c r="M883">
        <v>3920</v>
      </c>
      <c r="N883">
        <v>200</v>
      </c>
      <c r="O883" t="s">
        <v>4035</v>
      </c>
      <c r="P883">
        <v>0.84692679239372404</v>
      </c>
      <c r="Q883">
        <v>0.90007207006284795</v>
      </c>
      <c r="R883" s="106">
        <v>3.18546278354885E-3</v>
      </c>
      <c r="S883">
        <v>7.1408580882931894E-2</v>
      </c>
      <c r="T883">
        <v>0.85275057506587904</v>
      </c>
      <c r="U883">
        <v>0.85275057506587904</v>
      </c>
      <c r="V883">
        <v>0.78407604518719898</v>
      </c>
      <c r="W883">
        <v>3.89</v>
      </c>
      <c r="X883">
        <v>1.1599999999999999</v>
      </c>
      <c r="Y883">
        <v>-115181</v>
      </c>
      <c r="Z883">
        <v>-7199</v>
      </c>
      <c r="AA883">
        <v>-0.47</v>
      </c>
      <c r="AB883">
        <v>16</v>
      </c>
      <c r="AC883">
        <v>7</v>
      </c>
      <c r="AD883">
        <v>9</v>
      </c>
      <c r="AE883">
        <v>43.75</v>
      </c>
      <c r="AF883">
        <v>11</v>
      </c>
      <c r="AG883">
        <v>5</v>
      </c>
      <c r="AH883">
        <v>5</v>
      </c>
      <c r="AI883">
        <v>6</v>
      </c>
    </row>
    <row r="884" spans="1:35" x14ac:dyDescent="0.2">
      <c r="A884" s="102">
        <v>615</v>
      </c>
      <c r="B884">
        <v>5333</v>
      </c>
      <c r="C884" t="s">
        <v>238</v>
      </c>
      <c r="D884" t="s">
        <v>4031</v>
      </c>
      <c r="E884">
        <v>1880</v>
      </c>
      <c r="F884">
        <v>1857</v>
      </c>
      <c r="G884">
        <v>500</v>
      </c>
      <c r="H884" t="s">
        <v>4032</v>
      </c>
      <c r="I884">
        <v>6305</v>
      </c>
      <c r="J884" t="s">
        <v>31</v>
      </c>
      <c r="K884" t="s">
        <v>4045</v>
      </c>
      <c r="L884">
        <v>2940</v>
      </c>
      <c r="M884">
        <v>2995</v>
      </c>
      <c r="N884">
        <v>300</v>
      </c>
      <c r="O884" t="s">
        <v>4035</v>
      </c>
      <c r="P884">
        <v>0.89384838328988403</v>
      </c>
      <c r="Q884">
        <v>0.86968615843701202</v>
      </c>
      <c r="R884">
        <v>7.1575078659689803E-2</v>
      </c>
      <c r="S884" s="15">
        <v>0.35100492019009</v>
      </c>
      <c r="T884">
        <v>0.390929152890992</v>
      </c>
      <c r="U884">
        <v>0.390929152890992</v>
      </c>
      <c r="V884">
        <v>1.23953202688839</v>
      </c>
      <c r="W884">
        <v>1.68</v>
      </c>
      <c r="X884">
        <v>3.34</v>
      </c>
      <c r="Y884">
        <v>-115342</v>
      </c>
      <c r="Z884">
        <v>-7209</v>
      </c>
      <c r="AA884">
        <v>-0.38</v>
      </c>
      <c r="AB884">
        <v>16</v>
      </c>
      <c r="AC884">
        <v>7</v>
      </c>
      <c r="AD884">
        <v>9</v>
      </c>
      <c r="AE884">
        <v>43.75</v>
      </c>
      <c r="AF884">
        <v>15</v>
      </c>
      <c r="AG884">
        <v>3</v>
      </c>
      <c r="AH884">
        <v>3</v>
      </c>
      <c r="AI884">
        <v>10</v>
      </c>
    </row>
    <row r="885" spans="1:35" x14ac:dyDescent="0.2">
      <c r="A885" s="102">
        <v>91</v>
      </c>
      <c r="B885">
        <v>8253</v>
      </c>
      <c r="C885" t="s">
        <v>759</v>
      </c>
      <c r="D885" t="s">
        <v>4038</v>
      </c>
      <c r="E885">
        <v>1783</v>
      </c>
      <c r="F885">
        <v>1776</v>
      </c>
      <c r="G885">
        <v>600</v>
      </c>
      <c r="H885" t="s">
        <v>4032</v>
      </c>
      <c r="I885">
        <v>9810</v>
      </c>
      <c r="J885" t="s">
        <v>3998</v>
      </c>
      <c r="K885" t="s">
        <v>4039</v>
      </c>
      <c r="L885">
        <v>4945</v>
      </c>
      <c r="M885">
        <v>4985</v>
      </c>
      <c r="N885">
        <v>200</v>
      </c>
      <c r="O885" t="s">
        <v>4035</v>
      </c>
      <c r="P885">
        <v>0.83859220080166597</v>
      </c>
      <c r="Q885">
        <v>0.94013955774554003</v>
      </c>
      <c r="R885" s="106">
        <v>0.13230990310923399</v>
      </c>
      <c r="S885" s="106">
        <v>5.0490393140557803E-2</v>
      </c>
      <c r="T885">
        <v>8.2145968997522106E-2</v>
      </c>
      <c r="U885">
        <v>8.2145968997522106E-2</v>
      </c>
      <c r="V885">
        <v>0.33431085545421801</v>
      </c>
      <c r="W885">
        <v>0.25</v>
      </c>
      <c r="X885">
        <v>6.88</v>
      </c>
      <c r="Y885">
        <v>-116463</v>
      </c>
      <c r="Z885">
        <v>-7279</v>
      </c>
      <c r="AA885">
        <v>-0.43</v>
      </c>
      <c r="AB885">
        <v>16</v>
      </c>
      <c r="AC885">
        <v>6</v>
      </c>
      <c r="AD885">
        <v>10</v>
      </c>
      <c r="AE885">
        <v>37.5</v>
      </c>
      <c r="AF885">
        <v>13</v>
      </c>
      <c r="AG885">
        <v>4</v>
      </c>
      <c r="AH885">
        <v>6</v>
      </c>
      <c r="AI885">
        <v>6</v>
      </c>
    </row>
    <row r="886" spans="1:35" x14ac:dyDescent="0.2">
      <c r="A886" s="102">
        <v>388</v>
      </c>
      <c r="B886">
        <v>9474</v>
      </c>
      <c r="C886" t="s">
        <v>4821</v>
      </c>
      <c r="D886" t="s">
        <v>4034</v>
      </c>
      <c r="E886">
        <v>1400</v>
      </c>
      <c r="F886">
        <v>1488</v>
      </c>
      <c r="G886">
        <v>700</v>
      </c>
      <c r="H886" t="s">
        <v>4035</v>
      </c>
      <c r="I886">
        <v>9501</v>
      </c>
      <c r="J886" t="s">
        <v>4158</v>
      </c>
      <c r="K886" t="s">
        <v>4156</v>
      </c>
      <c r="L886">
        <v>437</v>
      </c>
      <c r="M886">
        <v>435</v>
      </c>
      <c r="N886">
        <v>2400</v>
      </c>
      <c r="O886" t="s">
        <v>4032</v>
      </c>
      <c r="P886">
        <v>0.87836164233260505</v>
      </c>
      <c r="Q886">
        <v>0.895339150496271</v>
      </c>
      <c r="R886">
        <v>6.1373829419185996E-4</v>
      </c>
      <c r="S886">
        <v>0.22540364084331599</v>
      </c>
      <c r="T886">
        <v>-2.00305900992347</v>
      </c>
      <c r="U886">
        <v>2.00305900992347</v>
      </c>
      <c r="V886">
        <v>2.7289888313778801</v>
      </c>
      <c r="W886">
        <v>-12.42</v>
      </c>
      <c r="X886">
        <v>0.23</v>
      </c>
      <c r="Y886">
        <v>-116500</v>
      </c>
      <c r="Z886">
        <v>-5295</v>
      </c>
      <c r="AA886">
        <v>-0.19</v>
      </c>
      <c r="AB886">
        <v>22</v>
      </c>
      <c r="AC886">
        <v>12</v>
      </c>
      <c r="AD886">
        <v>10</v>
      </c>
      <c r="AE886">
        <v>54.55</v>
      </c>
      <c r="AF886">
        <v>10</v>
      </c>
      <c r="AG886">
        <v>8</v>
      </c>
      <c r="AH886">
        <v>8</v>
      </c>
      <c r="AI886">
        <v>6</v>
      </c>
    </row>
    <row r="887" spans="1:35" x14ac:dyDescent="0.2">
      <c r="A887" s="102">
        <v>985</v>
      </c>
      <c r="B887">
        <v>2678</v>
      </c>
      <c r="C887" t="s">
        <v>841</v>
      </c>
      <c r="D887" t="s">
        <v>4058</v>
      </c>
      <c r="E887">
        <v>3545</v>
      </c>
      <c r="F887">
        <v>3590</v>
      </c>
      <c r="G887">
        <v>300</v>
      </c>
      <c r="H887" t="s">
        <v>4032</v>
      </c>
      <c r="I887">
        <v>4217</v>
      </c>
      <c r="J887" t="s">
        <v>1542</v>
      </c>
      <c r="K887" t="s">
        <v>4057</v>
      </c>
      <c r="L887">
        <v>4595</v>
      </c>
      <c r="M887">
        <v>4595</v>
      </c>
      <c r="N887">
        <v>200</v>
      </c>
      <c r="O887" t="s">
        <v>4035</v>
      </c>
      <c r="P887">
        <v>0.88628999212683401</v>
      </c>
      <c r="Q887">
        <v>0.81681458191063205</v>
      </c>
      <c r="R887">
        <v>0.34486190468400502</v>
      </c>
      <c r="S887">
        <v>0.112823637969638</v>
      </c>
      <c r="T887">
        <v>6.3963999293548707E-2</v>
      </c>
      <c r="U887">
        <v>6.3963999293548707E-2</v>
      </c>
      <c r="V887">
        <v>0.18763934426613599</v>
      </c>
      <c r="W887">
        <v>0.41</v>
      </c>
      <c r="X887">
        <v>17.190000000000001</v>
      </c>
      <c r="Y887">
        <v>-117673</v>
      </c>
      <c r="Z887">
        <v>-7355</v>
      </c>
      <c r="AA887">
        <v>-0.33</v>
      </c>
      <c r="AB887">
        <v>16</v>
      </c>
      <c r="AC887">
        <v>6</v>
      </c>
      <c r="AD887">
        <v>10</v>
      </c>
      <c r="AE887">
        <v>37.5</v>
      </c>
      <c r="AF887">
        <v>10</v>
      </c>
      <c r="AG887">
        <v>5</v>
      </c>
      <c r="AH887">
        <v>7</v>
      </c>
      <c r="AI887">
        <v>4</v>
      </c>
    </row>
    <row r="888" spans="1:35" x14ac:dyDescent="0.2">
      <c r="A888" s="102">
        <v>180</v>
      </c>
      <c r="B888">
        <v>6287</v>
      </c>
      <c r="C888" t="s">
        <v>4390</v>
      </c>
      <c r="D888" t="s">
        <v>4045</v>
      </c>
      <c r="E888">
        <v>3100</v>
      </c>
      <c r="F888">
        <v>3135</v>
      </c>
      <c r="G888">
        <v>300</v>
      </c>
      <c r="H888" t="s">
        <v>4032</v>
      </c>
      <c r="I888">
        <v>9706</v>
      </c>
      <c r="J888" t="s">
        <v>4419</v>
      </c>
      <c r="K888" t="s">
        <v>4054</v>
      </c>
      <c r="L888">
        <v>5070</v>
      </c>
      <c r="M888">
        <v>5110</v>
      </c>
      <c r="N888">
        <v>200</v>
      </c>
      <c r="O888" t="s">
        <v>4035</v>
      </c>
      <c r="P888">
        <v>0.91046943399888403</v>
      </c>
      <c r="Q888">
        <v>0.92451546113135696</v>
      </c>
      <c r="R888" s="106">
        <v>0.176996122375398</v>
      </c>
      <c r="S888" s="106">
        <v>0.106882678430183</v>
      </c>
      <c r="T888">
        <v>1.3687251015620401</v>
      </c>
      <c r="U888">
        <v>1.3687251015620401</v>
      </c>
      <c r="V888">
        <v>1.5898114117822699</v>
      </c>
      <c r="W888">
        <v>4.47</v>
      </c>
      <c r="X888">
        <v>7.97</v>
      </c>
      <c r="Y888">
        <v>-117784</v>
      </c>
      <c r="Z888">
        <v>-9060</v>
      </c>
      <c r="AA888">
        <v>-0.45</v>
      </c>
      <c r="AB888">
        <v>13</v>
      </c>
      <c r="AC888">
        <v>6</v>
      </c>
      <c r="AD888">
        <v>7</v>
      </c>
      <c r="AE888">
        <v>46.15</v>
      </c>
      <c r="AF888">
        <v>10</v>
      </c>
      <c r="AG888">
        <v>6</v>
      </c>
      <c r="AH888">
        <v>5</v>
      </c>
      <c r="AI888">
        <v>2</v>
      </c>
    </row>
    <row r="889" spans="1:35" x14ac:dyDescent="0.2">
      <c r="A889" s="102">
        <v>38</v>
      </c>
      <c r="B889">
        <v>7201</v>
      </c>
      <c r="C889" t="s">
        <v>4135</v>
      </c>
      <c r="D889" t="s">
        <v>4050</v>
      </c>
      <c r="E889">
        <v>598.20000000000005</v>
      </c>
      <c r="F889">
        <v>599.5</v>
      </c>
      <c r="G889">
        <v>1800</v>
      </c>
      <c r="H889" t="s">
        <v>4032</v>
      </c>
      <c r="I889">
        <v>7211</v>
      </c>
      <c r="J889" t="s">
        <v>28</v>
      </c>
      <c r="K889" t="s">
        <v>4050</v>
      </c>
      <c r="L889">
        <v>411</v>
      </c>
      <c r="M889">
        <v>413</v>
      </c>
      <c r="N889">
        <v>2600</v>
      </c>
      <c r="O889" t="s">
        <v>4035</v>
      </c>
      <c r="P889">
        <v>0.96352752684205101</v>
      </c>
      <c r="Q889">
        <v>0.95410285301833397</v>
      </c>
      <c r="R889">
        <v>3.53929973464323E-3</v>
      </c>
      <c r="S889">
        <v>0.16868506610171899</v>
      </c>
      <c r="T889">
        <v>2.1170936455059999</v>
      </c>
      <c r="U889">
        <v>2.1170936455059999</v>
      </c>
      <c r="V889">
        <v>2.9531103090922999</v>
      </c>
      <c r="W889">
        <v>3.62</v>
      </c>
      <c r="X889">
        <v>0.49</v>
      </c>
      <c r="Y889">
        <v>-118469</v>
      </c>
      <c r="Z889">
        <v>-7898</v>
      </c>
      <c r="AA889">
        <v>-0.38</v>
      </c>
      <c r="AB889">
        <v>15</v>
      </c>
      <c r="AC889">
        <v>5</v>
      </c>
      <c r="AD889">
        <v>10</v>
      </c>
      <c r="AE889">
        <v>33.33</v>
      </c>
      <c r="AF889">
        <v>14</v>
      </c>
      <c r="AG889">
        <v>3</v>
      </c>
      <c r="AH889">
        <v>3</v>
      </c>
      <c r="AI889">
        <v>9</v>
      </c>
    </row>
    <row r="890" spans="1:35" x14ac:dyDescent="0.2">
      <c r="A890" s="102">
        <v>517</v>
      </c>
      <c r="B890">
        <v>5486</v>
      </c>
      <c r="C890" t="s">
        <v>979</v>
      </c>
      <c r="D890" t="s">
        <v>4152</v>
      </c>
      <c r="E890">
        <v>1699</v>
      </c>
      <c r="F890">
        <v>1702</v>
      </c>
      <c r="G890">
        <v>600</v>
      </c>
      <c r="H890" t="s">
        <v>4032</v>
      </c>
      <c r="I890">
        <v>6952</v>
      </c>
      <c r="J890" t="s">
        <v>597</v>
      </c>
      <c r="K890" t="s">
        <v>4037</v>
      </c>
      <c r="L890">
        <v>2098</v>
      </c>
      <c r="M890">
        <v>2049</v>
      </c>
      <c r="N890">
        <v>500</v>
      </c>
      <c r="O890" t="s">
        <v>4035</v>
      </c>
      <c r="P890">
        <v>0.84514781716440601</v>
      </c>
      <c r="Q890">
        <v>0.880569032752887</v>
      </c>
      <c r="R890">
        <v>1.6922658193032701E-2</v>
      </c>
      <c r="S890">
        <v>0.36909377075495398</v>
      </c>
      <c r="T890">
        <v>3.6700020975752898</v>
      </c>
      <c r="U890">
        <v>3.6700020975752898</v>
      </c>
      <c r="V890">
        <v>2.3470833987675701</v>
      </c>
      <c r="W890">
        <v>11.45</v>
      </c>
      <c r="X890">
        <v>0.32</v>
      </c>
      <c r="Y890">
        <v>-119384</v>
      </c>
      <c r="Z890">
        <v>-9949</v>
      </c>
      <c r="AA890">
        <v>-0.48</v>
      </c>
      <c r="AB890">
        <v>12</v>
      </c>
      <c r="AC890">
        <v>6</v>
      </c>
      <c r="AD890">
        <v>6</v>
      </c>
      <c r="AE890">
        <v>50</v>
      </c>
      <c r="AF890">
        <v>13</v>
      </c>
      <c r="AG890">
        <v>4</v>
      </c>
      <c r="AH890">
        <v>2</v>
      </c>
      <c r="AI890">
        <v>6</v>
      </c>
    </row>
    <row r="891" spans="1:35" x14ac:dyDescent="0.2">
      <c r="A891" s="102">
        <v>430</v>
      </c>
      <c r="B891">
        <v>4186</v>
      </c>
      <c r="C891" t="s">
        <v>921</v>
      </c>
      <c r="D891" t="s">
        <v>4057</v>
      </c>
      <c r="E891">
        <v>4615</v>
      </c>
      <c r="F891">
        <v>4635</v>
      </c>
      <c r="G891">
        <v>200</v>
      </c>
      <c r="H891" t="s">
        <v>4035</v>
      </c>
      <c r="I891">
        <v>6951</v>
      </c>
      <c r="J891" t="s">
        <v>229</v>
      </c>
      <c r="K891" t="s">
        <v>4037</v>
      </c>
      <c r="L891">
        <v>3525</v>
      </c>
      <c r="M891">
        <v>3590</v>
      </c>
      <c r="N891">
        <v>300</v>
      </c>
      <c r="O891" t="s">
        <v>4032</v>
      </c>
      <c r="P891">
        <v>0.88375320297263205</v>
      </c>
      <c r="Q891">
        <v>0.89097926808846495</v>
      </c>
      <c r="R891">
        <v>0.53684423874846798</v>
      </c>
      <c r="S891">
        <v>0.23930723172247001</v>
      </c>
      <c r="T891">
        <v>-0.79237303063965203</v>
      </c>
      <c r="U891">
        <v>0.79237303063965203</v>
      </c>
      <c r="V891">
        <v>0.81954153892700199</v>
      </c>
      <c r="W891">
        <v>-6.01</v>
      </c>
      <c r="X891">
        <v>16.18</v>
      </c>
      <c r="Y891">
        <v>-120392</v>
      </c>
      <c r="Z891">
        <v>-6020</v>
      </c>
      <c r="AA891">
        <v>-0.42</v>
      </c>
      <c r="AB891">
        <v>20</v>
      </c>
      <c r="AC891">
        <v>9</v>
      </c>
      <c r="AD891">
        <v>11</v>
      </c>
      <c r="AE891">
        <v>45</v>
      </c>
      <c r="AF891">
        <v>8</v>
      </c>
      <c r="AG891">
        <v>9</v>
      </c>
      <c r="AH891">
        <v>9</v>
      </c>
      <c r="AI891">
        <v>2</v>
      </c>
    </row>
    <row r="892" spans="1:35" x14ac:dyDescent="0.2">
      <c r="A892" s="102">
        <v>638</v>
      </c>
      <c r="B892">
        <v>4203</v>
      </c>
      <c r="C892" t="s">
        <v>922</v>
      </c>
      <c r="D892" t="s">
        <v>4057</v>
      </c>
      <c r="E892">
        <v>3975</v>
      </c>
      <c r="F892">
        <v>4015</v>
      </c>
      <c r="G892">
        <v>200</v>
      </c>
      <c r="H892" t="s">
        <v>4032</v>
      </c>
      <c r="I892">
        <v>5631</v>
      </c>
      <c r="J892" t="s">
        <v>4829</v>
      </c>
      <c r="K892" t="s">
        <v>4045</v>
      </c>
      <c r="L892">
        <v>2009</v>
      </c>
      <c r="M892">
        <v>1999</v>
      </c>
      <c r="N892">
        <v>400</v>
      </c>
      <c r="O892" t="s">
        <v>4035</v>
      </c>
      <c r="P892">
        <v>0.901280716772209</v>
      </c>
      <c r="Q892">
        <v>0.86724699392232696</v>
      </c>
      <c r="R892">
        <v>5.6953741871740203E-2</v>
      </c>
      <c r="S892">
        <v>4.3041893365673198E-2</v>
      </c>
      <c r="T892">
        <v>1.6738585415612599</v>
      </c>
      <c r="U892">
        <v>1.6738585415612599</v>
      </c>
      <c r="V892">
        <v>1.1039592099533</v>
      </c>
      <c r="W892">
        <v>3.18</v>
      </c>
      <c r="X892">
        <v>0.42</v>
      </c>
      <c r="Y892">
        <v>-120453</v>
      </c>
      <c r="Z892">
        <v>-10038</v>
      </c>
      <c r="AA892">
        <v>-0.3</v>
      </c>
      <c r="AB892">
        <v>12</v>
      </c>
      <c r="AC892">
        <v>8</v>
      </c>
      <c r="AD892">
        <v>4</v>
      </c>
      <c r="AE892">
        <v>66.67</v>
      </c>
      <c r="AF892">
        <v>12</v>
      </c>
      <c r="AG892">
        <v>4</v>
      </c>
      <c r="AH892">
        <v>4</v>
      </c>
      <c r="AI892">
        <v>4</v>
      </c>
    </row>
    <row r="893" spans="1:35" x14ac:dyDescent="0.2">
      <c r="A893" s="102">
        <v>181</v>
      </c>
      <c r="B893">
        <v>2267</v>
      </c>
      <c r="C893" t="s">
        <v>4855</v>
      </c>
      <c r="D893" t="s">
        <v>4060</v>
      </c>
      <c r="E893">
        <v>5720</v>
      </c>
      <c r="F893">
        <v>5550</v>
      </c>
      <c r="G893">
        <v>100</v>
      </c>
      <c r="H893" t="s">
        <v>4032</v>
      </c>
      <c r="I893">
        <v>7211</v>
      </c>
      <c r="J893" t="s">
        <v>28</v>
      </c>
      <c r="K893" t="s">
        <v>4050</v>
      </c>
      <c r="L893">
        <v>411</v>
      </c>
      <c r="M893">
        <v>413</v>
      </c>
      <c r="N893">
        <v>1300</v>
      </c>
      <c r="O893" t="s">
        <v>4035</v>
      </c>
      <c r="P893">
        <v>0.83354219878180302</v>
      </c>
      <c r="Q893">
        <v>0.924426335876123</v>
      </c>
      <c r="R893" s="106">
        <v>0.107690828047843</v>
      </c>
      <c r="S893">
        <v>1.8611685232012301E-2</v>
      </c>
      <c r="T893">
        <v>1.04068615087897</v>
      </c>
      <c r="U893">
        <v>1.04068615087897</v>
      </c>
      <c r="V893">
        <v>2.0726594567839398</v>
      </c>
      <c r="W893">
        <v>3.81</v>
      </c>
      <c r="X893">
        <v>3.26</v>
      </c>
      <c r="Y893">
        <v>-120732</v>
      </c>
      <c r="Z893">
        <v>-7102</v>
      </c>
      <c r="AA893">
        <v>-0.32</v>
      </c>
      <c r="AB893">
        <v>17</v>
      </c>
      <c r="AC893">
        <v>7</v>
      </c>
      <c r="AD893">
        <v>10</v>
      </c>
      <c r="AE893">
        <v>41.18</v>
      </c>
      <c r="AF893">
        <v>10</v>
      </c>
      <c r="AG893">
        <v>6</v>
      </c>
      <c r="AH893">
        <v>8</v>
      </c>
      <c r="AI893">
        <v>3</v>
      </c>
    </row>
    <row r="894" spans="1:35" x14ac:dyDescent="0.2">
      <c r="A894" s="102">
        <v>39</v>
      </c>
      <c r="B894">
        <v>2413</v>
      </c>
      <c r="C894" t="s">
        <v>4052</v>
      </c>
      <c r="D894" t="s">
        <v>4047</v>
      </c>
      <c r="E894">
        <v>3150</v>
      </c>
      <c r="F894">
        <v>3220</v>
      </c>
      <c r="G894">
        <v>200</v>
      </c>
      <c r="H894" t="s">
        <v>4035</v>
      </c>
      <c r="I894">
        <v>6920</v>
      </c>
      <c r="J894" t="s">
        <v>4036</v>
      </c>
      <c r="K894" t="s">
        <v>4037</v>
      </c>
      <c r="L894">
        <v>5500</v>
      </c>
      <c r="M894">
        <v>5510</v>
      </c>
      <c r="N894">
        <v>100</v>
      </c>
      <c r="O894" t="s">
        <v>4032</v>
      </c>
      <c r="P894">
        <v>0.91224206757093595</v>
      </c>
      <c r="Q894">
        <v>0.95403169216387695</v>
      </c>
      <c r="R894">
        <v>0.21430595295979299</v>
      </c>
      <c r="S894">
        <v>0.17200816695002599</v>
      </c>
      <c r="T894">
        <v>-0.92538079606379298</v>
      </c>
      <c r="U894">
        <v>0.92538079606379298</v>
      </c>
      <c r="V894">
        <v>1.17967977825988</v>
      </c>
      <c r="W894">
        <v>-7.53</v>
      </c>
      <c r="X894">
        <v>16.88</v>
      </c>
      <c r="Y894">
        <v>-121197</v>
      </c>
      <c r="Z894">
        <v>-7129</v>
      </c>
      <c r="AA894">
        <v>-0.22</v>
      </c>
      <c r="AB894">
        <v>17</v>
      </c>
      <c r="AC894">
        <v>10</v>
      </c>
      <c r="AD894">
        <v>7</v>
      </c>
      <c r="AE894">
        <v>58.82</v>
      </c>
      <c r="AF894">
        <v>9</v>
      </c>
      <c r="AG894">
        <v>9</v>
      </c>
      <c r="AH894">
        <v>6</v>
      </c>
      <c r="AI894">
        <v>2</v>
      </c>
    </row>
    <row r="895" spans="1:35" x14ac:dyDescent="0.2">
      <c r="A895" s="102">
        <v>226</v>
      </c>
      <c r="B895">
        <v>2331</v>
      </c>
      <c r="C895" t="s">
        <v>4674</v>
      </c>
      <c r="D895" t="s">
        <v>4047</v>
      </c>
      <c r="E895">
        <v>5730</v>
      </c>
      <c r="F895">
        <v>5710</v>
      </c>
      <c r="G895">
        <v>100</v>
      </c>
      <c r="H895" t="s">
        <v>4035</v>
      </c>
      <c r="I895">
        <v>4217</v>
      </c>
      <c r="J895" t="s">
        <v>1542</v>
      </c>
      <c r="K895" t="s">
        <v>4057</v>
      </c>
      <c r="L895">
        <v>4595</v>
      </c>
      <c r="M895">
        <v>4595</v>
      </c>
      <c r="N895">
        <v>100</v>
      </c>
      <c r="O895" t="s">
        <v>4032</v>
      </c>
      <c r="P895">
        <v>0.80211008221517199</v>
      </c>
      <c r="Q895">
        <v>0.91749211783615703</v>
      </c>
      <c r="R895">
        <v>5.8975867999966304E-3</v>
      </c>
      <c r="S895">
        <v>6.4286816215244902E-2</v>
      </c>
      <c r="T895">
        <v>-1.49245629315335</v>
      </c>
      <c r="U895">
        <v>1.49245629315335</v>
      </c>
      <c r="V895">
        <v>1.57545731621338</v>
      </c>
      <c r="W895">
        <v>-17.71</v>
      </c>
      <c r="X895">
        <v>19.53</v>
      </c>
      <c r="Y895">
        <v>-121270</v>
      </c>
      <c r="Z895">
        <v>-8662</v>
      </c>
      <c r="AA895">
        <v>-0.68</v>
      </c>
      <c r="AB895">
        <v>14</v>
      </c>
      <c r="AC895">
        <v>4</v>
      </c>
      <c r="AD895">
        <v>10</v>
      </c>
      <c r="AE895">
        <v>28.57</v>
      </c>
      <c r="AF895">
        <v>12</v>
      </c>
      <c r="AG895">
        <v>4</v>
      </c>
      <c r="AH895">
        <v>5</v>
      </c>
      <c r="AI895">
        <v>5</v>
      </c>
    </row>
    <row r="896" spans="1:35" x14ac:dyDescent="0.2">
      <c r="A896" s="102">
        <v>54</v>
      </c>
      <c r="B896">
        <v>4508</v>
      </c>
      <c r="C896" t="s">
        <v>223</v>
      </c>
      <c r="D896" t="s">
        <v>4055</v>
      </c>
      <c r="E896">
        <v>2005</v>
      </c>
      <c r="F896">
        <v>2009</v>
      </c>
      <c r="G896">
        <v>500</v>
      </c>
      <c r="H896" t="s">
        <v>4032</v>
      </c>
      <c r="I896">
        <v>4528</v>
      </c>
      <c r="J896" t="s">
        <v>933</v>
      </c>
      <c r="K896" t="s">
        <v>4055</v>
      </c>
      <c r="L896">
        <v>2546.5</v>
      </c>
      <c r="M896">
        <v>2539.5</v>
      </c>
      <c r="N896">
        <v>400</v>
      </c>
      <c r="O896" t="s">
        <v>4035</v>
      </c>
      <c r="P896">
        <v>0.86852153922748798</v>
      </c>
      <c r="Q896">
        <v>0.95078723062954895</v>
      </c>
      <c r="R896">
        <v>0.29393169449108503</v>
      </c>
      <c r="S896">
        <v>3.43155644054631E-2</v>
      </c>
      <c r="T896">
        <v>0.60727247700587705</v>
      </c>
      <c r="U896">
        <v>0.60727247700587705</v>
      </c>
      <c r="V896">
        <v>0.59488408021585004</v>
      </c>
      <c r="W896">
        <v>6.59</v>
      </c>
      <c r="X896">
        <v>1.1100000000000001</v>
      </c>
      <c r="Y896">
        <v>-122307</v>
      </c>
      <c r="Z896">
        <v>-6437</v>
      </c>
      <c r="AA896">
        <v>-0.32</v>
      </c>
      <c r="AB896">
        <v>19</v>
      </c>
      <c r="AC896">
        <v>8</v>
      </c>
      <c r="AD896">
        <v>11</v>
      </c>
      <c r="AE896">
        <v>42.11</v>
      </c>
      <c r="AF896">
        <v>15</v>
      </c>
      <c r="AG896">
        <v>3</v>
      </c>
      <c r="AH896">
        <v>3</v>
      </c>
      <c r="AI896">
        <v>13</v>
      </c>
    </row>
    <row r="897" spans="1:35" x14ac:dyDescent="0.2">
      <c r="A897" s="102">
        <v>811</v>
      </c>
      <c r="B897">
        <v>1812</v>
      </c>
      <c r="C897" t="s">
        <v>4376</v>
      </c>
      <c r="D897" t="s">
        <v>4042</v>
      </c>
      <c r="E897">
        <v>1421</v>
      </c>
      <c r="F897">
        <v>1406</v>
      </c>
      <c r="G897">
        <v>700</v>
      </c>
      <c r="H897" t="s">
        <v>4032</v>
      </c>
      <c r="I897">
        <v>4118</v>
      </c>
      <c r="J897" t="s">
        <v>4859</v>
      </c>
      <c r="K897" t="s">
        <v>4057</v>
      </c>
      <c r="L897">
        <v>3375</v>
      </c>
      <c r="M897">
        <v>3415</v>
      </c>
      <c r="N897">
        <v>300</v>
      </c>
      <c r="O897" t="s">
        <v>4035</v>
      </c>
      <c r="P897">
        <v>0.80229363634009498</v>
      </c>
      <c r="Q897">
        <v>0.84221263553217296</v>
      </c>
      <c r="R897">
        <v>4.6102733394412301E-3</v>
      </c>
      <c r="S897" s="106">
        <v>0.192244063257866</v>
      </c>
      <c r="T897">
        <v>0.22765058098329199</v>
      </c>
      <c r="U897">
        <v>0.22765058098329199</v>
      </c>
      <c r="V897">
        <v>0.58320802741093003</v>
      </c>
      <c r="W897">
        <v>0.44</v>
      </c>
      <c r="X897">
        <v>3.93</v>
      </c>
      <c r="Y897">
        <v>-123384</v>
      </c>
      <c r="Z897">
        <v>-6169</v>
      </c>
      <c r="AA897">
        <v>-0.45</v>
      </c>
      <c r="AB897">
        <v>20</v>
      </c>
      <c r="AC897">
        <v>9</v>
      </c>
      <c r="AD897">
        <v>11</v>
      </c>
      <c r="AE897">
        <v>45</v>
      </c>
      <c r="AF897">
        <v>11</v>
      </c>
      <c r="AG897">
        <v>6</v>
      </c>
      <c r="AH897">
        <v>7</v>
      </c>
      <c r="AI897">
        <v>7</v>
      </c>
    </row>
    <row r="898" spans="1:35" x14ac:dyDescent="0.2">
      <c r="A898" s="102">
        <v>56</v>
      </c>
      <c r="B898">
        <v>9501</v>
      </c>
      <c r="C898" t="s">
        <v>4158</v>
      </c>
      <c r="D898" t="s">
        <v>4156</v>
      </c>
      <c r="E898">
        <v>437</v>
      </c>
      <c r="F898">
        <v>435</v>
      </c>
      <c r="G898">
        <v>2500</v>
      </c>
      <c r="H898" t="s">
        <v>4035</v>
      </c>
      <c r="I898">
        <v>9508</v>
      </c>
      <c r="J898" t="s">
        <v>4420</v>
      </c>
      <c r="K898" t="s">
        <v>4156</v>
      </c>
      <c r="L898">
        <v>904</v>
      </c>
      <c r="M898">
        <v>900</v>
      </c>
      <c r="N898">
        <v>1200</v>
      </c>
      <c r="O898" t="s">
        <v>4032</v>
      </c>
      <c r="P898">
        <v>0.93883852929135903</v>
      </c>
      <c r="Q898">
        <v>0.94997580628634204</v>
      </c>
      <c r="R898">
        <v>9.3365257493622594E-2</v>
      </c>
      <c r="S898" s="106">
        <v>0.295859114825129</v>
      </c>
      <c r="T898">
        <v>-1.08236337182319</v>
      </c>
      <c r="U898">
        <v>1.08236337182319</v>
      </c>
      <c r="V898">
        <v>1.51571218673844</v>
      </c>
      <c r="W898">
        <v>-2.82</v>
      </c>
      <c r="X898">
        <v>0.69</v>
      </c>
      <c r="Y898">
        <v>-124320</v>
      </c>
      <c r="Z898">
        <v>-9563</v>
      </c>
      <c r="AA898">
        <v>-0.48</v>
      </c>
      <c r="AB898">
        <v>13</v>
      </c>
      <c r="AC898">
        <v>5</v>
      </c>
      <c r="AD898">
        <v>8</v>
      </c>
      <c r="AE898">
        <v>38.46</v>
      </c>
      <c r="AF898">
        <v>14</v>
      </c>
      <c r="AG898">
        <v>3</v>
      </c>
      <c r="AH898">
        <v>4</v>
      </c>
      <c r="AI898">
        <v>6</v>
      </c>
    </row>
    <row r="899" spans="1:35" x14ac:dyDescent="0.2">
      <c r="A899" s="102">
        <v>246</v>
      </c>
      <c r="B899">
        <v>3938</v>
      </c>
      <c r="C899" t="s">
        <v>4886</v>
      </c>
      <c r="D899" t="s">
        <v>4034</v>
      </c>
      <c r="E899">
        <v>5360</v>
      </c>
      <c r="F899">
        <v>5360</v>
      </c>
      <c r="G899">
        <v>200</v>
      </c>
      <c r="H899" t="s">
        <v>4032</v>
      </c>
      <c r="I899">
        <v>8253</v>
      </c>
      <c r="J899" t="s">
        <v>759</v>
      </c>
      <c r="K899" t="s">
        <v>4038</v>
      </c>
      <c r="L899">
        <v>1783</v>
      </c>
      <c r="M899">
        <v>1776</v>
      </c>
      <c r="N899">
        <v>600</v>
      </c>
      <c r="O899" t="s">
        <v>4035</v>
      </c>
      <c r="P899">
        <v>0.85432919699557697</v>
      </c>
      <c r="Q899">
        <v>0.913857078650812</v>
      </c>
      <c r="R899">
        <v>2.4866416508975198E-3</v>
      </c>
      <c r="S899">
        <v>9.6023525699063403E-2</v>
      </c>
      <c r="T899">
        <v>1.9047564807594799</v>
      </c>
      <c r="U899">
        <v>1.9047564807594799</v>
      </c>
      <c r="V899">
        <v>1.98512968385709</v>
      </c>
      <c r="W899">
        <v>8.32</v>
      </c>
      <c r="X899">
        <v>0.6</v>
      </c>
      <c r="Y899">
        <v>-125095</v>
      </c>
      <c r="Z899">
        <v>-8935</v>
      </c>
      <c r="AA899">
        <v>-0.43</v>
      </c>
      <c r="AB899">
        <v>14</v>
      </c>
      <c r="AC899">
        <v>6</v>
      </c>
      <c r="AD899">
        <v>8</v>
      </c>
      <c r="AE899">
        <v>42.86</v>
      </c>
      <c r="AF899">
        <v>12</v>
      </c>
      <c r="AG899">
        <v>5</v>
      </c>
      <c r="AH899">
        <v>7</v>
      </c>
      <c r="AI899">
        <v>2</v>
      </c>
    </row>
    <row r="900" spans="1:35" x14ac:dyDescent="0.2">
      <c r="A900" s="102">
        <v>129</v>
      </c>
      <c r="B900">
        <v>6758</v>
      </c>
      <c r="C900" t="s">
        <v>4049</v>
      </c>
      <c r="D900" t="s">
        <v>4037</v>
      </c>
      <c r="E900">
        <v>7807</v>
      </c>
      <c r="F900">
        <v>7718</v>
      </c>
      <c r="G900">
        <v>100</v>
      </c>
      <c r="H900" t="s">
        <v>4032</v>
      </c>
      <c r="I900">
        <v>9433</v>
      </c>
      <c r="J900" t="s">
        <v>779</v>
      </c>
      <c r="K900" t="s">
        <v>4034</v>
      </c>
      <c r="L900">
        <v>3270</v>
      </c>
      <c r="M900">
        <v>3271</v>
      </c>
      <c r="N900">
        <v>200</v>
      </c>
      <c r="O900" t="s">
        <v>4035</v>
      </c>
      <c r="P900">
        <v>0.83435612639625101</v>
      </c>
      <c r="Q900">
        <v>0.93265919986665802</v>
      </c>
      <c r="R900">
        <v>0.299267743808798</v>
      </c>
      <c r="S900">
        <v>0.104708123015991</v>
      </c>
      <c r="T900">
        <v>1.0909818156108899</v>
      </c>
      <c r="U900">
        <v>1.0909818156108899</v>
      </c>
      <c r="V900">
        <v>0.96898399418479897</v>
      </c>
      <c r="W900">
        <v>5.2</v>
      </c>
      <c r="X900">
        <v>15.24</v>
      </c>
      <c r="Y900">
        <v>-125272</v>
      </c>
      <c r="Z900">
        <v>-9636</v>
      </c>
      <c r="AA900">
        <v>-0.48</v>
      </c>
      <c r="AB900">
        <v>13</v>
      </c>
      <c r="AC900">
        <v>6</v>
      </c>
      <c r="AD900">
        <v>7</v>
      </c>
      <c r="AE900">
        <v>46.15</v>
      </c>
      <c r="AF900">
        <v>13</v>
      </c>
      <c r="AG900">
        <v>4</v>
      </c>
      <c r="AH900">
        <v>5</v>
      </c>
      <c r="AI900">
        <v>4</v>
      </c>
    </row>
    <row r="901" spans="1:35" x14ac:dyDescent="0.2">
      <c r="A901" s="102">
        <v>829</v>
      </c>
      <c r="B901">
        <v>7240</v>
      </c>
      <c r="C901" t="s">
        <v>1082</v>
      </c>
      <c r="D901" t="s">
        <v>4050</v>
      </c>
      <c r="E901">
        <v>1475</v>
      </c>
      <c r="F901">
        <v>1484</v>
      </c>
      <c r="G901">
        <v>500</v>
      </c>
      <c r="H901" t="s">
        <v>4035</v>
      </c>
      <c r="I901">
        <v>7259</v>
      </c>
      <c r="J901" t="s">
        <v>27</v>
      </c>
      <c r="K901" t="s">
        <v>4050</v>
      </c>
      <c r="L901">
        <v>3545</v>
      </c>
      <c r="M901">
        <v>3695</v>
      </c>
      <c r="N901">
        <v>200</v>
      </c>
      <c r="O901" t="s">
        <v>4032</v>
      </c>
      <c r="P901">
        <v>0.94748273743505296</v>
      </c>
      <c r="Q901">
        <v>0.83986783245477703</v>
      </c>
      <c r="R901">
        <v>2.4855023944698199E-2</v>
      </c>
      <c r="S901">
        <v>0.14961286170684199</v>
      </c>
      <c r="T901">
        <v>-0.75160498282139898</v>
      </c>
      <c r="U901">
        <v>0.75160498282139898</v>
      </c>
      <c r="V901">
        <v>0.129674094430936</v>
      </c>
      <c r="W901">
        <v>-4.01</v>
      </c>
      <c r="X901">
        <v>0.41</v>
      </c>
      <c r="Y901">
        <v>-125666</v>
      </c>
      <c r="Z901">
        <v>-8976</v>
      </c>
      <c r="AA901">
        <v>-0.42</v>
      </c>
      <c r="AB901">
        <v>14</v>
      </c>
      <c r="AC901">
        <v>7</v>
      </c>
      <c r="AD901">
        <v>7</v>
      </c>
      <c r="AE901">
        <v>50</v>
      </c>
      <c r="AF901">
        <v>12</v>
      </c>
      <c r="AG901">
        <v>3</v>
      </c>
      <c r="AH901">
        <v>4</v>
      </c>
      <c r="AI901">
        <v>7</v>
      </c>
    </row>
    <row r="902" spans="1:35" x14ac:dyDescent="0.2">
      <c r="A902" s="102">
        <v>1062</v>
      </c>
      <c r="B902">
        <v>4061</v>
      </c>
      <c r="C902" t="s">
        <v>4846</v>
      </c>
      <c r="D902" t="s">
        <v>4057</v>
      </c>
      <c r="E902">
        <v>3000</v>
      </c>
      <c r="F902">
        <v>3010</v>
      </c>
      <c r="G902">
        <v>300</v>
      </c>
      <c r="H902" t="s">
        <v>4032</v>
      </c>
      <c r="I902">
        <v>6371</v>
      </c>
      <c r="J902" t="s">
        <v>4714</v>
      </c>
      <c r="K902" t="s">
        <v>4045</v>
      </c>
      <c r="L902">
        <v>3420</v>
      </c>
      <c r="M902">
        <v>3420</v>
      </c>
      <c r="N902">
        <v>300</v>
      </c>
      <c r="O902" t="s">
        <v>4035</v>
      </c>
      <c r="P902">
        <v>0.802847017288015</v>
      </c>
      <c r="Q902">
        <v>0.80303180918368999</v>
      </c>
      <c r="R902">
        <v>8.7010330807157199E-2</v>
      </c>
      <c r="S902">
        <v>0.1316387086994</v>
      </c>
      <c r="T902">
        <v>1.6231289636782</v>
      </c>
      <c r="U902">
        <v>1.6231289636782</v>
      </c>
      <c r="V902">
        <v>1.6650830589799499</v>
      </c>
      <c r="W902">
        <v>3.21</v>
      </c>
      <c r="X902">
        <v>11.99</v>
      </c>
      <c r="Y902">
        <v>-125850</v>
      </c>
      <c r="Z902">
        <v>-13983</v>
      </c>
      <c r="AA902">
        <v>-0.75</v>
      </c>
      <c r="AB902">
        <v>9</v>
      </c>
      <c r="AC902">
        <v>3</v>
      </c>
      <c r="AD902">
        <v>6</v>
      </c>
      <c r="AE902">
        <v>33.33</v>
      </c>
      <c r="AF902">
        <v>12</v>
      </c>
      <c r="AG902">
        <v>2</v>
      </c>
      <c r="AH902">
        <v>4</v>
      </c>
      <c r="AI902">
        <v>3</v>
      </c>
    </row>
    <row r="903" spans="1:35" x14ac:dyDescent="0.2">
      <c r="A903" s="102">
        <v>992</v>
      </c>
      <c r="B903">
        <v>5334</v>
      </c>
      <c r="C903" t="s">
        <v>4856</v>
      </c>
      <c r="D903" t="s">
        <v>4031</v>
      </c>
      <c r="E903">
        <v>1934</v>
      </c>
      <c r="F903">
        <v>1947</v>
      </c>
      <c r="G903">
        <v>500</v>
      </c>
      <c r="H903" t="s">
        <v>4032</v>
      </c>
      <c r="I903">
        <v>6471</v>
      </c>
      <c r="J903" t="s">
        <v>1537</v>
      </c>
      <c r="K903" t="s">
        <v>4045</v>
      </c>
      <c r="L903">
        <v>921</v>
      </c>
      <c r="M903">
        <v>931</v>
      </c>
      <c r="N903">
        <v>1000</v>
      </c>
      <c r="O903" t="s">
        <v>4035</v>
      </c>
      <c r="P903">
        <v>0.91730352017759298</v>
      </c>
      <c r="Q903">
        <v>0.81530047191355504</v>
      </c>
      <c r="R903">
        <v>0.52529430625672702</v>
      </c>
      <c r="S903">
        <v>0.17915919892500401</v>
      </c>
      <c r="T903">
        <v>0.195103528905714</v>
      </c>
      <c r="U903">
        <v>0.195103528905714</v>
      </c>
      <c r="V903">
        <v>1.1253796073588</v>
      </c>
      <c r="W903">
        <v>0.45</v>
      </c>
      <c r="X903">
        <v>4.37</v>
      </c>
      <c r="Y903">
        <v>-127298</v>
      </c>
      <c r="Z903">
        <v>-6700</v>
      </c>
      <c r="AA903">
        <v>-0.4</v>
      </c>
      <c r="AB903">
        <v>19</v>
      </c>
      <c r="AC903">
        <v>9</v>
      </c>
      <c r="AD903">
        <v>10</v>
      </c>
      <c r="AE903">
        <v>47.37</v>
      </c>
      <c r="AF903">
        <v>13</v>
      </c>
      <c r="AG903">
        <v>3</v>
      </c>
      <c r="AH903">
        <v>7</v>
      </c>
      <c r="AI903">
        <v>9</v>
      </c>
    </row>
    <row r="904" spans="1:35" x14ac:dyDescent="0.2">
      <c r="A904" s="102">
        <v>327</v>
      </c>
      <c r="B904">
        <v>3046</v>
      </c>
      <c r="C904" t="s">
        <v>860</v>
      </c>
      <c r="D904" t="s">
        <v>4058</v>
      </c>
      <c r="E904">
        <v>7630</v>
      </c>
      <c r="F904">
        <v>7720</v>
      </c>
      <c r="G904">
        <v>100</v>
      </c>
      <c r="H904" t="s">
        <v>4035</v>
      </c>
      <c r="I904">
        <v>6951</v>
      </c>
      <c r="J904" t="s">
        <v>229</v>
      </c>
      <c r="K904" t="s">
        <v>4037</v>
      </c>
      <c r="L904">
        <v>3525</v>
      </c>
      <c r="M904">
        <v>3590</v>
      </c>
      <c r="N904">
        <v>200</v>
      </c>
      <c r="O904" t="s">
        <v>4032</v>
      </c>
      <c r="P904">
        <v>0.91867310947663805</v>
      </c>
      <c r="Q904">
        <v>0.90328152765568204</v>
      </c>
      <c r="R904">
        <v>0.23977244048553401</v>
      </c>
      <c r="S904" s="106">
        <v>9.8226174950239303E-2</v>
      </c>
      <c r="T904">
        <v>-1.0069326857399299</v>
      </c>
      <c r="U904">
        <v>1.0069326857399299</v>
      </c>
      <c r="V904">
        <v>0.97841949975668796</v>
      </c>
      <c r="W904">
        <v>-3.87</v>
      </c>
      <c r="X904">
        <v>6.99</v>
      </c>
      <c r="Y904">
        <v>-128953</v>
      </c>
      <c r="Z904">
        <v>-9919</v>
      </c>
      <c r="AA904">
        <v>-0.26</v>
      </c>
      <c r="AB904">
        <v>13</v>
      </c>
      <c r="AC904">
        <v>6</v>
      </c>
      <c r="AD904">
        <v>7</v>
      </c>
      <c r="AE904">
        <v>46.15</v>
      </c>
      <c r="AF904">
        <v>11</v>
      </c>
      <c r="AG904">
        <v>6</v>
      </c>
      <c r="AH904">
        <v>5</v>
      </c>
      <c r="AI904">
        <v>2</v>
      </c>
    </row>
    <row r="905" spans="1:35" x14ac:dyDescent="0.2">
      <c r="A905" s="102">
        <v>405</v>
      </c>
      <c r="B905">
        <v>7189</v>
      </c>
      <c r="C905" t="s">
        <v>45</v>
      </c>
      <c r="D905" t="s">
        <v>4154</v>
      </c>
      <c r="E905">
        <v>732</v>
      </c>
      <c r="F905">
        <v>733</v>
      </c>
      <c r="G905">
        <v>1400</v>
      </c>
      <c r="H905" t="s">
        <v>4035</v>
      </c>
      <c r="I905">
        <v>8377</v>
      </c>
      <c r="J905" t="s">
        <v>4416</v>
      </c>
      <c r="K905" t="s">
        <v>4154</v>
      </c>
      <c r="L905">
        <v>1073</v>
      </c>
      <c r="M905">
        <v>1062</v>
      </c>
      <c r="N905">
        <v>1000</v>
      </c>
      <c r="O905" t="s">
        <v>4032</v>
      </c>
      <c r="P905">
        <v>0.90263421540324995</v>
      </c>
      <c r="Q905">
        <v>0.89353962647648999</v>
      </c>
      <c r="R905">
        <v>0.46359802590496102</v>
      </c>
      <c r="S905">
        <v>0.32473639759781397</v>
      </c>
      <c r="T905">
        <v>-2.1686536265967198</v>
      </c>
      <c r="U905">
        <v>2.1686536265967198</v>
      </c>
      <c r="V905">
        <v>2.7236012536707102</v>
      </c>
      <c r="W905">
        <v>-7.56</v>
      </c>
      <c r="X905">
        <v>3.37</v>
      </c>
      <c r="Y905">
        <v>-129434</v>
      </c>
      <c r="Z905">
        <v>-6812</v>
      </c>
      <c r="AA905">
        <v>-0.3</v>
      </c>
      <c r="AB905">
        <v>19</v>
      </c>
      <c r="AC905">
        <v>9</v>
      </c>
      <c r="AD905">
        <v>10</v>
      </c>
      <c r="AE905">
        <v>47.37</v>
      </c>
      <c r="AF905">
        <v>15</v>
      </c>
      <c r="AG905">
        <v>3</v>
      </c>
      <c r="AH905">
        <v>4</v>
      </c>
      <c r="AI905">
        <v>12</v>
      </c>
    </row>
    <row r="906" spans="1:35" x14ac:dyDescent="0.2">
      <c r="A906" s="102">
        <v>481</v>
      </c>
      <c r="B906">
        <v>2001</v>
      </c>
      <c r="C906" t="s">
        <v>3796</v>
      </c>
      <c r="D906" t="s">
        <v>4060</v>
      </c>
      <c r="E906">
        <v>1655</v>
      </c>
      <c r="F906">
        <v>1659</v>
      </c>
      <c r="G906">
        <v>600</v>
      </c>
      <c r="H906" t="s">
        <v>4032</v>
      </c>
      <c r="I906">
        <v>9501</v>
      </c>
      <c r="J906" t="s">
        <v>4158</v>
      </c>
      <c r="K906" t="s">
        <v>4156</v>
      </c>
      <c r="L906">
        <v>437</v>
      </c>
      <c r="M906">
        <v>435</v>
      </c>
      <c r="N906">
        <v>2300</v>
      </c>
      <c r="O906" t="s">
        <v>4035</v>
      </c>
      <c r="P906">
        <v>0.85996704249692602</v>
      </c>
      <c r="Q906">
        <v>0.88404248129743701</v>
      </c>
      <c r="R906">
        <v>7.54814955623406E-2</v>
      </c>
      <c r="S906">
        <v>9.4456706740620205E-2</v>
      </c>
      <c r="T906">
        <v>1.1787426155095899</v>
      </c>
      <c r="U906">
        <v>1.1787426155095899</v>
      </c>
      <c r="V906">
        <v>1.41469299822899</v>
      </c>
      <c r="W906">
        <v>6.25</v>
      </c>
      <c r="X906">
        <v>0.51</v>
      </c>
      <c r="Y906">
        <v>-130257</v>
      </c>
      <c r="Z906">
        <v>-6513</v>
      </c>
      <c r="AA906">
        <v>-0.32</v>
      </c>
      <c r="AB906">
        <v>20</v>
      </c>
      <c r="AC906">
        <v>11</v>
      </c>
      <c r="AD906">
        <v>9</v>
      </c>
      <c r="AE906">
        <v>55</v>
      </c>
      <c r="AF906">
        <v>14</v>
      </c>
      <c r="AG906">
        <v>3</v>
      </c>
      <c r="AH906">
        <v>4</v>
      </c>
      <c r="AI906">
        <v>13</v>
      </c>
    </row>
    <row r="907" spans="1:35" x14ac:dyDescent="0.2">
      <c r="A907" s="102">
        <v>273</v>
      </c>
      <c r="B907">
        <v>6755</v>
      </c>
      <c r="C907" t="s">
        <v>760</v>
      </c>
      <c r="D907" t="s">
        <v>4037</v>
      </c>
      <c r="E907">
        <v>2432</v>
      </c>
      <c r="F907">
        <v>2471</v>
      </c>
      <c r="G907">
        <v>300</v>
      </c>
      <c r="H907" t="s">
        <v>4032</v>
      </c>
      <c r="I907">
        <v>7729</v>
      </c>
      <c r="J907" t="s">
        <v>776</v>
      </c>
      <c r="K907" t="s">
        <v>4041</v>
      </c>
      <c r="L907">
        <v>3950</v>
      </c>
      <c r="M907">
        <v>3920</v>
      </c>
      <c r="N907">
        <v>200</v>
      </c>
      <c r="O907" t="s">
        <v>4035</v>
      </c>
      <c r="P907">
        <v>0.88956693635129602</v>
      </c>
      <c r="Q907">
        <v>0.91036381221191898</v>
      </c>
      <c r="R907">
        <v>4.2997041939590398E-2</v>
      </c>
      <c r="S907">
        <v>0.36152175035080603</v>
      </c>
      <c r="T907">
        <v>2.2571059674076199</v>
      </c>
      <c r="U907">
        <v>2.2571059674076199</v>
      </c>
      <c r="V907">
        <v>1.89921705170699</v>
      </c>
      <c r="W907">
        <v>10.71</v>
      </c>
      <c r="X907">
        <v>5.45</v>
      </c>
      <c r="Y907">
        <v>-130823</v>
      </c>
      <c r="Z907">
        <v>-8176</v>
      </c>
      <c r="AA907">
        <v>-0.54</v>
      </c>
      <c r="AB907">
        <v>16</v>
      </c>
      <c r="AC907">
        <v>8</v>
      </c>
      <c r="AD907">
        <v>8</v>
      </c>
      <c r="AE907">
        <v>50</v>
      </c>
      <c r="AF907">
        <v>10</v>
      </c>
      <c r="AG907">
        <v>6</v>
      </c>
      <c r="AH907">
        <v>7</v>
      </c>
      <c r="AI907">
        <v>3</v>
      </c>
    </row>
    <row r="908" spans="1:35" x14ac:dyDescent="0.2">
      <c r="A908" s="102">
        <v>205</v>
      </c>
      <c r="B908">
        <v>3038</v>
      </c>
      <c r="C908" t="s">
        <v>1486</v>
      </c>
      <c r="D908" t="s">
        <v>4039</v>
      </c>
      <c r="E908">
        <v>4110</v>
      </c>
      <c r="F908">
        <v>4200</v>
      </c>
      <c r="G908">
        <v>200</v>
      </c>
      <c r="H908" t="s">
        <v>4032</v>
      </c>
      <c r="I908">
        <v>6755</v>
      </c>
      <c r="J908" t="s">
        <v>760</v>
      </c>
      <c r="K908" t="s">
        <v>4037</v>
      </c>
      <c r="L908">
        <v>2432</v>
      </c>
      <c r="M908">
        <v>2471</v>
      </c>
      <c r="N908">
        <v>300</v>
      </c>
      <c r="O908" t="s">
        <v>4035</v>
      </c>
      <c r="P908">
        <v>0.88310311673094999</v>
      </c>
      <c r="Q908">
        <v>0.92130501985930002</v>
      </c>
      <c r="R908" s="106">
        <v>0.43768812009820002</v>
      </c>
      <c r="S908">
        <v>0.342539161685947</v>
      </c>
      <c r="T908">
        <v>1.4501876551699999</v>
      </c>
      <c r="U908">
        <v>1.4501876551699999</v>
      </c>
      <c r="V908">
        <v>1.36269395345839</v>
      </c>
      <c r="W908">
        <v>6.27</v>
      </c>
      <c r="X908">
        <v>11.75</v>
      </c>
      <c r="Y908">
        <v>-131841</v>
      </c>
      <c r="Z908">
        <v>-5071</v>
      </c>
      <c r="AA908">
        <v>-0.23</v>
      </c>
      <c r="AB908">
        <v>26</v>
      </c>
      <c r="AC908">
        <v>14</v>
      </c>
      <c r="AD908">
        <v>12</v>
      </c>
      <c r="AE908">
        <v>53.85</v>
      </c>
      <c r="AF908">
        <v>10</v>
      </c>
      <c r="AG908">
        <v>7</v>
      </c>
      <c r="AH908">
        <v>12</v>
      </c>
      <c r="AI908">
        <v>7</v>
      </c>
    </row>
    <row r="909" spans="1:35" x14ac:dyDescent="0.2">
      <c r="A909" s="102">
        <v>29</v>
      </c>
      <c r="B909">
        <v>4217</v>
      </c>
      <c r="C909" t="s">
        <v>1542</v>
      </c>
      <c r="D909" t="s">
        <v>4057</v>
      </c>
      <c r="E909">
        <v>4595</v>
      </c>
      <c r="F909">
        <v>4595</v>
      </c>
      <c r="G909">
        <v>200</v>
      </c>
      <c r="H909" t="s">
        <v>4032</v>
      </c>
      <c r="I909">
        <v>8036</v>
      </c>
      <c r="J909" t="s">
        <v>4046</v>
      </c>
      <c r="K909" t="s">
        <v>4039</v>
      </c>
      <c r="L909">
        <v>7790</v>
      </c>
      <c r="M909">
        <v>7920</v>
      </c>
      <c r="N909">
        <v>100</v>
      </c>
      <c r="O909" t="s">
        <v>4035</v>
      </c>
      <c r="P909">
        <v>0.97409942856881604</v>
      </c>
      <c r="Q909">
        <v>0.95646531137124702</v>
      </c>
      <c r="R909" s="15">
        <v>2.1036214508852201E-2</v>
      </c>
      <c r="S909" s="106">
        <v>0.27093395499670903</v>
      </c>
      <c r="T909">
        <v>0.87694410124277999</v>
      </c>
      <c r="U909">
        <v>0.87694410124277999</v>
      </c>
      <c r="V909">
        <v>1.31529890489485</v>
      </c>
      <c r="W909">
        <v>4.59</v>
      </c>
      <c r="X909">
        <v>16.04</v>
      </c>
      <c r="Y909">
        <v>-132103</v>
      </c>
      <c r="Z909">
        <v>-10162</v>
      </c>
      <c r="AA909">
        <v>-0.32</v>
      </c>
      <c r="AB909">
        <v>13</v>
      </c>
      <c r="AC909">
        <v>4</v>
      </c>
      <c r="AD909">
        <v>9</v>
      </c>
      <c r="AE909">
        <v>30.77</v>
      </c>
      <c r="AF909">
        <v>14</v>
      </c>
      <c r="AG909">
        <v>2</v>
      </c>
      <c r="AH909">
        <v>6</v>
      </c>
      <c r="AI909">
        <v>5</v>
      </c>
    </row>
    <row r="910" spans="1:35" x14ac:dyDescent="0.2">
      <c r="A910" s="102">
        <v>245</v>
      </c>
      <c r="B910">
        <v>3116</v>
      </c>
      <c r="C910" t="s">
        <v>4793</v>
      </c>
      <c r="D910" t="s">
        <v>4050</v>
      </c>
      <c r="E910">
        <v>1580</v>
      </c>
      <c r="F910">
        <v>1602</v>
      </c>
      <c r="G910">
        <v>600</v>
      </c>
      <c r="H910" t="s">
        <v>4035</v>
      </c>
      <c r="I910">
        <v>8306</v>
      </c>
      <c r="J910" t="s">
        <v>4800</v>
      </c>
      <c r="K910" t="s">
        <v>4154</v>
      </c>
      <c r="L910">
        <v>569.20000000000005</v>
      </c>
      <c r="M910">
        <v>568.5</v>
      </c>
      <c r="N910">
        <v>1700</v>
      </c>
      <c r="O910" t="s">
        <v>4032</v>
      </c>
      <c r="P910">
        <v>0.81180707806381402</v>
      </c>
      <c r="Q910">
        <v>0.91389885168600604</v>
      </c>
      <c r="R910" s="15">
        <v>0.12539529971805</v>
      </c>
      <c r="S910" s="15">
        <v>0.14370528508635499</v>
      </c>
      <c r="T910">
        <v>-1.0634524923437301</v>
      </c>
      <c r="U910">
        <v>1.0634524923437301</v>
      </c>
      <c r="V910">
        <v>1.0666346150417101</v>
      </c>
      <c r="W910">
        <v>-3.73</v>
      </c>
      <c r="X910">
        <v>0.55000000000000004</v>
      </c>
      <c r="Y910">
        <v>-133147</v>
      </c>
      <c r="Z910">
        <v>-8322</v>
      </c>
      <c r="AA910">
        <v>-0.35</v>
      </c>
      <c r="AB910">
        <v>16</v>
      </c>
      <c r="AC910">
        <v>9</v>
      </c>
      <c r="AD910">
        <v>7</v>
      </c>
      <c r="AE910">
        <v>56.25</v>
      </c>
      <c r="AF910">
        <v>16</v>
      </c>
      <c r="AG910">
        <v>2</v>
      </c>
      <c r="AH910">
        <v>2</v>
      </c>
      <c r="AI910">
        <v>12</v>
      </c>
    </row>
    <row r="911" spans="1:35" x14ac:dyDescent="0.2">
      <c r="A911" s="102">
        <v>420</v>
      </c>
      <c r="B911">
        <v>6098</v>
      </c>
      <c r="C911" t="s">
        <v>240</v>
      </c>
      <c r="D911" t="s">
        <v>4047</v>
      </c>
      <c r="E911">
        <v>4289</v>
      </c>
      <c r="F911">
        <v>4304</v>
      </c>
      <c r="G911">
        <v>200</v>
      </c>
      <c r="H911" t="s">
        <v>4035</v>
      </c>
      <c r="I911">
        <v>6755</v>
      </c>
      <c r="J911" t="s">
        <v>760</v>
      </c>
      <c r="K911" t="s">
        <v>4037</v>
      </c>
      <c r="L911">
        <v>2432</v>
      </c>
      <c r="M911">
        <v>2471</v>
      </c>
      <c r="N911">
        <v>300</v>
      </c>
      <c r="O911" t="s">
        <v>4032</v>
      </c>
      <c r="P911">
        <v>0.87825450564457497</v>
      </c>
      <c r="Q911">
        <v>0.89170396892855797</v>
      </c>
      <c r="R911" s="15">
        <v>0.44126869913293698</v>
      </c>
      <c r="S911">
        <v>0.326602263088765</v>
      </c>
      <c r="T911">
        <v>-0.50876680889350701</v>
      </c>
      <c r="U911">
        <v>0.50876680889350701</v>
      </c>
      <c r="V911">
        <v>0.38225916173512597</v>
      </c>
      <c r="W911">
        <v>-3.36</v>
      </c>
      <c r="X911">
        <v>13.88</v>
      </c>
      <c r="Y911">
        <v>-133274</v>
      </c>
      <c r="Z911">
        <v>-4760</v>
      </c>
      <c r="AA911">
        <v>-0.21</v>
      </c>
      <c r="AB911">
        <v>28</v>
      </c>
      <c r="AC911">
        <v>11</v>
      </c>
      <c r="AD911">
        <v>17</v>
      </c>
      <c r="AE911">
        <v>39.29</v>
      </c>
      <c r="AF911">
        <v>11</v>
      </c>
      <c r="AG911">
        <v>11</v>
      </c>
      <c r="AH911">
        <v>11</v>
      </c>
      <c r="AI911">
        <v>6</v>
      </c>
    </row>
    <row r="912" spans="1:35" x14ac:dyDescent="0.2">
      <c r="A912" s="102">
        <v>639</v>
      </c>
      <c r="B912">
        <v>4290</v>
      </c>
      <c r="C912" t="s">
        <v>4153</v>
      </c>
      <c r="D912" t="s">
        <v>4047</v>
      </c>
      <c r="E912">
        <v>999</v>
      </c>
      <c r="F912">
        <v>1003</v>
      </c>
      <c r="G912">
        <v>600</v>
      </c>
      <c r="H912" t="s">
        <v>4035</v>
      </c>
      <c r="I912">
        <v>4686</v>
      </c>
      <c r="J912" t="s">
        <v>4053</v>
      </c>
      <c r="K912" t="s">
        <v>4034</v>
      </c>
      <c r="L912">
        <v>6010</v>
      </c>
      <c r="M912">
        <v>6010</v>
      </c>
      <c r="N912">
        <v>100</v>
      </c>
      <c r="O912" t="s">
        <v>4032</v>
      </c>
      <c r="P912">
        <v>0.86220501274315098</v>
      </c>
      <c r="Q912">
        <v>0.86712407055234897</v>
      </c>
      <c r="R912">
        <v>6.7759065731748502E-2</v>
      </c>
      <c r="S912">
        <v>0.22304675523004999</v>
      </c>
      <c r="T912">
        <v>-0.26968431925561398</v>
      </c>
      <c r="U912">
        <v>0.26968431925561398</v>
      </c>
      <c r="V912">
        <v>0.39205628112697599</v>
      </c>
      <c r="W912">
        <v>-3.19</v>
      </c>
      <c r="X912">
        <v>0.13</v>
      </c>
      <c r="Y912">
        <v>-133617</v>
      </c>
      <c r="Z912">
        <v>-6681</v>
      </c>
      <c r="AA912">
        <v>-0.11</v>
      </c>
      <c r="AB912">
        <v>20</v>
      </c>
      <c r="AC912">
        <v>10</v>
      </c>
      <c r="AD912">
        <v>10</v>
      </c>
      <c r="AE912">
        <v>50</v>
      </c>
      <c r="AF912">
        <v>10</v>
      </c>
      <c r="AG912">
        <v>9</v>
      </c>
      <c r="AH912">
        <v>9</v>
      </c>
      <c r="AI912">
        <v>2</v>
      </c>
    </row>
    <row r="913" spans="1:35" x14ac:dyDescent="0.2">
      <c r="A913" s="102">
        <v>1031</v>
      </c>
      <c r="B913">
        <v>4151</v>
      </c>
      <c r="C913" t="s">
        <v>3816</v>
      </c>
      <c r="D913" t="s">
        <v>4055</v>
      </c>
      <c r="E913">
        <v>2575</v>
      </c>
      <c r="F913">
        <v>2586</v>
      </c>
      <c r="G913">
        <v>400</v>
      </c>
      <c r="H913" t="s">
        <v>4032</v>
      </c>
      <c r="I913">
        <v>8253</v>
      </c>
      <c r="J913" t="s">
        <v>759</v>
      </c>
      <c r="K913" t="s">
        <v>4038</v>
      </c>
      <c r="L913">
        <v>1783</v>
      </c>
      <c r="M913">
        <v>1776</v>
      </c>
      <c r="N913">
        <v>600</v>
      </c>
      <c r="O913" t="s">
        <v>4035</v>
      </c>
      <c r="P913">
        <v>0.81530852642941298</v>
      </c>
      <c r="Q913">
        <v>0.809053655961123</v>
      </c>
      <c r="R913">
        <v>0.16788181423002599</v>
      </c>
      <c r="S913" s="15">
        <v>0.13028520681597699</v>
      </c>
      <c r="T913">
        <v>1.94540019160704</v>
      </c>
      <c r="U913">
        <v>1.94540019160704</v>
      </c>
      <c r="V913">
        <v>1.94931118062707</v>
      </c>
      <c r="W913">
        <v>9.64</v>
      </c>
      <c r="X913">
        <v>3.02</v>
      </c>
      <c r="Y913">
        <v>-133743</v>
      </c>
      <c r="Z913">
        <v>-7039</v>
      </c>
      <c r="AA913">
        <v>-0.3</v>
      </c>
      <c r="AB913">
        <v>19</v>
      </c>
      <c r="AC913">
        <v>8</v>
      </c>
      <c r="AD913">
        <v>11</v>
      </c>
      <c r="AE913">
        <v>42.11</v>
      </c>
      <c r="AF913">
        <v>9</v>
      </c>
      <c r="AG913">
        <v>8</v>
      </c>
      <c r="AH913">
        <v>8</v>
      </c>
      <c r="AI913">
        <v>3</v>
      </c>
    </row>
    <row r="914" spans="1:35" x14ac:dyDescent="0.2">
      <c r="A914" s="102">
        <v>981</v>
      </c>
      <c r="B914">
        <v>7321</v>
      </c>
      <c r="C914" t="s">
        <v>4812</v>
      </c>
      <c r="D914" t="s">
        <v>4154</v>
      </c>
      <c r="E914">
        <v>644</v>
      </c>
      <c r="F914">
        <v>641</v>
      </c>
      <c r="G914">
        <v>1500</v>
      </c>
      <c r="H914" t="s">
        <v>4035</v>
      </c>
      <c r="I914">
        <v>7976</v>
      </c>
      <c r="J914" t="s">
        <v>4149</v>
      </c>
      <c r="K914" t="s">
        <v>4056</v>
      </c>
      <c r="L914">
        <v>1606</v>
      </c>
      <c r="M914">
        <v>1615</v>
      </c>
      <c r="N914">
        <v>600</v>
      </c>
      <c r="O914" t="s">
        <v>4032</v>
      </c>
      <c r="P914">
        <v>0.88629739610135405</v>
      </c>
      <c r="Q914">
        <v>0.81758112738932998</v>
      </c>
      <c r="R914">
        <v>0.40324709755900501</v>
      </c>
      <c r="S914">
        <v>5.3618537082124898E-2</v>
      </c>
      <c r="T914">
        <v>-1.1243008517320301</v>
      </c>
      <c r="U914">
        <v>1.1243008517320301</v>
      </c>
      <c r="V914">
        <v>1.2448885300710499</v>
      </c>
      <c r="W914">
        <v>-3.22</v>
      </c>
      <c r="X914">
        <v>0.77</v>
      </c>
      <c r="Y914">
        <v>-134454</v>
      </c>
      <c r="Z914">
        <v>-12223</v>
      </c>
      <c r="AA914">
        <v>-0.54</v>
      </c>
      <c r="AB914">
        <v>11</v>
      </c>
      <c r="AC914">
        <v>5</v>
      </c>
      <c r="AD914">
        <v>6</v>
      </c>
      <c r="AE914">
        <v>45.45</v>
      </c>
      <c r="AF914">
        <v>14</v>
      </c>
      <c r="AG914">
        <v>2</v>
      </c>
      <c r="AH914">
        <v>4</v>
      </c>
      <c r="AI914">
        <v>5</v>
      </c>
    </row>
    <row r="915" spans="1:35" x14ac:dyDescent="0.2">
      <c r="A915" s="102">
        <v>588</v>
      </c>
      <c r="B915">
        <v>4061</v>
      </c>
      <c r="C915" t="s">
        <v>4846</v>
      </c>
      <c r="D915" t="s">
        <v>4057</v>
      </c>
      <c r="E915">
        <v>3000</v>
      </c>
      <c r="F915">
        <v>3010</v>
      </c>
      <c r="G915">
        <v>300</v>
      </c>
      <c r="H915" t="s">
        <v>4035</v>
      </c>
      <c r="I915">
        <v>5703</v>
      </c>
      <c r="J915" t="s">
        <v>222</v>
      </c>
      <c r="K915" t="s">
        <v>4048</v>
      </c>
      <c r="L915">
        <v>210</v>
      </c>
      <c r="M915">
        <v>212</v>
      </c>
      <c r="N915">
        <v>4300</v>
      </c>
      <c r="O915" t="s">
        <v>4032</v>
      </c>
      <c r="P915">
        <v>0.882568603037724</v>
      </c>
      <c r="Q915">
        <v>0.87214453396730296</v>
      </c>
      <c r="R915">
        <v>2.49932875280558E-2</v>
      </c>
      <c r="S915">
        <v>6.81644474929337E-3</v>
      </c>
      <c r="T915">
        <v>-0.66474648488676702</v>
      </c>
      <c r="U915">
        <v>0.66474648488676702</v>
      </c>
      <c r="V915">
        <v>0.464529543897158</v>
      </c>
      <c r="W915">
        <v>-1.61</v>
      </c>
      <c r="X915">
        <v>0.95</v>
      </c>
      <c r="Y915">
        <v>-134829</v>
      </c>
      <c r="Z915">
        <v>-8989</v>
      </c>
      <c r="AA915">
        <v>-0.53</v>
      </c>
      <c r="AB915">
        <v>15</v>
      </c>
      <c r="AC915">
        <v>7</v>
      </c>
      <c r="AD915">
        <v>8</v>
      </c>
      <c r="AE915">
        <v>46.67</v>
      </c>
      <c r="AF915">
        <v>11</v>
      </c>
      <c r="AG915">
        <v>3</v>
      </c>
      <c r="AH915">
        <v>6</v>
      </c>
      <c r="AI915">
        <v>6</v>
      </c>
    </row>
    <row r="916" spans="1:35" x14ac:dyDescent="0.2">
      <c r="A916" s="102">
        <v>600</v>
      </c>
      <c r="B916">
        <v>9508</v>
      </c>
      <c r="C916" t="s">
        <v>4420</v>
      </c>
      <c r="D916" t="s">
        <v>4156</v>
      </c>
      <c r="E916">
        <v>904</v>
      </c>
      <c r="F916">
        <v>900</v>
      </c>
      <c r="G916">
        <v>1200</v>
      </c>
      <c r="H916" t="s">
        <v>4035</v>
      </c>
      <c r="I916">
        <v>9509</v>
      </c>
      <c r="J916" t="s">
        <v>4906</v>
      </c>
      <c r="K916" t="s">
        <v>4156</v>
      </c>
      <c r="L916">
        <v>509</v>
      </c>
      <c r="M916">
        <v>515</v>
      </c>
      <c r="N916">
        <v>2100</v>
      </c>
      <c r="O916" t="s">
        <v>4032</v>
      </c>
      <c r="P916">
        <v>0.89847215827205096</v>
      </c>
      <c r="Q916">
        <v>0.870967484380612</v>
      </c>
      <c r="R916">
        <v>0.50993363850796003</v>
      </c>
      <c r="S916">
        <v>0.36239007021990099</v>
      </c>
      <c r="T916">
        <v>-1.4665786709417299</v>
      </c>
      <c r="U916">
        <v>1.4665786709417299</v>
      </c>
      <c r="V916">
        <v>0.90530792179507702</v>
      </c>
      <c r="W916">
        <v>-3.02</v>
      </c>
      <c r="X916">
        <v>0.14000000000000001</v>
      </c>
      <c r="Y916">
        <v>-135894</v>
      </c>
      <c r="Z916">
        <v>-10453</v>
      </c>
      <c r="AA916">
        <v>-0.5</v>
      </c>
      <c r="AB916">
        <v>13</v>
      </c>
      <c r="AC916">
        <v>4</v>
      </c>
      <c r="AD916">
        <v>9</v>
      </c>
      <c r="AE916">
        <v>30.77</v>
      </c>
      <c r="AF916">
        <v>13</v>
      </c>
      <c r="AG916">
        <v>2</v>
      </c>
      <c r="AH916">
        <v>3</v>
      </c>
      <c r="AI916">
        <v>8</v>
      </c>
    </row>
    <row r="917" spans="1:35" x14ac:dyDescent="0.2">
      <c r="A917" s="102">
        <v>670</v>
      </c>
      <c r="B917">
        <v>6952</v>
      </c>
      <c r="C917" t="s">
        <v>597</v>
      </c>
      <c r="D917" t="s">
        <v>4037</v>
      </c>
      <c r="E917">
        <v>2098</v>
      </c>
      <c r="F917">
        <v>2049</v>
      </c>
      <c r="G917">
        <v>500</v>
      </c>
      <c r="H917" t="s">
        <v>4035</v>
      </c>
      <c r="I917">
        <v>8031</v>
      </c>
      <c r="J917" t="s">
        <v>1133</v>
      </c>
      <c r="K917" t="s">
        <v>4039</v>
      </c>
      <c r="L917">
        <v>1936</v>
      </c>
      <c r="M917">
        <v>1960.5</v>
      </c>
      <c r="N917">
        <v>500</v>
      </c>
      <c r="O917" t="s">
        <v>4032</v>
      </c>
      <c r="P917">
        <v>0.80090591745838602</v>
      </c>
      <c r="Q917">
        <v>0.86189461292249503</v>
      </c>
      <c r="R917">
        <v>0.27881661337887598</v>
      </c>
      <c r="S917">
        <v>8.8011493744474603E-2</v>
      </c>
      <c r="T917">
        <v>-0.201907275883037</v>
      </c>
      <c r="U917">
        <v>0.201907275883037</v>
      </c>
      <c r="V917">
        <v>2.90821944048704E-2</v>
      </c>
      <c r="W917">
        <v>-1.36</v>
      </c>
      <c r="X917">
        <v>4.32</v>
      </c>
      <c r="Y917">
        <v>-136055</v>
      </c>
      <c r="Z917">
        <v>-8003</v>
      </c>
      <c r="AA917">
        <v>-0.46</v>
      </c>
      <c r="AB917">
        <v>17</v>
      </c>
      <c r="AC917">
        <v>8</v>
      </c>
      <c r="AD917">
        <v>9</v>
      </c>
      <c r="AE917">
        <v>47.06</v>
      </c>
      <c r="AF917">
        <v>15</v>
      </c>
      <c r="AG917">
        <v>2</v>
      </c>
      <c r="AH917">
        <v>3</v>
      </c>
      <c r="AI917">
        <v>12</v>
      </c>
    </row>
    <row r="918" spans="1:35" x14ac:dyDescent="0.2">
      <c r="A918" s="102">
        <v>574</v>
      </c>
      <c r="B918">
        <v>4507</v>
      </c>
      <c r="C918" t="s">
        <v>4907</v>
      </c>
      <c r="D918" t="s">
        <v>4055</v>
      </c>
      <c r="E918">
        <v>6550</v>
      </c>
      <c r="F918">
        <v>6565</v>
      </c>
      <c r="G918">
        <v>100</v>
      </c>
      <c r="H918" t="s">
        <v>4035</v>
      </c>
      <c r="I918">
        <v>8601</v>
      </c>
      <c r="J918" t="s">
        <v>25</v>
      </c>
      <c r="K918" t="s">
        <v>4795</v>
      </c>
      <c r="L918">
        <v>560</v>
      </c>
      <c r="M918">
        <v>559.1</v>
      </c>
      <c r="N918">
        <v>1200</v>
      </c>
      <c r="O918" t="s">
        <v>4032</v>
      </c>
      <c r="P918">
        <v>0.81157806878818395</v>
      </c>
      <c r="Q918">
        <v>0.87369627197111799</v>
      </c>
      <c r="R918">
        <v>0.27281112955306602</v>
      </c>
      <c r="S918">
        <v>1.09886565559261E-2</v>
      </c>
      <c r="T918">
        <v>-1.19747437341211</v>
      </c>
      <c r="U918">
        <v>1.19747437341211</v>
      </c>
      <c r="V918">
        <v>0.843168454841007</v>
      </c>
      <c r="W918">
        <v>-3.08</v>
      </c>
      <c r="X918">
        <v>2.2000000000000002</v>
      </c>
      <c r="Y918">
        <v>-136618</v>
      </c>
      <c r="Z918">
        <v>-7190</v>
      </c>
      <c r="AA918">
        <v>-0.56000000000000005</v>
      </c>
      <c r="AB918">
        <v>19</v>
      </c>
      <c r="AC918">
        <v>6</v>
      </c>
      <c r="AD918">
        <v>13</v>
      </c>
      <c r="AE918">
        <v>31.58</v>
      </c>
      <c r="AF918">
        <v>14</v>
      </c>
      <c r="AG918">
        <v>4</v>
      </c>
      <c r="AH918">
        <v>5</v>
      </c>
      <c r="AI918">
        <v>10</v>
      </c>
    </row>
    <row r="919" spans="1:35" x14ac:dyDescent="0.2">
      <c r="A919" s="102">
        <v>12</v>
      </c>
      <c r="B919">
        <v>3110</v>
      </c>
      <c r="C919" t="s">
        <v>772</v>
      </c>
      <c r="D919" t="s">
        <v>4031</v>
      </c>
      <c r="E919">
        <v>4520</v>
      </c>
      <c r="F919">
        <v>4610</v>
      </c>
      <c r="G919">
        <v>200</v>
      </c>
      <c r="H919" t="s">
        <v>4032</v>
      </c>
      <c r="I919">
        <v>6758</v>
      </c>
      <c r="J919" t="s">
        <v>4049</v>
      </c>
      <c r="K919" t="s">
        <v>4037</v>
      </c>
      <c r="L919">
        <v>7807</v>
      </c>
      <c r="M919">
        <v>7718</v>
      </c>
      <c r="N919">
        <v>100</v>
      </c>
      <c r="O919" t="s">
        <v>4035</v>
      </c>
      <c r="P919">
        <v>0.95373740970863097</v>
      </c>
      <c r="Q919">
        <v>0.96416911845752196</v>
      </c>
      <c r="R919">
        <v>3.22141734535396E-2</v>
      </c>
      <c r="S919">
        <v>2.7210374543554999E-2</v>
      </c>
      <c r="T919">
        <v>0.56434691767996004</v>
      </c>
      <c r="U919">
        <v>0.56434691767996004</v>
      </c>
      <c r="V919">
        <v>0.266247969878737</v>
      </c>
      <c r="W919">
        <v>4.45</v>
      </c>
      <c r="X919">
        <v>19.46</v>
      </c>
      <c r="Y919">
        <v>-136864</v>
      </c>
      <c r="Z919">
        <v>-11405</v>
      </c>
      <c r="AA919">
        <v>-0.76</v>
      </c>
      <c r="AB919">
        <v>12</v>
      </c>
      <c r="AC919">
        <v>4</v>
      </c>
      <c r="AD919">
        <v>8</v>
      </c>
      <c r="AE919">
        <v>33.33</v>
      </c>
      <c r="AF919">
        <v>14</v>
      </c>
      <c r="AG919">
        <v>2</v>
      </c>
      <c r="AH919">
        <v>4</v>
      </c>
      <c r="AI919">
        <v>6</v>
      </c>
    </row>
    <row r="920" spans="1:35" x14ac:dyDescent="0.2">
      <c r="A920" s="102">
        <v>810</v>
      </c>
      <c r="B920">
        <v>4202</v>
      </c>
      <c r="C920" t="s">
        <v>49</v>
      </c>
      <c r="D920" t="s">
        <v>4057</v>
      </c>
      <c r="E920">
        <v>1050</v>
      </c>
      <c r="F920">
        <v>1049</v>
      </c>
      <c r="G920">
        <v>1000</v>
      </c>
      <c r="H920" t="s">
        <v>4032</v>
      </c>
      <c r="I920">
        <v>6473</v>
      </c>
      <c r="J920" t="s">
        <v>1538</v>
      </c>
      <c r="K920" t="s">
        <v>4045</v>
      </c>
      <c r="L920">
        <v>1185</v>
      </c>
      <c r="M920">
        <v>1184</v>
      </c>
      <c r="N920">
        <v>900</v>
      </c>
      <c r="O920" t="s">
        <v>4035</v>
      </c>
      <c r="P920">
        <v>0.84740089875045899</v>
      </c>
      <c r="Q920">
        <v>0.84228865817989895</v>
      </c>
      <c r="R920">
        <v>0.244107374015232</v>
      </c>
      <c r="S920">
        <v>0.36596257730277698</v>
      </c>
      <c r="T920">
        <v>2.5562394667186599</v>
      </c>
      <c r="U920">
        <v>2.5562394667186599</v>
      </c>
      <c r="V920">
        <v>2.6954132654760801</v>
      </c>
      <c r="W920">
        <v>11.16</v>
      </c>
      <c r="X920">
        <v>1.56</v>
      </c>
      <c r="Y920">
        <v>-138665</v>
      </c>
      <c r="Z920">
        <v>-6933</v>
      </c>
      <c r="AA920">
        <v>-0.39</v>
      </c>
      <c r="AB920">
        <v>20</v>
      </c>
      <c r="AC920">
        <v>10</v>
      </c>
      <c r="AD920">
        <v>10</v>
      </c>
      <c r="AE920">
        <v>50</v>
      </c>
      <c r="AF920">
        <v>13</v>
      </c>
      <c r="AG920">
        <v>3</v>
      </c>
      <c r="AH920">
        <v>6</v>
      </c>
      <c r="AI920">
        <v>11</v>
      </c>
    </row>
    <row r="921" spans="1:35" x14ac:dyDescent="0.2">
      <c r="A921" s="102">
        <v>961</v>
      </c>
      <c r="B921">
        <v>9531</v>
      </c>
      <c r="C921" t="s">
        <v>4809</v>
      </c>
      <c r="D921" t="s">
        <v>4156</v>
      </c>
      <c r="E921">
        <v>2432</v>
      </c>
      <c r="F921">
        <v>2408</v>
      </c>
      <c r="G921">
        <v>400</v>
      </c>
      <c r="H921" t="s">
        <v>4032</v>
      </c>
      <c r="I921">
        <v>9603</v>
      </c>
      <c r="J921" t="s">
        <v>4769</v>
      </c>
      <c r="K921" t="s">
        <v>4047</v>
      </c>
      <c r="L921">
        <v>2538</v>
      </c>
      <c r="M921">
        <v>2525</v>
      </c>
      <c r="N921">
        <v>400</v>
      </c>
      <c r="O921" t="s">
        <v>4035</v>
      </c>
      <c r="P921">
        <v>0.92594890507590599</v>
      </c>
      <c r="Q921">
        <v>0.82145848728373005</v>
      </c>
      <c r="R921">
        <v>3.4103788553107001E-2</v>
      </c>
      <c r="S921">
        <v>6.3999897382573806E-2</v>
      </c>
      <c r="T921">
        <v>0.95800049424983402</v>
      </c>
      <c r="U921">
        <v>0.95800049424983402</v>
      </c>
      <c r="V921">
        <v>1.0454770183646001</v>
      </c>
      <c r="W921">
        <v>5.22</v>
      </c>
      <c r="X921">
        <v>4.63</v>
      </c>
      <c r="Y921">
        <v>-138809</v>
      </c>
      <c r="Z921">
        <v>-9915</v>
      </c>
      <c r="AA921">
        <v>-0.62</v>
      </c>
      <c r="AB921">
        <v>14</v>
      </c>
      <c r="AC921">
        <v>6</v>
      </c>
      <c r="AD921">
        <v>8</v>
      </c>
      <c r="AE921">
        <v>42.86</v>
      </c>
      <c r="AF921">
        <v>16</v>
      </c>
      <c r="AG921">
        <v>2</v>
      </c>
      <c r="AH921">
        <v>4</v>
      </c>
      <c r="AI921">
        <v>8</v>
      </c>
    </row>
    <row r="922" spans="1:35" x14ac:dyDescent="0.2">
      <c r="A922" s="102">
        <v>1038</v>
      </c>
      <c r="B922">
        <v>5703</v>
      </c>
      <c r="C922" t="s">
        <v>222</v>
      </c>
      <c r="D922" t="s">
        <v>4048</v>
      </c>
      <c r="E922">
        <v>210</v>
      </c>
      <c r="F922">
        <v>212</v>
      </c>
      <c r="G922">
        <v>3700</v>
      </c>
      <c r="H922" t="s">
        <v>4035</v>
      </c>
      <c r="I922">
        <v>8316</v>
      </c>
      <c r="J922" t="s">
        <v>4827</v>
      </c>
      <c r="K922" t="s">
        <v>4154</v>
      </c>
      <c r="L922">
        <v>3895</v>
      </c>
      <c r="M922">
        <v>3884</v>
      </c>
      <c r="N922">
        <v>200</v>
      </c>
      <c r="O922" t="s">
        <v>4032</v>
      </c>
      <c r="P922">
        <v>0.84861687558665</v>
      </c>
      <c r="Q922">
        <v>0.80751027294925104</v>
      </c>
      <c r="R922">
        <v>1.43522424970024E-2</v>
      </c>
      <c r="S922">
        <v>0.20520742663298699</v>
      </c>
      <c r="T922">
        <v>-1.20098357052282</v>
      </c>
      <c r="U922">
        <v>1.20098357052282</v>
      </c>
      <c r="V922">
        <v>1.40851803790439</v>
      </c>
      <c r="W922">
        <v>-3.4</v>
      </c>
      <c r="X922">
        <v>0.98</v>
      </c>
      <c r="Y922">
        <v>-140088</v>
      </c>
      <c r="Z922">
        <v>-6671</v>
      </c>
      <c r="AA922">
        <v>-0.43</v>
      </c>
      <c r="AB922">
        <v>21</v>
      </c>
      <c r="AC922">
        <v>9</v>
      </c>
      <c r="AD922">
        <v>12</v>
      </c>
      <c r="AE922">
        <v>42.86</v>
      </c>
      <c r="AF922">
        <v>13</v>
      </c>
      <c r="AG922">
        <v>5</v>
      </c>
      <c r="AH922">
        <v>6</v>
      </c>
      <c r="AI922">
        <v>10</v>
      </c>
    </row>
    <row r="923" spans="1:35" x14ac:dyDescent="0.2">
      <c r="A923" s="102">
        <v>703</v>
      </c>
      <c r="B923">
        <v>4689</v>
      </c>
      <c r="C923" t="s">
        <v>4782</v>
      </c>
      <c r="D923" t="s">
        <v>4034</v>
      </c>
      <c r="E923">
        <v>435</v>
      </c>
      <c r="F923">
        <v>438</v>
      </c>
      <c r="G923">
        <v>1800</v>
      </c>
      <c r="H923" t="s">
        <v>4032</v>
      </c>
      <c r="I923">
        <v>6758</v>
      </c>
      <c r="J923" t="s">
        <v>4049</v>
      </c>
      <c r="K923" t="s">
        <v>4037</v>
      </c>
      <c r="L923">
        <v>7807</v>
      </c>
      <c r="M923">
        <v>7718</v>
      </c>
      <c r="N923">
        <v>100</v>
      </c>
      <c r="O923" t="s">
        <v>4035</v>
      </c>
      <c r="P923">
        <v>0.81454778894188196</v>
      </c>
      <c r="Q923">
        <v>0.85762345022458897</v>
      </c>
      <c r="R923">
        <v>5.8649383054326099E-2</v>
      </c>
      <c r="S923" s="106">
        <v>0.203581914956003</v>
      </c>
      <c r="T923">
        <v>0.19279981385724199</v>
      </c>
      <c r="U923">
        <v>0.19279981385724199</v>
      </c>
      <c r="V923">
        <v>0.28179478488278498</v>
      </c>
      <c r="W923">
        <v>1.18</v>
      </c>
      <c r="X923">
        <v>2.15</v>
      </c>
      <c r="Y923">
        <v>-142542</v>
      </c>
      <c r="Z923">
        <v>-9503</v>
      </c>
      <c r="AA923">
        <v>-0.62</v>
      </c>
      <c r="AB923">
        <v>15</v>
      </c>
      <c r="AC923">
        <v>5</v>
      </c>
      <c r="AD923">
        <v>10</v>
      </c>
      <c r="AE923">
        <v>33.33</v>
      </c>
      <c r="AF923">
        <v>12</v>
      </c>
      <c r="AG923">
        <v>4</v>
      </c>
      <c r="AH923">
        <v>5</v>
      </c>
      <c r="AI923">
        <v>6</v>
      </c>
    </row>
    <row r="924" spans="1:35" x14ac:dyDescent="0.2">
      <c r="A924" s="102">
        <v>465</v>
      </c>
      <c r="B924">
        <v>6967</v>
      </c>
      <c r="C924" t="s">
        <v>1066</v>
      </c>
      <c r="D924" t="s">
        <v>4037</v>
      </c>
      <c r="E924">
        <v>1345</v>
      </c>
      <c r="F924">
        <v>1319</v>
      </c>
      <c r="G924">
        <v>700</v>
      </c>
      <c r="H924" t="s">
        <v>4032</v>
      </c>
      <c r="I924">
        <v>8425</v>
      </c>
      <c r="J924" t="s">
        <v>4783</v>
      </c>
      <c r="K924" t="s">
        <v>4038</v>
      </c>
      <c r="L924">
        <v>3310</v>
      </c>
      <c r="M924">
        <v>3295</v>
      </c>
      <c r="N924">
        <v>300</v>
      </c>
      <c r="O924" t="s">
        <v>4035</v>
      </c>
      <c r="P924">
        <v>0.83481533903253502</v>
      </c>
      <c r="Q924">
        <v>0.88631023406970599</v>
      </c>
      <c r="R924">
        <v>8.5461088856374295E-2</v>
      </c>
      <c r="S924">
        <v>0.332327642343409</v>
      </c>
      <c r="T924">
        <v>1.5957335093195599</v>
      </c>
      <c r="U924">
        <v>1.5957335093195599</v>
      </c>
      <c r="V924">
        <v>0.38469988535877497</v>
      </c>
      <c r="W924">
        <v>9.6</v>
      </c>
      <c r="X924">
        <v>6.6</v>
      </c>
      <c r="Y924">
        <v>-142600</v>
      </c>
      <c r="Z924">
        <v>-6790</v>
      </c>
      <c r="AA924">
        <v>-0.39</v>
      </c>
      <c r="AB924">
        <v>21</v>
      </c>
      <c r="AC924">
        <v>10</v>
      </c>
      <c r="AD924">
        <v>11</v>
      </c>
      <c r="AE924">
        <v>47.62</v>
      </c>
      <c r="AF924">
        <v>9</v>
      </c>
      <c r="AG924">
        <v>8</v>
      </c>
      <c r="AH924">
        <v>9</v>
      </c>
      <c r="AI924">
        <v>4</v>
      </c>
    </row>
    <row r="925" spans="1:35" x14ac:dyDescent="0.2">
      <c r="A925" s="102">
        <v>690</v>
      </c>
      <c r="B925">
        <v>4183</v>
      </c>
      <c r="C925" t="s">
        <v>4799</v>
      </c>
      <c r="D925" t="s">
        <v>4057</v>
      </c>
      <c r="E925">
        <v>2445</v>
      </c>
      <c r="F925">
        <v>2455</v>
      </c>
      <c r="G925">
        <v>400</v>
      </c>
      <c r="H925" t="s">
        <v>4032</v>
      </c>
      <c r="I925">
        <v>7240</v>
      </c>
      <c r="J925" t="s">
        <v>1082</v>
      </c>
      <c r="K925" t="s">
        <v>4050</v>
      </c>
      <c r="L925">
        <v>1475</v>
      </c>
      <c r="M925">
        <v>1484</v>
      </c>
      <c r="N925">
        <v>700</v>
      </c>
      <c r="O925" t="s">
        <v>4035</v>
      </c>
      <c r="P925">
        <v>0.86209936173814505</v>
      </c>
      <c r="Q925">
        <v>0.85944571018590599</v>
      </c>
      <c r="R925">
        <v>7.8387999391017399E-2</v>
      </c>
      <c r="S925" s="106">
        <v>0.24558063994746199</v>
      </c>
      <c r="T925">
        <v>1.8739513778032499</v>
      </c>
      <c r="U925">
        <v>1.8739513778032499</v>
      </c>
      <c r="V925">
        <v>1.75280512423168</v>
      </c>
      <c r="W925">
        <v>5.0599999999999996</v>
      </c>
      <c r="X925">
        <v>5.78</v>
      </c>
      <c r="Y925">
        <v>-143815</v>
      </c>
      <c r="Z925">
        <v>-8460</v>
      </c>
      <c r="AA925">
        <v>-0.45</v>
      </c>
      <c r="AB925">
        <v>17</v>
      </c>
      <c r="AC925">
        <v>8</v>
      </c>
      <c r="AD925">
        <v>9</v>
      </c>
      <c r="AE925">
        <v>47.06</v>
      </c>
      <c r="AF925">
        <v>14</v>
      </c>
      <c r="AG925">
        <v>3</v>
      </c>
      <c r="AH925">
        <v>4</v>
      </c>
      <c r="AI925">
        <v>10</v>
      </c>
    </row>
    <row r="926" spans="1:35" x14ac:dyDescent="0.2">
      <c r="A926" s="102">
        <v>604</v>
      </c>
      <c r="B926">
        <v>4061</v>
      </c>
      <c r="C926" t="s">
        <v>4846</v>
      </c>
      <c r="D926" t="s">
        <v>4057</v>
      </c>
      <c r="E926">
        <v>3000</v>
      </c>
      <c r="F926">
        <v>3010</v>
      </c>
      <c r="G926">
        <v>300</v>
      </c>
      <c r="H926" t="s">
        <v>4032</v>
      </c>
      <c r="I926">
        <v>4183</v>
      </c>
      <c r="J926" t="s">
        <v>4799</v>
      </c>
      <c r="K926" t="s">
        <v>4057</v>
      </c>
      <c r="L926">
        <v>2445</v>
      </c>
      <c r="M926">
        <v>2455</v>
      </c>
      <c r="N926">
        <v>400</v>
      </c>
      <c r="O926" t="s">
        <v>4035</v>
      </c>
      <c r="P926">
        <v>0.92373738827667695</v>
      </c>
      <c r="Q926">
        <v>0.87077719535220699</v>
      </c>
      <c r="R926" s="15">
        <v>0.16197750002880601</v>
      </c>
      <c r="S926">
        <v>6.1310569180419501E-2</v>
      </c>
      <c r="T926">
        <v>0.154485785851358</v>
      </c>
      <c r="U926">
        <v>0.154485785851358</v>
      </c>
      <c r="V926">
        <v>0.35169614915536401</v>
      </c>
      <c r="W926">
        <v>0.2</v>
      </c>
      <c r="X926">
        <v>8.75</v>
      </c>
      <c r="Y926">
        <v>-145197</v>
      </c>
      <c r="Z926">
        <v>-18150</v>
      </c>
      <c r="AA926">
        <v>-0.97</v>
      </c>
      <c r="AB926">
        <v>8</v>
      </c>
      <c r="AC926">
        <v>3</v>
      </c>
      <c r="AD926">
        <v>5</v>
      </c>
      <c r="AE926">
        <v>37.5</v>
      </c>
      <c r="AF926">
        <v>16</v>
      </c>
      <c r="AG926">
        <v>2</v>
      </c>
      <c r="AH926">
        <v>1</v>
      </c>
      <c r="AI926">
        <v>5</v>
      </c>
    </row>
    <row r="927" spans="1:35" x14ac:dyDescent="0.2">
      <c r="A927" s="102">
        <v>748</v>
      </c>
      <c r="B927">
        <v>2206</v>
      </c>
      <c r="C927" t="s">
        <v>817</v>
      </c>
      <c r="D927" t="s">
        <v>4060</v>
      </c>
      <c r="E927">
        <v>4645</v>
      </c>
      <c r="F927">
        <v>4685</v>
      </c>
      <c r="G927">
        <v>200</v>
      </c>
      <c r="H927" t="s">
        <v>4032</v>
      </c>
      <c r="I927">
        <v>9474</v>
      </c>
      <c r="J927" t="s">
        <v>4821</v>
      </c>
      <c r="K927" t="s">
        <v>4034</v>
      </c>
      <c r="L927">
        <v>1400</v>
      </c>
      <c r="M927">
        <v>1488</v>
      </c>
      <c r="N927">
        <v>600</v>
      </c>
      <c r="O927" t="s">
        <v>4035</v>
      </c>
      <c r="P927">
        <v>0.87384488414313</v>
      </c>
      <c r="Q927">
        <v>0.85119655116840498</v>
      </c>
      <c r="R927" s="15">
        <v>4.9229879343523901E-2</v>
      </c>
      <c r="S927">
        <v>0.369400070414239</v>
      </c>
      <c r="T927">
        <v>3.6697631145430498</v>
      </c>
      <c r="U927">
        <v>3.6697631145430498</v>
      </c>
      <c r="V927">
        <v>5.4490285491128203</v>
      </c>
      <c r="W927">
        <v>14.96</v>
      </c>
      <c r="X927">
        <v>4.72</v>
      </c>
      <c r="Y927">
        <v>-146723</v>
      </c>
      <c r="Z927">
        <v>-10480</v>
      </c>
      <c r="AA927">
        <v>-0.6</v>
      </c>
      <c r="AB927">
        <v>14</v>
      </c>
      <c r="AC927">
        <v>8</v>
      </c>
      <c r="AD927">
        <v>6</v>
      </c>
      <c r="AE927">
        <v>57.14</v>
      </c>
      <c r="AF927">
        <v>13</v>
      </c>
      <c r="AG927">
        <v>3</v>
      </c>
      <c r="AH927">
        <v>5</v>
      </c>
      <c r="AI927">
        <v>6</v>
      </c>
    </row>
    <row r="928" spans="1:35" x14ac:dyDescent="0.2">
      <c r="A928" s="102">
        <v>659</v>
      </c>
      <c r="B928">
        <v>1983</v>
      </c>
      <c r="C928" t="s">
        <v>4908</v>
      </c>
      <c r="D928" t="s">
        <v>4042</v>
      </c>
      <c r="E928">
        <v>2664</v>
      </c>
      <c r="F928">
        <v>2665</v>
      </c>
      <c r="G928">
        <v>400</v>
      </c>
      <c r="H928" t="s">
        <v>4032</v>
      </c>
      <c r="I928">
        <v>8253</v>
      </c>
      <c r="J928" t="s">
        <v>759</v>
      </c>
      <c r="K928" t="s">
        <v>4038</v>
      </c>
      <c r="L928">
        <v>1893</v>
      </c>
      <c r="M928">
        <v>1875</v>
      </c>
      <c r="N928">
        <v>600</v>
      </c>
      <c r="O928" t="s">
        <v>4035</v>
      </c>
      <c r="P928">
        <v>0.80918199331028295</v>
      </c>
      <c r="Q928">
        <v>0.86389878628663097</v>
      </c>
      <c r="R928">
        <v>0.44199994763633499</v>
      </c>
      <c r="S928">
        <v>0.30992889971240101</v>
      </c>
      <c r="T928">
        <v>0.34872894647659602</v>
      </c>
      <c r="U928">
        <v>0.34872894647659602</v>
      </c>
      <c r="V928">
        <v>4.86288061545571E-2</v>
      </c>
      <c r="W928">
        <v>1.53</v>
      </c>
      <c r="X928">
        <v>5.53</v>
      </c>
      <c r="Y928">
        <v>-147653</v>
      </c>
      <c r="Z928">
        <v>-8685</v>
      </c>
      <c r="AA928">
        <v>-0.46</v>
      </c>
      <c r="AB928">
        <v>17</v>
      </c>
      <c r="AC928">
        <v>8</v>
      </c>
      <c r="AD928">
        <v>9</v>
      </c>
      <c r="AE928">
        <v>47.06</v>
      </c>
      <c r="AF928">
        <v>12</v>
      </c>
      <c r="AG928">
        <v>6</v>
      </c>
      <c r="AH928">
        <v>6</v>
      </c>
      <c r="AI928">
        <v>5</v>
      </c>
    </row>
    <row r="929" spans="1:35" x14ac:dyDescent="0.2">
      <c r="A929" s="102">
        <v>476</v>
      </c>
      <c r="B929">
        <v>2267</v>
      </c>
      <c r="C929" t="s">
        <v>4855</v>
      </c>
      <c r="D929" t="s">
        <v>4060</v>
      </c>
      <c r="E929">
        <v>5720</v>
      </c>
      <c r="F929">
        <v>5550</v>
      </c>
      <c r="G929">
        <v>100</v>
      </c>
      <c r="H929" t="s">
        <v>4035</v>
      </c>
      <c r="I929">
        <v>2531</v>
      </c>
      <c r="J929" t="s">
        <v>4059</v>
      </c>
      <c r="K929" t="s">
        <v>4060</v>
      </c>
      <c r="L929">
        <v>966</v>
      </c>
      <c r="M929">
        <v>974</v>
      </c>
      <c r="N929">
        <v>600</v>
      </c>
      <c r="O929" t="s">
        <v>4032</v>
      </c>
      <c r="P929">
        <v>0.851121727929397</v>
      </c>
      <c r="Q929">
        <v>0.88479748401173797</v>
      </c>
      <c r="R929" s="106">
        <v>0.302742154004908</v>
      </c>
      <c r="S929">
        <v>9.6326414928840504E-2</v>
      </c>
      <c r="T929">
        <v>-1.04419117939956</v>
      </c>
      <c r="U929">
        <v>1.04419117939956</v>
      </c>
      <c r="V929">
        <v>0.40764829846537198</v>
      </c>
      <c r="W929">
        <v>-3.19</v>
      </c>
      <c r="X929">
        <v>5.3</v>
      </c>
      <c r="Y929">
        <v>-148713</v>
      </c>
      <c r="Z929">
        <v>-8748</v>
      </c>
      <c r="AA929">
        <v>-0.57999999999999996</v>
      </c>
      <c r="AB929">
        <v>17</v>
      </c>
      <c r="AC929">
        <v>7</v>
      </c>
      <c r="AD929">
        <v>10</v>
      </c>
      <c r="AE929">
        <v>41.18</v>
      </c>
      <c r="AF929">
        <v>11</v>
      </c>
      <c r="AG929">
        <v>5</v>
      </c>
      <c r="AH929">
        <v>7</v>
      </c>
      <c r="AI929">
        <v>5</v>
      </c>
    </row>
    <row r="930" spans="1:35" x14ac:dyDescent="0.2">
      <c r="A930" s="102">
        <v>828</v>
      </c>
      <c r="B930">
        <v>7752</v>
      </c>
      <c r="C930" t="s">
        <v>1109</v>
      </c>
      <c r="D930" t="s">
        <v>4037</v>
      </c>
      <c r="E930">
        <v>1260</v>
      </c>
      <c r="F930">
        <v>1259</v>
      </c>
      <c r="G930">
        <v>800</v>
      </c>
      <c r="H930" t="s">
        <v>4032</v>
      </c>
      <c r="I930">
        <v>8601</v>
      </c>
      <c r="J930" t="s">
        <v>25</v>
      </c>
      <c r="K930" t="s">
        <v>4795</v>
      </c>
      <c r="L930">
        <v>560</v>
      </c>
      <c r="M930">
        <v>559.1</v>
      </c>
      <c r="N930">
        <v>1800</v>
      </c>
      <c r="O930" t="s">
        <v>4035</v>
      </c>
      <c r="P930">
        <v>0.86629956900011895</v>
      </c>
      <c r="Q930">
        <v>0.83987121864248604</v>
      </c>
      <c r="R930" s="15">
        <v>0.36603037581638398</v>
      </c>
      <c r="S930">
        <v>0.28882495385386597</v>
      </c>
      <c r="T930">
        <v>1.6499490238314001</v>
      </c>
      <c r="U930">
        <v>1.6499490238314001</v>
      </c>
      <c r="V930">
        <v>1.63976623124702</v>
      </c>
      <c r="W930">
        <v>7.1</v>
      </c>
      <c r="X930">
        <v>0.08</v>
      </c>
      <c r="Y930">
        <v>-150474</v>
      </c>
      <c r="Z930">
        <v>-8851</v>
      </c>
      <c r="AA930">
        <v>-0.45</v>
      </c>
      <c r="AB930">
        <v>17</v>
      </c>
      <c r="AC930">
        <v>6</v>
      </c>
      <c r="AD930">
        <v>11</v>
      </c>
      <c r="AE930">
        <v>35.29</v>
      </c>
      <c r="AF930">
        <v>13</v>
      </c>
      <c r="AG930">
        <v>3</v>
      </c>
      <c r="AH930">
        <v>4</v>
      </c>
      <c r="AI930">
        <v>10</v>
      </c>
    </row>
    <row r="931" spans="1:35" x14ac:dyDescent="0.2">
      <c r="A931" s="102">
        <v>589</v>
      </c>
      <c r="B931">
        <v>2317</v>
      </c>
      <c r="C931" t="s">
        <v>4673</v>
      </c>
      <c r="D931" t="s">
        <v>4034</v>
      </c>
      <c r="E931">
        <v>1839</v>
      </c>
      <c r="F931">
        <v>1854</v>
      </c>
      <c r="G931">
        <v>500</v>
      </c>
      <c r="H931" t="s">
        <v>4035</v>
      </c>
      <c r="I931">
        <v>4348</v>
      </c>
      <c r="J931" t="s">
        <v>4689</v>
      </c>
      <c r="K931" t="s">
        <v>4034</v>
      </c>
      <c r="L931">
        <v>2865</v>
      </c>
      <c r="M931">
        <v>3060</v>
      </c>
      <c r="N931">
        <v>300</v>
      </c>
      <c r="O931" t="s">
        <v>4032</v>
      </c>
      <c r="P931">
        <v>0.83891461105076204</v>
      </c>
      <c r="Q931">
        <v>0.87209395392570499</v>
      </c>
      <c r="R931">
        <v>0.39925546628402397</v>
      </c>
      <c r="S931">
        <v>0.24555465968571899</v>
      </c>
      <c r="T931">
        <v>-2.5077554419594601</v>
      </c>
      <c r="U931">
        <v>2.5077554419594601</v>
      </c>
      <c r="V931">
        <v>1.6619540191519699</v>
      </c>
      <c r="W931">
        <v>-13.46</v>
      </c>
      <c r="X931">
        <v>0.98</v>
      </c>
      <c r="Y931">
        <v>-151322</v>
      </c>
      <c r="Z931">
        <v>-8407</v>
      </c>
      <c r="AA931">
        <v>-0.41</v>
      </c>
      <c r="AB931">
        <v>18</v>
      </c>
      <c r="AC931">
        <v>9</v>
      </c>
      <c r="AD931">
        <v>9</v>
      </c>
      <c r="AE931">
        <v>50</v>
      </c>
      <c r="AF931">
        <v>9</v>
      </c>
      <c r="AG931">
        <v>7</v>
      </c>
      <c r="AH931">
        <v>8</v>
      </c>
      <c r="AI931">
        <v>3</v>
      </c>
    </row>
    <row r="932" spans="1:35" x14ac:dyDescent="0.2">
      <c r="A932" s="102">
        <v>499</v>
      </c>
      <c r="B932">
        <v>4819</v>
      </c>
      <c r="C932" t="s">
        <v>4051</v>
      </c>
      <c r="D932" t="s">
        <v>4034</v>
      </c>
      <c r="E932">
        <v>4070</v>
      </c>
      <c r="F932">
        <v>4065</v>
      </c>
      <c r="G932">
        <v>200</v>
      </c>
      <c r="H932" t="s">
        <v>4035</v>
      </c>
      <c r="I932">
        <v>6755</v>
      </c>
      <c r="J932" t="s">
        <v>760</v>
      </c>
      <c r="K932" t="s">
        <v>4037</v>
      </c>
      <c r="L932">
        <v>2432</v>
      </c>
      <c r="M932">
        <v>2471</v>
      </c>
      <c r="N932">
        <v>300</v>
      </c>
      <c r="O932" t="s">
        <v>4032</v>
      </c>
      <c r="P932">
        <v>0.84536798590000095</v>
      </c>
      <c r="Q932">
        <v>0.88228710299639601</v>
      </c>
      <c r="R932">
        <v>0.59780270333067198</v>
      </c>
      <c r="S932">
        <v>7.9694439961046804E-2</v>
      </c>
      <c r="T932">
        <v>-2.0219806797239399</v>
      </c>
      <c r="U932">
        <v>2.0219806797239399</v>
      </c>
      <c r="V932">
        <v>2.0222795611026898</v>
      </c>
      <c r="W932">
        <v>-11.7</v>
      </c>
      <c r="X932">
        <v>8.82</v>
      </c>
      <c r="Y932">
        <v>-153093</v>
      </c>
      <c r="Z932">
        <v>-5670</v>
      </c>
      <c r="AA932">
        <v>-0.25</v>
      </c>
      <c r="AB932">
        <v>27</v>
      </c>
      <c r="AC932">
        <v>15</v>
      </c>
      <c r="AD932">
        <v>12</v>
      </c>
      <c r="AE932">
        <v>55.56</v>
      </c>
      <c r="AF932">
        <v>9</v>
      </c>
      <c r="AG932">
        <v>13</v>
      </c>
      <c r="AH932">
        <v>11</v>
      </c>
      <c r="AI932">
        <v>3</v>
      </c>
    </row>
    <row r="933" spans="1:35" x14ac:dyDescent="0.2">
      <c r="A933" s="102">
        <v>120</v>
      </c>
      <c r="B933">
        <v>2413</v>
      </c>
      <c r="C933" t="s">
        <v>4052</v>
      </c>
      <c r="D933" t="s">
        <v>4047</v>
      </c>
      <c r="E933">
        <v>3150</v>
      </c>
      <c r="F933">
        <v>3220</v>
      </c>
      <c r="G933">
        <v>300</v>
      </c>
      <c r="H933" t="s">
        <v>4035</v>
      </c>
      <c r="I933">
        <v>6755</v>
      </c>
      <c r="J933" t="s">
        <v>760</v>
      </c>
      <c r="K933" t="s">
        <v>4037</v>
      </c>
      <c r="L933">
        <v>2432</v>
      </c>
      <c r="M933">
        <v>2471</v>
      </c>
      <c r="N933">
        <v>400</v>
      </c>
      <c r="O933" t="s">
        <v>4032</v>
      </c>
      <c r="P933">
        <v>0.90610120423653795</v>
      </c>
      <c r="Q933">
        <v>0.93338457354412996</v>
      </c>
      <c r="R933" s="106">
        <v>0.58673729261806895</v>
      </c>
      <c r="S933">
        <v>0.36323419197010398</v>
      </c>
      <c r="T933">
        <v>-0.80055021979846297</v>
      </c>
      <c r="U933">
        <v>0.80055021979846297</v>
      </c>
      <c r="V933">
        <v>1.1038653585848199</v>
      </c>
      <c r="W933">
        <v>-4.51</v>
      </c>
      <c r="X933">
        <v>2.3199999999999998</v>
      </c>
      <c r="Y933">
        <v>-153177</v>
      </c>
      <c r="Z933">
        <v>-8062</v>
      </c>
      <c r="AA933">
        <v>-0.4</v>
      </c>
      <c r="AB933">
        <v>19</v>
      </c>
      <c r="AC933">
        <v>9</v>
      </c>
      <c r="AD933">
        <v>10</v>
      </c>
      <c r="AE933">
        <v>47.37</v>
      </c>
      <c r="AF933">
        <v>11</v>
      </c>
      <c r="AG933">
        <v>6</v>
      </c>
      <c r="AH933">
        <v>6</v>
      </c>
      <c r="AI933">
        <v>7</v>
      </c>
    </row>
    <row r="934" spans="1:35" x14ac:dyDescent="0.2">
      <c r="A934" s="102">
        <v>453</v>
      </c>
      <c r="B934">
        <v>3407</v>
      </c>
      <c r="C934" t="s">
        <v>4422</v>
      </c>
      <c r="D934" t="s">
        <v>4057</v>
      </c>
      <c r="E934">
        <v>1131.5</v>
      </c>
      <c r="F934">
        <v>1138</v>
      </c>
      <c r="G934">
        <v>900</v>
      </c>
      <c r="H934" t="s">
        <v>4035</v>
      </c>
      <c r="I934">
        <v>7186</v>
      </c>
      <c r="J934" t="s">
        <v>775</v>
      </c>
      <c r="K934" t="s">
        <v>4154</v>
      </c>
      <c r="L934">
        <v>422</v>
      </c>
      <c r="M934">
        <v>419</v>
      </c>
      <c r="N934">
        <v>2400</v>
      </c>
      <c r="O934" t="s">
        <v>4032</v>
      </c>
      <c r="P934">
        <v>0.89772624140149604</v>
      </c>
      <c r="Q934">
        <v>0.88773329522689404</v>
      </c>
      <c r="R934">
        <v>3.0320365012721901E-3</v>
      </c>
      <c r="S934">
        <v>2.4379687217667999E-2</v>
      </c>
      <c r="T934">
        <v>-0.65349710835525598</v>
      </c>
      <c r="U934">
        <v>0.65349710835525598</v>
      </c>
      <c r="V934">
        <v>1.0749886751436299</v>
      </c>
      <c r="W934">
        <v>-0.97</v>
      </c>
      <c r="X934">
        <v>1.82</v>
      </c>
      <c r="Y934">
        <v>-153543</v>
      </c>
      <c r="Z934">
        <v>-7677</v>
      </c>
      <c r="AA934">
        <v>-0.38</v>
      </c>
      <c r="AB934">
        <v>20</v>
      </c>
      <c r="AC934">
        <v>11</v>
      </c>
      <c r="AD934">
        <v>9</v>
      </c>
      <c r="AE934">
        <v>55</v>
      </c>
      <c r="AF934">
        <v>12</v>
      </c>
      <c r="AG934">
        <v>5</v>
      </c>
      <c r="AH934">
        <v>6</v>
      </c>
      <c r="AI934">
        <v>9</v>
      </c>
    </row>
    <row r="935" spans="1:35" x14ac:dyDescent="0.2">
      <c r="A935" s="102">
        <v>379</v>
      </c>
      <c r="B935">
        <v>4689</v>
      </c>
      <c r="C935" t="s">
        <v>4782</v>
      </c>
      <c r="D935" t="s">
        <v>4034</v>
      </c>
      <c r="E935">
        <v>435</v>
      </c>
      <c r="F935">
        <v>438</v>
      </c>
      <c r="G935">
        <v>2500</v>
      </c>
      <c r="H935" t="s">
        <v>4032</v>
      </c>
      <c r="I935">
        <v>8572</v>
      </c>
      <c r="J935" t="s">
        <v>3999</v>
      </c>
      <c r="K935" t="s">
        <v>4038</v>
      </c>
      <c r="L935">
        <v>522</v>
      </c>
      <c r="M935">
        <v>516</v>
      </c>
      <c r="N935">
        <v>2100</v>
      </c>
      <c r="O935" t="s">
        <v>4035</v>
      </c>
      <c r="P935">
        <v>0.80982739931680303</v>
      </c>
      <c r="Q935">
        <v>0.89617661508393698</v>
      </c>
      <c r="R935">
        <v>0.19147269860394101</v>
      </c>
      <c r="S935">
        <v>0.17484362009172399</v>
      </c>
      <c r="T935">
        <v>2.1858196093076199E-2</v>
      </c>
      <c r="U935">
        <v>2.1858196093076199E-2</v>
      </c>
      <c r="V935">
        <v>0.29805763941798102</v>
      </c>
      <c r="W935">
        <v>0.15</v>
      </c>
      <c r="X935">
        <v>1.05</v>
      </c>
      <c r="Y935">
        <v>-155027</v>
      </c>
      <c r="Z935">
        <v>-9119</v>
      </c>
      <c r="AA935">
        <v>-0.45</v>
      </c>
      <c r="AB935">
        <v>17</v>
      </c>
      <c r="AC935">
        <v>8</v>
      </c>
      <c r="AD935">
        <v>9</v>
      </c>
      <c r="AE935">
        <v>47.06</v>
      </c>
      <c r="AF935">
        <v>11</v>
      </c>
      <c r="AG935">
        <v>6</v>
      </c>
      <c r="AH935">
        <v>5</v>
      </c>
      <c r="AI935">
        <v>6</v>
      </c>
    </row>
    <row r="936" spans="1:35" x14ac:dyDescent="0.2">
      <c r="A936" s="102">
        <v>1026</v>
      </c>
      <c r="B936">
        <v>4739</v>
      </c>
      <c r="C936" t="s">
        <v>4151</v>
      </c>
      <c r="D936" t="s">
        <v>4034</v>
      </c>
      <c r="E936">
        <v>3230</v>
      </c>
      <c r="F936">
        <v>3245</v>
      </c>
      <c r="G936">
        <v>300</v>
      </c>
      <c r="H936" t="s">
        <v>4035</v>
      </c>
      <c r="I936">
        <v>6967</v>
      </c>
      <c r="J936" t="s">
        <v>1066</v>
      </c>
      <c r="K936" t="s">
        <v>4037</v>
      </c>
      <c r="L936">
        <v>1345</v>
      </c>
      <c r="M936">
        <v>1319</v>
      </c>
      <c r="N936">
        <v>700</v>
      </c>
      <c r="O936" t="s">
        <v>4032</v>
      </c>
      <c r="P936">
        <v>0.89133958560648396</v>
      </c>
      <c r="Q936">
        <v>0.80990926577407996</v>
      </c>
      <c r="R936">
        <v>0.21182159441746901</v>
      </c>
      <c r="S936">
        <v>0.11104069503651701</v>
      </c>
      <c r="T936">
        <v>-0.76665854784521204</v>
      </c>
      <c r="U936">
        <v>0.76665854784521204</v>
      </c>
      <c r="V936">
        <v>1.5580663635522801E-2</v>
      </c>
      <c r="W936">
        <v>-5.59</v>
      </c>
      <c r="X936">
        <v>5.16</v>
      </c>
      <c r="Y936">
        <v>-155101</v>
      </c>
      <c r="Z936">
        <v>-7386</v>
      </c>
      <c r="AA936">
        <v>-0.4</v>
      </c>
      <c r="AB936">
        <v>21</v>
      </c>
      <c r="AC936">
        <v>9</v>
      </c>
      <c r="AD936">
        <v>12</v>
      </c>
      <c r="AE936">
        <v>42.86</v>
      </c>
      <c r="AF936">
        <v>11</v>
      </c>
      <c r="AG936">
        <v>6</v>
      </c>
      <c r="AH936">
        <v>8</v>
      </c>
      <c r="AI936">
        <v>7</v>
      </c>
    </row>
    <row r="937" spans="1:35" x14ac:dyDescent="0.2">
      <c r="A937" s="102">
        <v>1014</v>
      </c>
      <c r="B937">
        <v>2206</v>
      </c>
      <c r="C937" t="s">
        <v>817</v>
      </c>
      <c r="D937" t="s">
        <v>4060</v>
      </c>
      <c r="E937">
        <v>4645</v>
      </c>
      <c r="F937">
        <v>4685</v>
      </c>
      <c r="G937">
        <v>200</v>
      </c>
      <c r="H937" t="s">
        <v>4032</v>
      </c>
      <c r="I937">
        <v>4005</v>
      </c>
      <c r="J937" t="s">
        <v>4852</v>
      </c>
      <c r="K937" t="s">
        <v>4057</v>
      </c>
      <c r="L937">
        <v>472</v>
      </c>
      <c r="M937">
        <v>472</v>
      </c>
      <c r="N937">
        <v>2000</v>
      </c>
      <c r="O937" t="s">
        <v>4035</v>
      </c>
      <c r="P937">
        <v>0.84766789803449605</v>
      </c>
      <c r="Q937">
        <v>0.811189727494947</v>
      </c>
      <c r="R937">
        <v>0.10177228611886199</v>
      </c>
      <c r="S937" s="15">
        <v>0.13998292754981201</v>
      </c>
      <c r="T937">
        <v>8.3593288550690897E-2</v>
      </c>
      <c r="U937">
        <v>8.3593288550690897E-2</v>
      </c>
      <c r="V937">
        <v>5.9930604298700898E-3</v>
      </c>
      <c r="W937">
        <v>0.2</v>
      </c>
      <c r="X937">
        <v>0.75</v>
      </c>
      <c r="Y937">
        <v>-155309</v>
      </c>
      <c r="Z937">
        <v>-8174</v>
      </c>
      <c r="AA937">
        <v>-0.47</v>
      </c>
      <c r="AB937">
        <v>19</v>
      </c>
      <c r="AC937">
        <v>8</v>
      </c>
      <c r="AD937">
        <v>11</v>
      </c>
      <c r="AE937">
        <v>42.11</v>
      </c>
      <c r="AF937">
        <v>12</v>
      </c>
      <c r="AG937">
        <v>5</v>
      </c>
      <c r="AH937">
        <v>7</v>
      </c>
      <c r="AI937">
        <v>7</v>
      </c>
    </row>
    <row r="938" spans="1:35" x14ac:dyDescent="0.2">
      <c r="A938" s="102">
        <v>398</v>
      </c>
      <c r="B938">
        <v>2531</v>
      </c>
      <c r="C938" t="s">
        <v>4059</v>
      </c>
      <c r="D938" t="s">
        <v>4060</v>
      </c>
      <c r="E938">
        <v>966</v>
      </c>
      <c r="F938">
        <v>974</v>
      </c>
      <c r="G938">
        <v>1000</v>
      </c>
      <c r="H938" t="s">
        <v>4035</v>
      </c>
      <c r="I938">
        <v>7182</v>
      </c>
      <c r="J938" t="s">
        <v>4410</v>
      </c>
      <c r="K938" t="s">
        <v>4154</v>
      </c>
      <c r="L938">
        <v>1022</v>
      </c>
      <c r="M938">
        <v>1016</v>
      </c>
      <c r="N938">
        <v>1000</v>
      </c>
      <c r="O938" t="s">
        <v>4032</v>
      </c>
      <c r="P938">
        <v>0.84719902573082795</v>
      </c>
      <c r="Q938">
        <v>0.89450325319806401</v>
      </c>
      <c r="R938" s="106">
        <v>0.14606501690278001</v>
      </c>
      <c r="S938" s="15">
        <v>7.0402905243532902E-3</v>
      </c>
      <c r="T938">
        <v>-1.1319220655325299</v>
      </c>
      <c r="U938">
        <v>1.1319220655325299</v>
      </c>
      <c r="V938">
        <v>1.8947099276236501</v>
      </c>
      <c r="W938">
        <v>-3.09</v>
      </c>
      <c r="X938">
        <v>4.13</v>
      </c>
      <c r="Y938">
        <v>-155792</v>
      </c>
      <c r="Z938">
        <v>-9164</v>
      </c>
      <c r="AA938">
        <v>-0.46</v>
      </c>
      <c r="AB938">
        <v>17</v>
      </c>
      <c r="AC938">
        <v>9</v>
      </c>
      <c r="AD938">
        <v>8</v>
      </c>
      <c r="AE938">
        <v>52.94</v>
      </c>
      <c r="AF938">
        <v>12</v>
      </c>
      <c r="AG938">
        <v>4</v>
      </c>
      <c r="AH938">
        <v>5</v>
      </c>
      <c r="AI938">
        <v>8</v>
      </c>
    </row>
    <row r="939" spans="1:35" x14ac:dyDescent="0.2">
      <c r="A939" s="102">
        <v>279</v>
      </c>
      <c r="B939">
        <v>9474</v>
      </c>
      <c r="C939" t="s">
        <v>4821</v>
      </c>
      <c r="D939" t="s">
        <v>4034</v>
      </c>
      <c r="E939">
        <v>1400</v>
      </c>
      <c r="F939">
        <v>1488</v>
      </c>
      <c r="G939">
        <v>700</v>
      </c>
      <c r="H939" t="s">
        <v>4035</v>
      </c>
      <c r="I939">
        <v>9507</v>
      </c>
      <c r="J939" t="s">
        <v>4421</v>
      </c>
      <c r="K939" t="s">
        <v>4156</v>
      </c>
      <c r="L939">
        <v>945</v>
      </c>
      <c r="M939">
        <v>930</v>
      </c>
      <c r="N939">
        <v>1100</v>
      </c>
      <c r="O939" t="s">
        <v>4032</v>
      </c>
      <c r="P939">
        <v>0.84116315805733299</v>
      </c>
      <c r="Q939">
        <v>0.90906367988144898</v>
      </c>
      <c r="R939">
        <v>2.7711863009176899E-2</v>
      </c>
      <c r="S939">
        <v>0.155269106607308</v>
      </c>
      <c r="T939">
        <v>-2.6010052446302199</v>
      </c>
      <c r="U939">
        <v>2.6010052446302199</v>
      </c>
      <c r="V939">
        <v>4.5823601533479303</v>
      </c>
      <c r="W939">
        <v>-9.89</v>
      </c>
      <c r="X939">
        <v>1.79</v>
      </c>
      <c r="Y939">
        <v>-156300</v>
      </c>
      <c r="Z939">
        <v>-7815</v>
      </c>
      <c r="AA939">
        <v>-0.45</v>
      </c>
      <c r="AB939">
        <v>20</v>
      </c>
      <c r="AC939">
        <v>9</v>
      </c>
      <c r="AD939">
        <v>11</v>
      </c>
      <c r="AE939">
        <v>45</v>
      </c>
      <c r="AF939">
        <v>12</v>
      </c>
      <c r="AG939">
        <v>6</v>
      </c>
      <c r="AH939">
        <v>7</v>
      </c>
      <c r="AI939">
        <v>7</v>
      </c>
    </row>
    <row r="940" spans="1:35" x14ac:dyDescent="0.2">
      <c r="A940" s="102">
        <v>563</v>
      </c>
      <c r="B940">
        <v>4739</v>
      </c>
      <c r="C940" t="s">
        <v>4151</v>
      </c>
      <c r="D940" t="s">
        <v>4034</v>
      </c>
      <c r="E940">
        <v>3230</v>
      </c>
      <c r="F940">
        <v>3245</v>
      </c>
      <c r="G940">
        <v>300</v>
      </c>
      <c r="H940" t="s">
        <v>4032</v>
      </c>
      <c r="I940">
        <v>9433</v>
      </c>
      <c r="J940" t="s">
        <v>779</v>
      </c>
      <c r="K940" t="s">
        <v>4034</v>
      </c>
      <c r="L940">
        <v>3270</v>
      </c>
      <c r="M940">
        <v>3271</v>
      </c>
      <c r="N940">
        <v>300</v>
      </c>
      <c r="O940" t="s">
        <v>4035</v>
      </c>
      <c r="P940">
        <v>0.807336010418225</v>
      </c>
      <c r="Q940">
        <v>0.87529108289737201</v>
      </c>
      <c r="R940">
        <v>0.27217556417861699</v>
      </c>
      <c r="S940">
        <v>0.10558094082745199</v>
      </c>
      <c r="T940">
        <v>0.98229995375563595</v>
      </c>
      <c r="U940">
        <v>0.98229995375563595</v>
      </c>
      <c r="V940">
        <v>0.43760810488369301</v>
      </c>
      <c r="W940">
        <v>3.22</v>
      </c>
      <c r="X940">
        <v>0.79</v>
      </c>
      <c r="Y940">
        <v>-156509</v>
      </c>
      <c r="Z940">
        <v>-9782</v>
      </c>
      <c r="AA940">
        <v>-0.51</v>
      </c>
      <c r="AB940">
        <v>16</v>
      </c>
      <c r="AC940">
        <v>5</v>
      </c>
      <c r="AD940">
        <v>11</v>
      </c>
      <c r="AE940">
        <v>31.25</v>
      </c>
      <c r="AF940">
        <v>14</v>
      </c>
      <c r="AG940">
        <v>3</v>
      </c>
      <c r="AH940">
        <v>4</v>
      </c>
      <c r="AI940">
        <v>9</v>
      </c>
    </row>
    <row r="941" spans="1:35" x14ac:dyDescent="0.2">
      <c r="A941" s="102">
        <v>177</v>
      </c>
      <c r="B941">
        <v>4739</v>
      </c>
      <c r="C941" t="s">
        <v>4151</v>
      </c>
      <c r="D941" t="s">
        <v>4034</v>
      </c>
      <c r="E941">
        <v>3230</v>
      </c>
      <c r="F941">
        <v>3245</v>
      </c>
      <c r="G941">
        <v>200</v>
      </c>
      <c r="H941" t="s">
        <v>4035</v>
      </c>
      <c r="I941">
        <v>8036</v>
      </c>
      <c r="J941" t="s">
        <v>4046</v>
      </c>
      <c r="K941" t="s">
        <v>4039</v>
      </c>
      <c r="L941">
        <v>7790</v>
      </c>
      <c r="M941">
        <v>7920</v>
      </c>
      <c r="N941">
        <v>100</v>
      </c>
      <c r="O941" t="s">
        <v>4032</v>
      </c>
      <c r="P941">
        <v>0.88076522494738996</v>
      </c>
      <c r="Q941">
        <v>0.92500688711358503</v>
      </c>
      <c r="R941" s="106">
        <v>0.51889404906353598</v>
      </c>
      <c r="S941" s="15">
        <v>1.6205879534528999E-3</v>
      </c>
      <c r="T941">
        <v>-0.72130041833805103</v>
      </c>
      <c r="U941">
        <v>0.72130041833805103</v>
      </c>
      <c r="V941">
        <v>0.60030795738009401</v>
      </c>
      <c r="W941">
        <v>-3.01</v>
      </c>
      <c r="X941">
        <v>18.059999999999999</v>
      </c>
      <c r="Y941">
        <v>-156794</v>
      </c>
      <c r="Z941">
        <v>-10453</v>
      </c>
      <c r="AA941">
        <v>-0.56000000000000005</v>
      </c>
      <c r="AB941">
        <v>15</v>
      </c>
      <c r="AC941">
        <v>7</v>
      </c>
      <c r="AD941">
        <v>8</v>
      </c>
      <c r="AE941">
        <v>46.67</v>
      </c>
      <c r="AF941">
        <v>12</v>
      </c>
      <c r="AG941">
        <v>3</v>
      </c>
      <c r="AH941">
        <v>5</v>
      </c>
      <c r="AI941">
        <v>7</v>
      </c>
    </row>
    <row r="942" spans="1:35" x14ac:dyDescent="0.2">
      <c r="A942" s="102">
        <v>580</v>
      </c>
      <c r="B942">
        <v>6703</v>
      </c>
      <c r="C942" t="s">
        <v>4866</v>
      </c>
      <c r="D942" t="s">
        <v>4037</v>
      </c>
      <c r="E942">
        <v>1364</v>
      </c>
      <c r="F942">
        <v>1376</v>
      </c>
      <c r="G942">
        <v>700</v>
      </c>
      <c r="H942" t="s">
        <v>4035</v>
      </c>
      <c r="I942">
        <v>6845</v>
      </c>
      <c r="J942" t="s">
        <v>4845</v>
      </c>
      <c r="K942" t="s">
        <v>4037</v>
      </c>
      <c r="L942">
        <v>2982</v>
      </c>
      <c r="M942">
        <v>2983</v>
      </c>
      <c r="N942">
        <v>300</v>
      </c>
      <c r="O942" t="s">
        <v>4032</v>
      </c>
      <c r="P942">
        <v>0.83065087340124699</v>
      </c>
      <c r="Q942">
        <v>0.87288382646210005</v>
      </c>
      <c r="R942">
        <v>8.5297399341256602E-2</v>
      </c>
      <c r="S942">
        <v>8.5921777293877701E-3</v>
      </c>
      <c r="T942">
        <v>-2.0758456720839198</v>
      </c>
      <c r="U942">
        <v>2.0758456720839198</v>
      </c>
      <c r="V942">
        <v>2.15098451930516</v>
      </c>
      <c r="W942">
        <v>-4.96</v>
      </c>
      <c r="X942">
        <v>7.63</v>
      </c>
      <c r="Y942">
        <v>-158315</v>
      </c>
      <c r="Z942">
        <v>-9313</v>
      </c>
      <c r="AA942">
        <v>-0.49</v>
      </c>
      <c r="AB942">
        <v>17</v>
      </c>
      <c r="AC942">
        <v>7</v>
      </c>
      <c r="AD942">
        <v>10</v>
      </c>
      <c r="AE942">
        <v>41.18</v>
      </c>
      <c r="AF942">
        <v>11</v>
      </c>
      <c r="AG942">
        <v>5</v>
      </c>
      <c r="AH942">
        <v>7</v>
      </c>
      <c r="AI942">
        <v>5</v>
      </c>
    </row>
    <row r="943" spans="1:35" x14ac:dyDescent="0.2">
      <c r="A943" s="102">
        <v>1007</v>
      </c>
      <c r="B943">
        <v>6471</v>
      </c>
      <c r="C943" t="s">
        <v>1537</v>
      </c>
      <c r="D943" t="s">
        <v>4045</v>
      </c>
      <c r="E943">
        <v>921</v>
      </c>
      <c r="F943">
        <v>931</v>
      </c>
      <c r="G943">
        <v>1100</v>
      </c>
      <c r="H943" t="s">
        <v>4035</v>
      </c>
      <c r="I943">
        <v>9072</v>
      </c>
      <c r="J943" t="s">
        <v>4414</v>
      </c>
      <c r="K943" t="s">
        <v>4415</v>
      </c>
      <c r="L943">
        <v>2596</v>
      </c>
      <c r="M943">
        <v>2563</v>
      </c>
      <c r="N943">
        <v>400</v>
      </c>
      <c r="O943" t="s">
        <v>4032</v>
      </c>
      <c r="P943">
        <v>0.82804685107089104</v>
      </c>
      <c r="Q943">
        <v>0.81193923193380102</v>
      </c>
      <c r="R943">
        <v>9.8845145280316904E-2</v>
      </c>
      <c r="S943">
        <v>7.4688206631238804E-2</v>
      </c>
      <c r="T943">
        <v>-2.0173429264002798</v>
      </c>
      <c r="U943">
        <v>2.0173429264002798</v>
      </c>
      <c r="V943">
        <v>3.2280473724110799</v>
      </c>
      <c r="W943">
        <v>-5.93</v>
      </c>
      <c r="X943">
        <v>0.11</v>
      </c>
      <c r="Y943">
        <v>-159763</v>
      </c>
      <c r="Z943">
        <v>-10651</v>
      </c>
      <c r="AA943">
        <v>-0.62</v>
      </c>
      <c r="AB943">
        <v>15</v>
      </c>
      <c r="AC943">
        <v>6</v>
      </c>
      <c r="AD943">
        <v>9</v>
      </c>
      <c r="AE943">
        <v>40</v>
      </c>
      <c r="AF943">
        <v>13</v>
      </c>
      <c r="AG943">
        <v>5</v>
      </c>
      <c r="AH943">
        <v>5</v>
      </c>
      <c r="AI943">
        <v>5</v>
      </c>
    </row>
    <row r="944" spans="1:35" x14ac:dyDescent="0.2">
      <c r="A944" s="102">
        <v>708</v>
      </c>
      <c r="B944">
        <v>6371</v>
      </c>
      <c r="C944" t="s">
        <v>4714</v>
      </c>
      <c r="D944" t="s">
        <v>4045</v>
      </c>
      <c r="E944">
        <v>3420</v>
      </c>
      <c r="F944">
        <v>3420</v>
      </c>
      <c r="G944">
        <v>200</v>
      </c>
      <c r="H944" t="s">
        <v>4035</v>
      </c>
      <c r="I944">
        <v>8316</v>
      </c>
      <c r="J944" t="s">
        <v>4827</v>
      </c>
      <c r="K944" t="s">
        <v>4154</v>
      </c>
      <c r="L944">
        <v>3895</v>
      </c>
      <c r="M944">
        <v>3884</v>
      </c>
      <c r="N944">
        <v>200</v>
      </c>
      <c r="O944" t="s">
        <v>4032</v>
      </c>
      <c r="P944">
        <v>0.82572888993613602</v>
      </c>
      <c r="Q944">
        <v>0.85706698417710503</v>
      </c>
      <c r="R944">
        <v>6.3882291359301303E-4</v>
      </c>
      <c r="S944">
        <v>8.0762117332343702E-2</v>
      </c>
      <c r="T944">
        <v>-3.8128571510162601</v>
      </c>
      <c r="U944">
        <v>3.8128571510162601</v>
      </c>
      <c r="V944">
        <v>4.2966931980376701</v>
      </c>
      <c r="W944">
        <v>-8.52</v>
      </c>
      <c r="X944">
        <v>11.95</v>
      </c>
      <c r="Y944">
        <v>-164138</v>
      </c>
      <c r="Z944">
        <v>-14922</v>
      </c>
      <c r="AA944">
        <v>-0.89</v>
      </c>
      <c r="AB944">
        <v>11</v>
      </c>
      <c r="AC944">
        <v>5</v>
      </c>
      <c r="AD944">
        <v>6</v>
      </c>
      <c r="AE944">
        <v>45.45</v>
      </c>
      <c r="AF944">
        <v>14</v>
      </c>
      <c r="AG944">
        <v>1</v>
      </c>
      <c r="AH944">
        <v>3</v>
      </c>
      <c r="AI944">
        <v>7</v>
      </c>
    </row>
    <row r="945" spans="1:35" x14ac:dyDescent="0.2">
      <c r="A945" s="102">
        <v>932</v>
      </c>
      <c r="B945">
        <v>5803</v>
      </c>
      <c r="C945" t="s">
        <v>26</v>
      </c>
      <c r="D945" t="s">
        <v>4048</v>
      </c>
      <c r="E945">
        <v>411</v>
      </c>
      <c r="F945">
        <v>411</v>
      </c>
      <c r="G945">
        <v>2400</v>
      </c>
      <c r="H945" t="s">
        <v>4035</v>
      </c>
      <c r="I945">
        <v>8750</v>
      </c>
      <c r="J945" t="s">
        <v>30</v>
      </c>
      <c r="K945" t="s">
        <v>4785</v>
      </c>
      <c r="L945">
        <v>1671</v>
      </c>
      <c r="M945">
        <v>1656</v>
      </c>
      <c r="N945">
        <v>600</v>
      </c>
      <c r="O945" t="s">
        <v>4032</v>
      </c>
      <c r="P945">
        <v>0.87463018046688801</v>
      </c>
      <c r="Q945">
        <v>0.82501554586327497</v>
      </c>
      <c r="R945">
        <v>0.36270173962218799</v>
      </c>
      <c r="S945">
        <v>0.39700179988968998</v>
      </c>
      <c r="T945">
        <v>-1.2698244998061501</v>
      </c>
      <c r="U945">
        <v>1.2698244998061501</v>
      </c>
      <c r="V945">
        <v>1.43478141997664</v>
      </c>
      <c r="W945">
        <v>-4.08</v>
      </c>
      <c r="X945">
        <v>0.72</v>
      </c>
      <c r="Y945">
        <v>-166034</v>
      </c>
      <c r="Z945">
        <v>-7547</v>
      </c>
      <c r="AA945">
        <v>-0.39</v>
      </c>
      <c r="AB945">
        <v>22</v>
      </c>
      <c r="AC945">
        <v>9</v>
      </c>
      <c r="AD945">
        <v>13</v>
      </c>
      <c r="AE945">
        <v>40.909999999999997</v>
      </c>
      <c r="AF945">
        <v>11</v>
      </c>
      <c r="AG945">
        <v>8</v>
      </c>
      <c r="AH945">
        <v>9</v>
      </c>
      <c r="AI945">
        <v>5</v>
      </c>
    </row>
    <row r="946" spans="1:35" x14ac:dyDescent="0.2">
      <c r="A946" s="102">
        <v>569</v>
      </c>
      <c r="B946">
        <v>4042</v>
      </c>
      <c r="C946" t="s">
        <v>4909</v>
      </c>
      <c r="D946" t="s">
        <v>4057</v>
      </c>
      <c r="E946">
        <v>1570</v>
      </c>
      <c r="F946">
        <v>1573</v>
      </c>
      <c r="G946">
        <v>600</v>
      </c>
      <c r="H946" t="s">
        <v>4035</v>
      </c>
      <c r="I946">
        <v>4967</v>
      </c>
      <c r="J946" t="s">
        <v>959</v>
      </c>
      <c r="K946" t="s">
        <v>4057</v>
      </c>
      <c r="L946">
        <v>8940</v>
      </c>
      <c r="M946">
        <v>8890</v>
      </c>
      <c r="N946">
        <v>100</v>
      </c>
      <c r="O946" t="s">
        <v>4032</v>
      </c>
      <c r="P946">
        <v>0.81892343763396602</v>
      </c>
      <c r="Q946">
        <v>0.87428518616981998</v>
      </c>
      <c r="R946" s="106">
        <v>7.9240197522374399E-3</v>
      </c>
      <c r="S946" s="106">
        <v>7.4957529363975997E-2</v>
      </c>
      <c r="T946">
        <v>-0.78685338567313301</v>
      </c>
      <c r="U946">
        <v>0.78685338567313301</v>
      </c>
      <c r="V946">
        <v>0.64429764376119703</v>
      </c>
      <c r="W946">
        <v>-2.4300000000000002</v>
      </c>
      <c r="X946">
        <v>6.16</v>
      </c>
      <c r="Y946">
        <v>-166820</v>
      </c>
      <c r="Z946">
        <v>-15165</v>
      </c>
      <c r="AA946">
        <v>-1</v>
      </c>
      <c r="AB946">
        <v>11</v>
      </c>
      <c r="AC946">
        <v>5</v>
      </c>
      <c r="AD946">
        <v>6</v>
      </c>
      <c r="AE946">
        <v>45.45</v>
      </c>
      <c r="AF946">
        <v>11</v>
      </c>
      <c r="AG946">
        <v>4</v>
      </c>
      <c r="AH946">
        <v>6</v>
      </c>
      <c r="AI946">
        <v>1</v>
      </c>
    </row>
    <row r="947" spans="1:35" x14ac:dyDescent="0.2">
      <c r="A947" s="102">
        <v>851</v>
      </c>
      <c r="B947">
        <v>6028</v>
      </c>
      <c r="C947" t="s">
        <v>784</v>
      </c>
      <c r="D947" t="s">
        <v>4047</v>
      </c>
      <c r="E947">
        <v>7340</v>
      </c>
      <c r="F947">
        <v>7380</v>
      </c>
      <c r="G947">
        <v>100</v>
      </c>
      <c r="H947" t="s">
        <v>4032</v>
      </c>
      <c r="I947">
        <v>8766</v>
      </c>
      <c r="J947" t="s">
        <v>4763</v>
      </c>
      <c r="K947" t="s">
        <v>4785</v>
      </c>
      <c r="L947">
        <v>6056</v>
      </c>
      <c r="M947">
        <v>5985</v>
      </c>
      <c r="N947">
        <v>100</v>
      </c>
      <c r="O947" t="s">
        <v>4035</v>
      </c>
      <c r="P947">
        <v>0.86344015930073903</v>
      </c>
      <c r="Q947">
        <v>0.83624368879750999</v>
      </c>
      <c r="R947">
        <v>0.11114897831847</v>
      </c>
      <c r="S947">
        <v>0.16852086186138701</v>
      </c>
      <c r="T947">
        <v>0.44173078069029398</v>
      </c>
      <c r="U947">
        <v>0.44173078069029398</v>
      </c>
      <c r="V947">
        <v>0.30541638644212699</v>
      </c>
      <c r="W947">
        <v>1.45</v>
      </c>
      <c r="X947">
        <v>18.899999999999999</v>
      </c>
      <c r="Y947">
        <v>-168036</v>
      </c>
      <c r="Z947">
        <v>-16804</v>
      </c>
      <c r="AA947">
        <v>-1.07</v>
      </c>
      <c r="AB947">
        <v>10</v>
      </c>
      <c r="AC947">
        <v>3</v>
      </c>
      <c r="AD947">
        <v>7</v>
      </c>
      <c r="AE947">
        <v>30</v>
      </c>
      <c r="AF947">
        <v>10</v>
      </c>
      <c r="AG947">
        <v>3</v>
      </c>
      <c r="AH947">
        <v>4</v>
      </c>
      <c r="AI947">
        <v>3</v>
      </c>
    </row>
    <row r="948" spans="1:35" x14ac:dyDescent="0.2">
      <c r="A948" s="102">
        <v>96</v>
      </c>
      <c r="B948">
        <v>2001</v>
      </c>
      <c r="C948" t="s">
        <v>3796</v>
      </c>
      <c r="D948" t="s">
        <v>4060</v>
      </c>
      <c r="E948">
        <v>1655</v>
      </c>
      <c r="F948">
        <v>1659</v>
      </c>
      <c r="G948">
        <v>600</v>
      </c>
      <c r="H948" t="s">
        <v>4032</v>
      </c>
      <c r="I948">
        <v>2531</v>
      </c>
      <c r="J948" t="s">
        <v>4059</v>
      </c>
      <c r="K948" t="s">
        <v>4060</v>
      </c>
      <c r="L948">
        <v>966</v>
      </c>
      <c r="M948">
        <v>974</v>
      </c>
      <c r="N948">
        <v>1000</v>
      </c>
      <c r="O948" t="s">
        <v>4035</v>
      </c>
      <c r="P948">
        <v>0.90139644776946803</v>
      </c>
      <c r="Q948">
        <v>0.93917332578934598</v>
      </c>
      <c r="R948">
        <v>1.7034709203629799E-2</v>
      </c>
      <c r="S948">
        <v>2.1015881027154999E-3</v>
      </c>
      <c r="T948">
        <v>1.4381517051317101</v>
      </c>
      <c r="U948">
        <v>1.4381517051317101</v>
      </c>
      <c r="V948">
        <v>2.3206398748547299</v>
      </c>
      <c r="W948">
        <v>3.29</v>
      </c>
      <c r="X948">
        <v>2.15</v>
      </c>
      <c r="Y948">
        <v>-168162</v>
      </c>
      <c r="Z948">
        <v>-12012</v>
      </c>
      <c r="AA948">
        <v>-0.56999999999999995</v>
      </c>
      <c r="AB948">
        <v>14</v>
      </c>
      <c r="AC948">
        <v>6</v>
      </c>
      <c r="AD948">
        <v>8</v>
      </c>
      <c r="AE948">
        <v>42.86</v>
      </c>
      <c r="AF948">
        <v>13</v>
      </c>
      <c r="AG948">
        <v>3</v>
      </c>
      <c r="AH948">
        <v>4</v>
      </c>
      <c r="AI948">
        <v>7</v>
      </c>
    </row>
    <row r="949" spans="1:35" x14ac:dyDescent="0.2">
      <c r="A949" s="102">
        <v>844</v>
      </c>
      <c r="B949">
        <v>3046</v>
      </c>
      <c r="C949" t="s">
        <v>860</v>
      </c>
      <c r="D949" t="s">
        <v>4058</v>
      </c>
      <c r="E949">
        <v>7630</v>
      </c>
      <c r="F949">
        <v>7720</v>
      </c>
      <c r="G949">
        <v>100</v>
      </c>
      <c r="H949" t="s">
        <v>4035</v>
      </c>
      <c r="I949">
        <v>5486</v>
      </c>
      <c r="J949" t="s">
        <v>979</v>
      </c>
      <c r="K949" t="s">
        <v>4152</v>
      </c>
      <c r="L949">
        <v>1699</v>
      </c>
      <c r="M949">
        <v>1702</v>
      </c>
      <c r="N949">
        <v>500</v>
      </c>
      <c r="O949" t="s">
        <v>4032</v>
      </c>
      <c r="P949">
        <v>0.873569624935573</v>
      </c>
      <c r="Q949">
        <v>0.83728366296965695</v>
      </c>
      <c r="R949">
        <v>0.54796848927667396</v>
      </c>
      <c r="S949" s="15">
        <v>0.27656669987764199</v>
      </c>
      <c r="T949">
        <v>-0.55252381149760499</v>
      </c>
      <c r="U949">
        <v>0.55252381149760499</v>
      </c>
      <c r="V949">
        <v>0.10102304898546299</v>
      </c>
      <c r="W949">
        <v>-3.6</v>
      </c>
      <c r="X949">
        <v>10.23</v>
      </c>
      <c r="Y949">
        <v>-170844</v>
      </c>
      <c r="Z949">
        <v>-8542</v>
      </c>
      <c r="AA949">
        <v>-0.33</v>
      </c>
      <c r="AB949">
        <v>20</v>
      </c>
      <c r="AC949">
        <v>9</v>
      </c>
      <c r="AD949">
        <v>11</v>
      </c>
      <c r="AE949">
        <v>45</v>
      </c>
      <c r="AF949">
        <v>10</v>
      </c>
      <c r="AG949">
        <v>8</v>
      </c>
      <c r="AH949">
        <v>8</v>
      </c>
      <c r="AI949">
        <v>4</v>
      </c>
    </row>
    <row r="950" spans="1:35" x14ac:dyDescent="0.2">
      <c r="A950" s="102">
        <v>1052</v>
      </c>
      <c r="B950">
        <v>4217</v>
      </c>
      <c r="C950" t="s">
        <v>1542</v>
      </c>
      <c r="D950" t="s">
        <v>4057</v>
      </c>
      <c r="E950">
        <v>4595</v>
      </c>
      <c r="F950">
        <v>4595</v>
      </c>
      <c r="G950">
        <v>200</v>
      </c>
      <c r="H950" t="s">
        <v>4032</v>
      </c>
      <c r="I950">
        <v>7476</v>
      </c>
      <c r="J950" t="s">
        <v>4834</v>
      </c>
      <c r="K950" t="s">
        <v>4039</v>
      </c>
      <c r="L950">
        <v>10180</v>
      </c>
      <c r="M950">
        <v>9900</v>
      </c>
      <c r="N950">
        <v>100</v>
      </c>
      <c r="O950" t="s">
        <v>4035</v>
      </c>
      <c r="P950">
        <v>0.94153404125300699</v>
      </c>
      <c r="Q950">
        <v>0.80547358121090795</v>
      </c>
      <c r="R950">
        <v>1.6539247607986801E-4</v>
      </c>
      <c r="S950">
        <v>0.22010596728682799</v>
      </c>
      <c r="T950">
        <v>1.5225950082475701</v>
      </c>
      <c r="U950">
        <v>1.5225950082475701</v>
      </c>
      <c r="V950">
        <v>1.5236678673812101</v>
      </c>
      <c r="W950">
        <v>9.94</v>
      </c>
      <c r="X950">
        <v>7.17</v>
      </c>
      <c r="Y950">
        <v>-170880</v>
      </c>
      <c r="Z950">
        <v>-8137</v>
      </c>
      <c r="AA950">
        <v>-0.59</v>
      </c>
      <c r="AB950">
        <v>21</v>
      </c>
      <c r="AC950">
        <v>10</v>
      </c>
      <c r="AD950">
        <v>11</v>
      </c>
      <c r="AE950">
        <v>47.62</v>
      </c>
      <c r="AF950">
        <v>11</v>
      </c>
      <c r="AG950">
        <v>7</v>
      </c>
      <c r="AH950">
        <v>6</v>
      </c>
      <c r="AI950">
        <v>8</v>
      </c>
    </row>
    <row r="951" spans="1:35" x14ac:dyDescent="0.2">
      <c r="A951" s="102">
        <v>767</v>
      </c>
      <c r="B951">
        <v>3046</v>
      </c>
      <c r="C951" t="s">
        <v>860</v>
      </c>
      <c r="D951" t="s">
        <v>4058</v>
      </c>
      <c r="E951">
        <v>7630</v>
      </c>
      <c r="F951">
        <v>7720</v>
      </c>
      <c r="G951">
        <v>100</v>
      </c>
      <c r="H951" t="s">
        <v>4035</v>
      </c>
      <c r="I951">
        <v>3110</v>
      </c>
      <c r="J951" t="s">
        <v>772</v>
      </c>
      <c r="K951" t="s">
        <v>4031</v>
      </c>
      <c r="L951">
        <v>4520</v>
      </c>
      <c r="M951">
        <v>4610</v>
      </c>
      <c r="N951">
        <v>200</v>
      </c>
      <c r="O951" t="s">
        <v>4032</v>
      </c>
      <c r="P951">
        <v>0.89908625753943905</v>
      </c>
      <c r="Q951">
        <v>0.84828227862710903</v>
      </c>
      <c r="R951">
        <v>0.45682474326546701</v>
      </c>
      <c r="S951">
        <v>0.280216039002531</v>
      </c>
      <c r="T951">
        <v>-0.39483131256723197</v>
      </c>
      <c r="U951">
        <v>0.39483131256723197</v>
      </c>
      <c r="V951">
        <v>0.27555408402516601</v>
      </c>
      <c r="W951">
        <v>-4.3099999999999996</v>
      </c>
      <c r="X951">
        <v>19.43</v>
      </c>
      <c r="Y951">
        <v>-170893</v>
      </c>
      <c r="Z951">
        <v>-11393</v>
      </c>
      <c r="AA951">
        <v>-0.48</v>
      </c>
      <c r="AB951">
        <v>15</v>
      </c>
      <c r="AC951">
        <v>7</v>
      </c>
      <c r="AD951">
        <v>8</v>
      </c>
      <c r="AE951">
        <v>46.67</v>
      </c>
      <c r="AF951">
        <v>9</v>
      </c>
      <c r="AG951">
        <v>6</v>
      </c>
      <c r="AH951">
        <v>8</v>
      </c>
      <c r="AI951">
        <v>1</v>
      </c>
    </row>
    <row r="952" spans="1:35" x14ac:dyDescent="0.2">
      <c r="A952" s="102">
        <v>1037</v>
      </c>
      <c r="B952">
        <v>1881</v>
      </c>
      <c r="C952" t="s">
        <v>805</v>
      </c>
      <c r="D952" t="s">
        <v>4042</v>
      </c>
      <c r="E952">
        <v>2736</v>
      </c>
      <c r="F952">
        <v>2713</v>
      </c>
      <c r="G952">
        <v>400</v>
      </c>
      <c r="H952" t="s">
        <v>4032</v>
      </c>
      <c r="I952">
        <v>5486</v>
      </c>
      <c r="J952" t="s">
        <v>979</v>
      </c>
      <c r="K952" t="s">
        <v>4152</v>
      </c>
      <c r="L952">
        <v>1699</v>
      </c>
      <c r="M952">
        <v>1702</v>
      </c>
      <c r="N952">
        <v>600</v>
      </c>
      <c r="O952" t="s">
        <v>4035</v>
      </c>
      <c r="P952">
        <v>0.84156523938495498</v>
      </c>
      <c r="Q952">
        <v>0.80775904136199395</v>
      </c>
      <c r="R952" s="106">
        <v>0.48589230102961301</v>
      </c>
      <c r="S952">
        <v>0.245612864986965</v>
      </c>
      <c r="T952">
        <v>0.231027436916974</v>
      </c>
      <c r="U952">
        <v>0.231027436916974</v>
      </c>
      <c r="V952">
        <v>0.91049218752752503</v>
      </c>
      <c r="W952">
        <v>1.49</v>
      </c>
      <c r="X952">
        <v>5.9</v>
      </c>
      <c r="Y952">
        <v>-171100</v>
      </c>
      <c r="Z952">
        <v>-9506</v>
      </c>
      <c r="AA952">
        <v>-0.49</v>
      </c>
      <c r="AB952">
        <v>18</v>
      </c>
      <c r="AC952">
        <v>8</v>
      </c>
      <c r="AD952">
        <v>10</v>
      </c>
      <c r="AE952">
        <v>44.44</v>
      </c>
      <c r="AF952">
        <v>15</v>
      </c>
      <c r="AG952">
        <v>5</v>
      </c>
      <c r="AH952">
        <v>6</v>
      </c>
      <c r="AI952">
        <v>7</v>
      </c>
    </row>
    <row r="953" spans="1:35" x14ac:dyDescent="0.2">
      <c r="A953" s="102">
        <v>648</v>
      </c>
      <c r="B953">
        <v>6406</v>
      </c>
      <c r="C953" t="s">
        <v>4044</v>
      </c>
      <c r="D953" t="s">
        <v>4045</v>
      </c>
      <c r="E953">
        <v>1806</v>
      </c>
      <c r="F953">
        <v>1804</v>
      </c>
      <c r="G953">
        <v>500</v>
      </c>
      <c r="H953" t="s">
        <v>4032</v>
      </c>
      <c r="I953">
        <v>8031</v>
      </c>
      <c r="J953" t="s">
        <v>1133</v>
      </c>
      <c r="K953" t="s">
        <v>4039</v>
      </c>
      <c r="L953">
        <v>1936</v>
      </c>
      <c r="M953">
        <v>1960.5</v>
      </c>
      <c r="N953">
        <v>500</v>
      </c>
      <c r="O953" t="s">
        <v>4035</v>
      </c>
      <c r="P953">
        <v>0.81230126942817105</v>
      </c>
      <c r="Q953">
        <v>0.86565858945824403</v>
      </c>
      <c r="R953">
        <v>1.7012157509357199E-2</v>
      </c>
      <c r="S953" s="106">
        <v>0.236267688232567</v>
      </c>
      <c r="T953">
        <v>1.10198088818469</v>
      </c>
      <c r="U953">
        <v>1.10198088818469</v>
      </c>
      <c r="V953">
        <v>1.1816683941455399</v>
      </c>
      <c r="W953">
        <v>4.5</v>
      </c>
      <c r="X953">
        <v>7.98</v>
      </c>
      <c r="Y953">
        <v>-171730</v>
      </c>
      <c r="Z953">
        <v>-12266</v>
      </c>
      <c r="AA953">
        <v>-0.6</v>
      </c>
      <c r="AB953">
        <v>14</v>
      </c>
      <c r="AC953">
        <v>5</v>
      </c>
      <c r="AD953">
        <v>9</v>
      </c>
      <c r="AE953">
        <v>35.71</v>
      </c>
      <c r="AF953">
        <v>12</v>
      </c>
      <c r="AG953">
        <v>3</v>
      </c>
      <c r="AH953">
        <v>5</v>
      </c>
      <c r="AI953">
        <v>6</v>
      </c>
    </row>
    <row r="954" spans="1:35" x14ac:dyDescent="0.2">
      <c r="A954" s="102">
        <v>956</v>
      </c>
      <c r="B954">
        <v>6471</v>
      </c>
      <c r="C954" t="s">
        <v>1537</v>
      </c>
      <c r="D954" t="s">
        <v>4045</v>
      </c>
      <c r="E954">
        <v>921</v>
      </c>
      <c r="F954">
        <v>931</v>
      </c>
      <c r="G954">
        <v>1000</v>
      </c>
      <c r="H954" t="s">
        <v>4035</v>
      </c>
      <c r="I954">
        <v>7313</v>
      </c>
      <c r="J954" t="s">
        <v>3943</v>
      </c>
      <c r="K954" t="s">
        <v>4050</v>
      </c>
      <c r="L954">
        <v>2995</v>
      </c>
      <c r="M954">
        <v>3070</v>
      </c>
      <c r="N954">
        <v>300</v>
      </c>
      <c r="O954" t="s">
        <v>4032</v>
      </c>
      <c r="P954">
        <v>0.85176309477960699</v>
      </c>
      <c r="Q954">
        <v>0.82187261920369103</v>
      </c>
      <c r="R954" s="106">
        <v>0.122438451691395</v>
      </c>
      <c r="S954">
        <v>0.35876293638100898</v>
      </c>
      <c r="T954">
        <v>-7.5653055318742196E-2</v>
      </c>
      <c r="U954">
        <v>7.5653055318742196E-2</v>
      </c>
      <c r="V954">
        <v>0.79958377099134903</v>
      </c>
      <c r="W954">
        <v>-0.23</v>
      </c>
      <c r="X954">
        <v>1.0900000000000001</v>
      </c>
      <c r="Y954">
        <v>-171759</v>
      </c>
      <c r="Z954">
        <v>-9040</v>
      </c>
      <c r="AA954">
        <v>-0.5</v>
      </c>
      <c r="AB954">
        <v>19</v>
      </c>
      <c r="AC954">
        <v>8</v>
      </c>
      <c r="AD954">
        <v>11</v>
      </c>
      <c r="AE954">
        <v>42.11</v>
      </c>
      <c r="AF954">
        <v>13</v>
      </c>
      <c r="AG954">
        <v>5</v>
      </c>
      <c r="AH954">
        <v>5</v>
      </c>
      <c r="AI954">
        <v>9</v>
      </c>
    </row>
    <row r="955" spans="1:35" x14ac:dyDescent="0.2">
      <c r="A955" s="102">
        <v>317</v>
      </c>
      <c r="B955">
        <v>4686</v>
      </c>
      <c r="C955" t="s">
        <v>4053</v>
      </c>
      <c r="D955" t="s">
        <v>4034</v>
      </c>
      <c r="E955">
        <v>6010</v>
      </c>
      <c r="F955">
        <v>6010</v>
      </c>
      <c r="G955">
        <v>100</v>
      </c>
      <c r="H955" t="s">
        <v>4032</v>
      </c>
      <c r="I955">
        <v>4819</v>
      </c>
      <c r="J955" t="s">
        <v>4051</v>
      </c>
      <c r="K955" t="s">
        <v>4034</v>
      </c>
      <c r="L955">
        <v>4070</v>
      </c>
      <c r="M955">
        <v>4065</v>
      </c>
      <c r="N955">
        <v>100</v>
      </c>
      <c r="O955" t="s">
        <v>4035</v>
      </c>
      <c r="P955">
        <v>0.86897252821759696</v>
      </c>
      <c r="Q955">
        <v>0.90461220531727304</v>
      </c>
      <c r="R955">
        <v>0.136453468613291</v>
      </c>
      <c r="S955">
        <v>2.69021472361505E-2</v>
      </c>
      <c r="T955">
        <v>1.22923811940932</v>
      </c>
      <c r="U955">
        <v>1.22923811940932</v>
      </c>
      <c r="V955">
        <v>1.3559373737806</v>
      </c>
      <c r="W955">
        <v>7.28</v>
      </c>
      <c r="X955">
        <v>32.36</v>
      </c>
      <c r="Y955">
        <v>-172341</v>
      </c>
      <c r="Z955">
        <v>-9071</v>
      </c>
      <c r="AA955">
        <v>-0.43</v>
      </c>
      <c r="AB955">
        <v>19</v>
      </c>
      <c r="AC955">
        <v>9</v>
      </c>
      <c r="AD955">
        <v>10</v>
      </c>
      <c r="AE955">
        <v>47.37</v>
      </c>
      <c r="AF955">
        <v>10</v>
      </c>
      <c r="AG955">
        <v>7</v>
      </c>
      <c r="AH955">
        <v>7</v>
      </c>
      <c r="AI955">
        <v>5</v>
      </c>
    </row>
    <row r="956" spans="1:35" x14ac:dyDescent="0.2">
      <c r="A956" s="102">
        <v>35</v>
      </c>
      <c r="B956">
        <v>3038</v>
      </c>
      <c r="C956" t="s">
        <v>1486</v>
      </c>
      <c r="D956" t="s">
        <v>4039</v>
      </c>
      <c r="E956">
        <v>4110</v>
      </c>
      <c r="F956">
        <v>4200</v>
      </c>
      <c r="G956">
        <v>200</v>
      </c>
      <c r="H956" t="s">
        <v>4032</v>
      </c>
      <c r="I956">
        <v>6098</v>
      </c>
      <c r="J956" t="s">
        <v>240</v>
      </c>
      <c r="K956" t="s">
        <v>4047</v>
      </c>
      <c r="L956">
        <v>4289</v>
      </c>
      <c r="M956">
        <v>4304</v>
      </c>
      <c r="N956">
        <v>200</v>
      </c>
      <c r="O956" t="s">
        <v>4035</v>
      </c>
      <c r="P956">
        <v>0.93902833147834297</v>
      </c>
      <c r="Q956">
        <v>0.95490352348914198</v>
      </c>
      <c r="R956">
        <v>0.14671398610802999</v>
      </c>
      <c r="S956" s="106">
        <v>1.9797609492294602E-2</v>
      </c>
      <c r="T956">
        <v>1.5836864143079299</v>
      </c>
      <c r="U956">
        <v>1.5836864143079299</v>
      </c>
      <c r="V956">
        <v>1.37778296558057</v>
      </c>
      <c r="W956">
        <v>9.06</v>
      </c>
      <c r="X956">
        <v>2.42</v>
      </c>
      <c r="Y956">
        <v>-172552</v>
      </c>
      <c r="Z956">
        <v>-6902</v>
      </c>
      <c r="AA956">
        <v>-0.3</v>
      </c>
      <c r="AB956">
        <v>25</v>
      </c>
      <c r="AC956">
        <v>13</v>
      </c>
      <c r="AD956">
        <v>12</v>
      </c>
      <c r="AE956">
        <v>52</v>
      </c>
      <c r="AF956">
        <v>11</v>
      </c>
      <c r="AG956">
        <v>10</v>
      </c>
      <c r="AH956">
        <v>12</v>
      </c>
      <c r="AI956">
        <v>3</v>
      </c>
    </row>
    <row r="957" spans="1:35" x14ac:dyDescent="0.2">
      <c r="A957" s="102">
        <v>633</v>
      </c>
      <c r="B957">
        <v>5393</v>
      </c>
      <c r="C957" t="s">
        <v>237</v>
      </c>
      <c r="D957" t="s">
        <v>4031</v>
      </c>
      <c r="E957">
        <v>2656</v>
      </c>
      <c r="F957">
        <v>2653</v>
      </c>
      <c r="G957">
        <v>400</v>
      </c>
      <c r="H957" t="s">
        <v>4032</v>
      </c>
      <c r="I957">
        <v>8591</v>
      </c>
      <c r="J957" t="s">
        <v>4759</v>
      </c>
      <c r="K957" t="s">
        <v>4038</v>
      </c>
      <c r="L957">
        <v>1876</v>
      </c>
      <c r="M957">
        <v>1858</v>
      </c>
      <c r="N957">
        <v>600</v>
      </c>
      <c r="O957" t="s">
        <v>4035</v>
      </c>
      <c r="P957">
        <v>0.83505405846797298</v>
      </c>
      <c r="Q957">
        <v>0.86792820084591404</v>
      </c>
      <c r="R957">
        <v>0.29233057741574298</v>
      </c>
      <c r="S957">
        <v>0.31698735132674699</v>
      </c>
      <c r="T957">
        <v>1.8113364000648599E-2</v>
      </c>
      <c r="U957">
        <v>1.8113364000648599E-2</v>
      </c>
      <c r="V957">
        <v>0.21045797786904399</v>
      </c>
      <c r="W957">
        <v>0.11</v>
      </c>
      <c r="X957">
        <v>5.05</v>
      </c>
      <c r="Y957">
        <v>-173234</v>
      </c>
      <c r="Z957">
        <v>-10190</v>
      </c>
      <c r="AA957">
        <v>-0.41</v>
      </c>
      <c r="AB957">
        <v>17</v>
      </c>
      <c r="AC957">
        <v>6</v>
      </c>
      <c r="AD957">
        <v>11</v>
      </c>
      <c r="AE957">
        <v>35.29</v>
      </c>
      <c r="AF957">
        <v>13</v>
      </c>
      <c r="AG957">
        <v>5</v>
      </c>
      <c r="AH957">
        <v>5</v>
      </c>
      <c r="AI957">
        <v>7</v>
      </c>
    </row>
    <row r="958" spans="1:35" x14ac:dyDescent="0.2">
      <c r="A958" s="102">
        <v>185</v>
      </c>
      <c r="B958">
        <v>4686</v>
      </c>
      <c r="C958" t="s">
        <v>4053</v>
      </c>
      <c r="D958" t="s">
        <v>4034</v>
      </c>
      <c r="E958">
        <v>6010</v>
      </c>
      <c r="F958">
        <v>6010</v>
      </c>
      <c r="G958">
        <v>100</v>
      </c>
      <c r="H958" t="s">
        <v>4035</v>
      </c>
      <c r="I958">
        <v>6098</v>
      </c>
      <c r="J958" t="s">
        <v>240</v>
      </c>
      <c r="K958" t="s">
        <v>4047</v>
      </c>
      <c r="L958">
        <v>4289</v>
      </c>
      <c r="M958">
        <v>4304</v>
      </c>
      <c r="N958">
        <v>100</v>
      </c>
      <c r="O958" t="s">
        <v>4032</v>
      </c>
      <c r="P958">
        <v>0.82816648310569296</v>
      </c>
      <c r="Q958">
        <v>0.92422786862735395</v>
      </c>
      <c r="R958" s="106">
        <v>8.0162805411016197E-2</v>
      </c>
      <c r="S958" s="106">
        <v>0.25084211916036597</v>
      </c>
      <c r="T958" s="106">
        <v>-4.8213332462110799E-2</v>
      </c>
      <c r="U958" s="106">
        <v>4.8213332462110799E-2</v>
      </c>
      <c r="V958">
        <v>2.3299525409999699E-2</v>
      </c>
      <c r="W958">
        <v>-0.38</v>
      </c>
      <c r="X958">
        <v>28.39</v>
      </c>
      <c r="Y958">
        <v>-174435</v>
      </c>
      <c r="Z958">
        <v>-10261</v>
      </c>
      <c r="AA958">
        <v>-0.56000000000000005</v>
      </c>
      <c r="AB958">
        <v>17</v>
      </c>
      <c r="AC958">
        <v>6</v>
      </c>
      <c r="AD958">
        <v>11</v>
      </c>
      <c r="AE958">
        <v>35.29</v>
      </c>
      <c r="AF958">
        <v>11</v>
      </c>
      <c r="AG958">
        <v>6</v>
      </c>
      <c r="AH958">
        <v>8</v>
      </c>
      <c r="AI958">
        <v>3</v>
      </c>
    </row>
    <row r="959" spans="1:35" x14ac:dyDescent="0.2">
      <c r="A959" s="102">
        <v>535</v>
      </c>
      <c r="B959">
        <v>4634</v>
      </c>
      <c r="C959" t="s">
        <v>66</v>
      </c>
      <c r="D959" t="s">
        <v>4057</v>
      </c>
      <c r="E959">
        <v>2495</v>
      </c>
      <c r="F959">
        <v>2478</v>
      </c>
      <c r="G959">
        <v>400</v>
      </c>
      <c r="H959" t="s">
        <v>4032</v>
      </c>
      <c r="I959">
        <v>6471</v>
      </c>
      <c r="J959" t="s">
        <v>1537</v>
      </c>
      <c r="K959" t="s">
        <v>4045</v>
      </c>
      <c r="L959">
        <v>921</v>
      </c>
      <c r="M959">
        <v>931</v>
      </c>
      <c r="N959">
        <v>1100</v>
      </c>
      <c r="O959" t="s">
        <v>4035</v>
      </c>
      <c r="P959">
        <v>0.88984571315223404</v>
      </c>
      <c r="Q959">
        <v>0.87903175380734599</v>
      </c>
      <c r="R959">
        <v>0.19835101118866599</v>
      </c>
      <c r="S959">
        <v>0.39304894710359101</v>
      </c>
      <c r="T959">
        <v>1.4208253880998101</v>
      </c>
      <c r="U959">
        <v>1.4208253880998101</v>
      </c>
      <c r="V959">
        <v>2.5244959196268502</v>
      </c>
      <c r="W959">
        <v>3.55</v>
      </c>
      <c r="X959">
        <v>3.32</v>
      </c>
      <c r="Y959">
        <v>-176049</v>
      </c>
      <c r="Z959">
        <v>-12575</v>
      </c>
      <c r="AA959">
        <v>-0.63</v>
      </c>
      <c r="AB959">
        <v>14</v>
      </c>
      <c r="AC959">
        <v>5</v>
      </c>
      <c r="AD959">
        <v>9</v>
      </c>
      <c r="AE959">
        <v>35.71</v>
      </c>
      <c r="AF959">
        <v>14</v>
      </c>
      <c r="AG959">
        <v>4</v>
      </c>
      <c r="AH959">
        <v>6</v>
      </c>
      <c r="AI959">
        <v>4</v>
      </c>
    </row>
    <row r="960" spans="1:35" x14ac:dyDescent="0.2">
      <c r="A960" s="102">
        <v>76</v>
      </c>
      <c r="B960">
        <v>5393</v>
      </c>
      <c r="C960" t="s">
        <v>237</v>
      </c>
      <c r="D960" t="s">
        <v>4031</v>
      </c>
      <c r="E960">
        <v>2656</v>
      </c>
      <c r="F960">
        <v>2653</v>
      </c>
      <c r="G960">
        <v>400</v>
      </c>
      <c r="H960" t="s">
        <v>4032</v>
      </c>
      <c r="I960">
        <v>9810</v>
      </c>
      <c r="J960" t="s">
        <v>3998</v>
      </c>
      <c r="K960" t="s">
        <v>4039</v>
      </c>
      <c r="L960">
        <v>4945</v>
      </c>
      <c r="M960">
        <v>4985</v>
      </c>
      <c r="N960">
        <v>200</v>
      </c>
      <c r="O960" t="s">
        <v>4035</v>
      </c>
      <c r="P960">
        <v>0.80269795693458201</v>
      </c>
      <c r="Q960">
        <v>0.94507268546869705</v>
      </c>
      <c r="R960">
        <v>0.37768601513661598</v>
      </c>
      <c r="S960">
        <v>0.13787698632373599</v>
      </c>
      <c r="T960">
        <v>0.78934417735612405</v>
      </c>
      <c r="U960">
        <v>0.78934417735612405</v>
      </c>
      <c r="V960">
        <v>0.74268061320700596</v>
      </c>
      <c r="W960">
        <v>3.76</v>
      </c>
      <c r="X960">
        <v>6.44</v>
      </c>
      <c r="Y960">
        <v>-177984</v>
      </c>
      <c r="Z960">
        <v>-9888</v>
      </c>
      <c r="AA960">
        <v>-0.6</v>
      </c>
      <c r="AB960">
        <v>18</v>
      </c>
      <c r="AC960">
        <v>6</v>
      </c>
      <c r="AD960">
        <v>12</v>
      </c>
      <c r="AE960">
        <v>33.33</v>
      </c>
      <c r="AF960">
        <v>10</v>
      </c>
      <c r="AG960">
        <v>5</v>
      </c>
      <c r="AH960">
        <v>7</v>
      </c>
      <c r="AI960">
        <v>6</v>
      </c>
    </row>
    <row r="961" spans="1:35" x14ac:dyDescent="0.2">
      <c r="A961" s="102">
        <v>656</v>
      </c>
      <c r="B961">
        <v>4819</v>
      </c>
      <c r="C961" t="s">
        <v>4051</v>
      </c>
      <c r="D961" t="s">
        <v>4034</v>
      </c>
      <c r="E961">
        <v>4070</v>
      </c>
      <c r="F961">
        <v>4065</v>
      </c>
      <c r="G961">
        <v>200</v>
      </c>
      <c r="H961" t="s">
        <v>4032</v>
      </c>
      <c r="I961">
        <v>6501</v>
      </c>
      <c r="J961" t="s">
        <v>4792</v>
      </c>
      <c r="K961" t="s">
        <v>4037</v>
      </c>
      <c r="L961">
        <v>4269</v>
      </c>
      <c r="M961">
        <v>4230</v>
      </c>
      <c r="N961">
        <v>200</v>
      </c>
      <c r="O961" t="s">
        <v>4035</v>
      </c>
      <c r="P961">
        <v>0.80666261278249496</v>
      </c>
      <c r="Q961">
        <v>0.86434080259051405</v>
      </c>
      <c r="R961">
        <v>0.229464847023022</v>
      </c>
      <c r="S961" s="15">
        <v>3.8569625731790097E-2</v>
      </c>
      <c r="T961">
        <v>0.457813103979546</v>
      </c>
      <c r="U961">
        <v>0.457813103979546</v>
      </c>
      <c r="V961">
        <v>0.35755326041400398</v>
      </c>
      <c r="W961">
        <v>2.85</v>
      </c>
      <c r="X961">
        <v>3.9</v>
      </c>
      <c r="Y961">
        <v>-178231</v>
      </c>
      <c r="Z961">
        <v>-12731</v>
      </c>
      <c r="AA961">
        <v>-0.75</v>
      </c>
      <c r="AB961">
        <v>14</v>
      </c>
      <c r="AC961">
        <v>6</v>
      </c>
      <c r="AD961">
        <v>8</v>
      </c>
      <c r="AE961">
        <v>42.86</v>
      </c>
      <c r="AF961">
        <v>10</v>
      </c>
      <c r="AG961">
        <v>5</v>
      </c>
      <c r="AH961">
        <v>7</v>
      </c>
      <c r="AI961">
        <v>2</v>
      </c>
    </row>
    <row r="962" spans="1:35" x14ac:dyDescent="0.2">
      <c r="A962" s="102">
        <v>433</v>
      </c>
      <c r="B962">
        <v>1605</v>
      </c>
      <c r="C962" t="s">
        <v>4839</v>
      </c>
      <c r="D962" t="s">
        <v>4820</v>
      </c>
      <c r="E962">
        <v>1045</v>
      </c>
      <c r="F962">
        <v>1030.5</v>
      </c>
      <c r="G962">
        <v>1000</v>
      </c>
      <c r="H962" t="s">
        <v>4035</v>
      </c>
      <c r="I962">
        <v>7282</v>
      </c>
      <c r="J962" t="s">
        <v>4864</v>
      </c>
      <c r="K962" t="s">
        <v>4050</v>
      </c>
      <c r="L962">
        <v>2470</v>
      </c>
      <c r="M962">
        <v>2521</v>
      </c>
      <c r="N962">
        <v>400</v>
      </c>
      <c r="O962" t="s">
        <v>4032</v>
      </c>
      <c r="P962">
        <v>0.87485935372116796</v>
      </c>
      <c r="Q962">
        <v>0.89029526911153001</v>
      </c>
      <c r="R962">
        <v>2.42038741113474E-2</v>
      </c>
      <c r="S962">
        <v>1.5212933964525699E-3</v>
      </c>
      <c r="T962">
        <v>-0.42709412755097498</v>
      </c>
      <c r="U962">
        <v>0.42709412755097498</v>
      </c>
      <c r="V962">
        <v>0.53154842660652601</v>
      </c>
      <c r="W962">
        <v>-1.29</v>
      </c>
      <c r="X962">
        <v>2.19</v>
      </c>
      <c r="Y962">
        <v>-178487</v>
      </c>
      <c r="Z962">
        <v>-7760</v>
      </c>
      <c r="AA962">
        <v>-0.46</v>
      </c>
      <c r="AB962">
        <v>23</v>
      </c>
      <c r="AC962">
        <v>9</v>
      </c>
      <c r="AD962">
        <v>14</v>
      </c>
      <c r="AE962">
        <v>39.130000000000003</v>
      </c>
      <c r="AF962">
        <v>12</v>
      </c>
      <c r="AG962">
        <v>6</v>
      </c>
      <c r="AH962">
        <v>8</v>
      </c>
      <c r="AI962">
        <v>9</v>
      </c>
    </row>
    <row r="963" spans="1:35" x14ac:dyDescent="0.2">
      <c r="A963" s="102">
        <v>73</v>
      </c>
      <c r="B963">
        <v>1973</v>
      </c>
      <c r="C963" t="s">
        <v>4040</v>
      </c>
      <c r="D963" t="s">
        <v>4034</v>
      </c>
      <c r="E963">
        <v>4110</v>
      </c>
      <c r="F963">
        <v>4115</v>
      </c>
      <c r="G963">
        <v>200</v>
      </c>
      <c r="H963" t="s">
        <v>4032</v>
      </c>
      <c r="I963">
        <v>3110</v>
      </c>
      <c r="J963" t="s">
        <v>772</v>
      </c>
      <c r="K963" t="s">
        <v>4031</v>
      </c>
      <c r="L963">
        <v>4520</v>
      </c>
      <c r="M963">
        <v>4610</v>
      </c>
      <c r="N963">
        <v>200</v>
      </c>
      <c r="O963" t="s">
        <v>4035</v>
      </c>
      <c r="P963">
        <v>0.90880157262318295</v>
      </c>
      <c r="Q963">
        <v>0.94596259608265798</v>
      </c>
      <c r="R963" s="106">
        <v>0.45319827207508001</v>
      </c>
      <c r="S963">
        <v>0.24479324295781399</v>
      </c>
      <c r="T963">
        <v>3.3521682125456198E-2</v>
      </c>
      <c r="U963">
        <v>3.3521682125456198E-2</v>
      </c>
      <c r="V963">
        <v>2.8374826896070699E-2</v>
      </c>
      <c r="W963">
        <v>0.25</v>
      </c>
      <c r="X963">
        <v>10.74</v>
      </c>
      <c r="Y963">
        <v>-180602</v>
      </c>
      <c r="Z963">
        <v>-11288</v>
      </c>
      <c r="AA963">
        <v>-0.54</v>
      </c>
      <c r="AB963">
        <v>16</v>
      </c>
      <c r="AC963">
        <v>7</v>
      </c>
      <c r="AD963">
        <v>9</v>
      </c>
      <c r="AE963">
        <v>43.75</v>
      </c>
      <c r="AF963">
        <v>12</v>
      </c>
      <c r="AG963">
        <v>5</v>
      </c>
      <c r="AH963">
        <v>7</v>
      </c>
      <c r="AI963">
        <v>4</v>
      </c>
    </row>
    <row r="964" spans="1:35" x14ac:dyDescent="0.2">
      <c r="A964" s="102">
        <v>866</v>
      </c>
      <c r="B964">
        <v>1414</v>
      </c>
      <c r="C964" t="s">
        <v>4784</v>
      </c>
      <c r="D964" t="s">
        <v>4042</v>
      </c>
      <c r="E964">
        <v>4540</v>
      </c>
      <c r="F964">
        <v>4510</v>
      </c>
      <c r="G964">
        <v>200</v>
      </c>
      <c r="H964" t="s">
        <v>4035</v>
      </c>
      <c r="I964">
        <v>8804</v>
      </c>
      <c r="J964" t="s">
        <v>1222</v>
      </c>
      <c r="K964" t="s">
        <v>4054</v>
      </c>
      <c r="L964">
        <v>1778</v>
      </c>
      <c r="M964">
        <v>1780</v>
      </c>
      <c r="N964">
        <v>500</v>
      </c>
      <c r="O964" t="s">
        <v>4032</v>
      </c>
      <c r="P964">
        <v>0.80275194577637699</v>
      </c>
      <c r="Q964">
        <v>0.83466095598651402</v>
      </c>
      <c r="R964">
        <v>0.250372464173309</v>
      </c>
      <c r="S964">
        <v>0.16376170079689301</v>
      </c>
      <c r="T964">
        <v>-1.8644174790139301</v>
      </c>
      <c r="U964">
        <v>1.8644174790139301</v>
      </c>
      <c r="V964">
        <v>1.77513440458181</v>
      </c>
      <c r="W964">
        <v>-5.94</v>
      </c>
      <c r="X964">
        <v>1.33</v>
      </c>
      <c r="Y964">
        <v>-181290</v>
      </c>
      <c r="Z964">
        <v>-9542</v>
      </c>
      <c r="AA964">
        <v>-0.5</v>
      </c>
      <c r="AB964">
        <v>19</v>
      </c>
      <c r="AC964">
        <v>6</v>
      </c>
      <c r="AD964">
        <v>13</v>
      </c>
      <c r="AE964">
        <v>31.58</v>
      </c>
      <c r="AF964">
        <v>12</v>
      </c>
      <c r="AG964">
        <v>5</v>
      </c>
      <c r="AH964">
        <v>6</v>
      </c>
      <c r="AI964">
        <v>8</v>
      </c>
    </row>
    <row r="965" spans="1:35" x14ac:dyDescent="0.2">
      <c r="A965" s="102">
        <v>895</v>
      </c>
      <c r="B965">
        <v>6744</v>
      </c>
      <c r="C965" t="s">
        <v>4840</v>
      </c>
      <c r="D965" t="s">
        <v>4037</v>
      </c>
      <c r="E965">
        <v>2477</v>
      </c>
      <c r="F965">
        <v>2464</v>
      </c>
      <c r="G965">
        <v>400</v>
      </c>
      <c r="H965" t="s">
        <v>4032</v>
      </c>
      <c r="I965">
        <v>9468</v>
      </c>
      <c r="J965" t="s">
        <v>4033</v>
      </c>
      <c r="K965" t="s">
        <v>4034</v>
      </c>
      <c r="L965">
        <v>1864</v>
      </c>
      <c r="M965">
        <v>1843</v>
      </c>
      <c r="N965">
        <v>500</v>
      </c>
      <c r="O965" t="s">
        <v>4035</v>
      </c>
      <c r="P965">
        <v>0.81549508349939903</v>
      </c>
      <c r="Q965">
        <v>0.82999364258233999</v>
      </c>
      <c r="R965">
        <v>0.27886185100666699</v>
      </c>
      <c r="S965" s="106">
        <v>0.28226435448312098</v>
      </c>
      <c r="T965">
        <v>7.9448287280903807E-2</v>
      </c>
      <c r="U965">
        <v>7.9448287280903807E-2</v>
      </c>
      <c r="V965">
        <v>0.17724062512833999</v>
      </c>
      <c r="W965">
        <v>0.64</v>
      </c>
      <c r="X965">
        <v>6.5</v>
      </c>
      <c r="Y965">
        <v>-183385</v>
      </c>
      <c r="Z965">
        <v>-10188</v>
      </c>
      <c r="AA965">
        <v>-0.53</v>
      </c>
      <c r="AB965">
        <v>18</v>
      </c>
      <c r="AC965">
        <v>10</v>
      </c>
      <c r="AD965">
        <v>8</v>
      </c>
      <c r="AE965">
        <v>55.56</v>
      </c>
      <c r="AF965">
        <v>12</v>
      </c>
      <c r="AG965">
        <v>5</v>
      </c>
      <c r="AH965">
        <v>5</v>
      </c>
      <c r="AI965">
        <v>8</v>
      </c>
    </row>
    <row r="966" spans="1:35" x14ac:dyDescent="0.2">
      <c r="A966" s="102">
        <v>858</v>
      </c>
      <c r="B966">
        <v>6471</v>
      </c>
      <c r="C966" t="s">
        <v>1537</v>
      </c>
      <c r="D966" t="s">
        <v>4045</v>
      </c>
      <c r="E966">
        <v>921</v>
      </c>
      <c r="F966">
        <v>931</v>
      </c>
      <c r="G966">
        <v>1100</v>
      </c>
      <c r="H966" t="s">
        <v>4035</v>
      </c>
      <c r="I966">
        <v>8411</v>
      </c>
      <c r="J966" t="s">
        <v>4418</v>
      </c>
      <c r="K966" t="s">
        <v>4154</v>
      </c>
      <c r="L966">
        <v>163.1</v>
      </c>
      <c r="M966">
        <v>162.5</v>
      </c>
      <c r="N966">
        <v>6300</v>
      </c>
      <c r="O966" t="s">
        <v>4032</v>
      </c>
      <c r="P966">
        <v>0.92366161801608304</v>
      </c>
      <c r="Q966">
        <v>0.83537342403171799</v>
      </c>
      <c r="R966" s="106">
        <v>4.7968923303979801E-4</v>
      </c>
      <c r="S966" s="106">
        <v>0.15871517058844101</v>
      </c>
      <c r="T966">
        <v>-2.0938718095087898</v>
      </c>
      <c r="U966">
        <v>2.0938718095087898</v>
      </c>
      <c r="V966">
        <v>2.8729055946426101</v>
      </c>
      <c r="W966">
        <v>-7.17</v>
      </c>
      <c r="X966">
        <v>0.03</v>
      </c>
      <c r="Y966">
        <v>-184054</v>
      </c>
      <c r="Z966">
        <v>-11503</v>
      </c>
      <c r="AA966">
        <v>-0.56999999999999995</v>
      </c>
      <c r="AB966">
        <v>16</v>
      </c>
      <c r="AC966">
        <v>6</v>
      </c>
      <c r="AD966">
        <v>10</v>
      </c>
      <c r="AE966">
        <v>37.5</v>
      </c>
      <c r="AF966">
        <v>15</v>
      </c>
      <c r="AG966">
        <v>3</v>
      </c>
      <c r="AH966">
        <v>5</v>
      </c>
      <c r="AI966">
        <v>8</v>
      </c>
    </row>
    <row r="967" spans="1:35" x14ac:dyDescent="0.2">
      <c r="A967" s="102">
        <v>116</v>
      </c>
      <c r="B967">
        <v>1333</v>
      </c>
      <c r="C967" t="s">
        <v>4412</v>
      </c>
      <c r="D967" t="s">
        <v>4413</v>
      </c>
      <c r="E967">
        <v>2619</v>
      </c>
      <c r="F967">
        <v>2629</v>
      </c>
      <c r="G967">
        <v>400</v>
      </c>
      <c r="H967" t="s">
        <v>4032</v>
      </c>
      <c r="I967">
        <v>2531</v>
      </c>
      <c r="J967" t="s">
        <v>4059</v>
      </c>
      <c r="K967" t="s">
        <v>4060</v>
      </c>
      <c r="L967">
        <v>966</v>
      </c>
      <c r="M967">
        <v>974</v>
      </c>
      <c r="N967">
        <v>1100</v>
      </c>
      <c r="O967" t="s">
        <v>4035</v>
      </c>
      <c r="P967">
        <v>0.92186587455778901</v>
      </c>
      <c r="Q967">
        <v>0.93400072566891901</v>
      </c>
      <c r="R967">
        <v>0.112347849228102</v>
      </c>
      <c r="S967">
        <v>5.0975720588693603E-2</v>
      </c>
      <c r="T967">
        <v>3.2438063831135802E-2</v>
      </c>
      <c r="U967">
        <v>3.2438063831135802E-2</v>
      </c>
      <c r="V967">
        <v>0.32468914101739099</v>
      </c>
      <c r="W967">
        <v>0.08</v>
      </c>
      <c r="X967">
        <v>1.88</v>
      </c>
      <c r="Y967">
        <v>-189344</v>
      </c>
      <c r="Z967">
        <v>-11138</v>
      </c>
      <c r="AA967">
        <v>-0.59</v>
      </c>
      <c r="AB967">
        <v>17</v>
      </c>
      <c r="AC967">
        <v>7</v>
      </c>
      <c r="AD967">
        <v>10</v>
      </c>
      <c r="AE967">
        <v>41.18</v>
      </c>
      <c r="AF967">
        <v>13</v>
      </c>
      <c r="AG967">
        <v>4</v>
      </c>
      <c r="AH967">
        <v>7</v>
      </c>
      <c r="AI967">
        <v>6</v>
      </c>
    </row>
    <row r="968" spans="1:35" x14ac:dyDescent="0.2">
      <c r="A968" s="102">
        <v>640</v>
      </c>
      <c r="B968">
        <v>5803</v>
      </c>
      <c r="C968" t="s">
        <v>26</v>
      </c>
      <c r="D968" t="s">
        <v>4048</v>
      </c>
      <c r="E968">
        <v>411</v>
      </c>
      <c r="F968">
        <v>411</v>
      </c>
      <c r="G968">
        <v>2600</v>
      </c>
      <c r="H968" t="s">
        <v>4035</v>
      </c>
      <c r="I968">
        <v>7762</v>
      </c>
      <c r="J968" t="s">
        <v>4815</v>
      </c>
      <c r="K968" t="s">
        <v>4041</v>
      </c>
      <c r="L968">
        <v>528</v>
      </c>
      <c r="M968">
        <v>536</v>
      </c>
      <c r="N968">
        <v>2000</v>
      </c>
      <c r="O968" t="s">
        <v>4032</v>
      </c>
      <c r="P968">
        <v>0.90640987831248598</v>
      </c>
      <c r="Q968">
        <v>0.867013899340905</v>
      </c>
      <c r="R968">
        <v>0.209773806637059</v>
      </c>
      <c r="S968" s="106">
        <v>0.19054060573810699</v>
      </c>
      <c r="T968">
        <v>-0.53848029930513297</v>
      </c>
      <c r="U968">
        <v>0.53848029930513297</v>
      </c>
      <c r="V968">
        <v>0.356954403758101</v>
      </c>
      <c r="W968">
        <v>-2.27</v>
      </c>
      <c r="X968">
        <v>0.32</v>
      </c>
      <c r="Y968">
        <v>-189739</v>
      </c>
      <c r="Z968">
        <v>-11161</v>
      </c>
      <c r="AA968">
        <v>-0.5</v>
      </c>
      <c r="AB968">
        <v>17</v>
      </c>
      <c r="AC968">
        <v>8</v>
      </c>
      <c r="AD968">
        <v>9</v>
      </c>
      <c r="AE968">
        <v>47.06</v>
      </c>
      <c r="AF968">
        <v>14</v>
      </c>
      <c r="AG968">
        <v>4</v>
      </c>
      <c r="AH968">
        <v>4</v>
      </c>
      <c r="AI968">
        <v>9</v>
      </c>
    </row>
    <row r="969" spans="1:35" x14ac:dyDescent="0.2">
      <c r="A969" s="102">
        <v>666</v>
      </c>
      <c r="B969">
        <v>8341</v>
      </c>
      <c r="C969" t="s">
        <v>1180</v>
      </c>
      <c r="D969" t="s">
        <v>4154</v>
      </c>
      <c r="E969">
        <v>1744</v>
      </c>
      <c r="F969">
        <v>1682</v>
      </c>
      <c r="G969">
        <v>600</v>
      </c>
      <c r="H969" t="s">
        <v>4032</v>
      </c>
      <c r="I969">
        <v>9072</v>
      </c>
      <c r="J969" t="s">
        <v>4414</v>
      </c>
      <c r="K969" t="s">
        <v>4415</v>
      </c>
      <c r="L969">
        <v>2596</v>
      </c>
      <c r="M969">
        <v>2563</v>
      </c>
      <c r="N969">
        <v>400</v>
      </c>
      <c r="O969" t="s">
        <v>4035</v>
      </c>
      <c r="P969">
        <v>0.86663319852178899</v>
      </c>
      <c r="Q969">
        <v>0.86228849460823098</v>
      </c>
      <c r="R969">
        <v>0.202638183228598</v>
      </c>
      <c r="S969" s="15">
        <v>5.87160822328378E-2</v>
      </c>
      <c r="T969">
        <v>0.45569058787519101</v>
      </c>
      <c r="U969">
        <v>0.45569058787519101</v>
      </c>
      <c r="V969">
        <v>1.58113990625197</v>
      </c>
      <c r="W969">
        <v>0.9</v>
      </c>
      <c r="X969">
        <v>1.56</v>
      </c>
      <c r="Y969">
        <v>-190345</v>
      </c>
      <c r="Z969">
        <v>-19034</v>
      </c>
      <c r="AA969">
        <v>-0.91</v>
      </c>
      <c r="AB969">
        <v>10</v>
      </c>
      <c r="AC969">
        <v>3</v>
      </c>
      <c r="AD969">
        <v>7</v>
      </c>
      <c r="AE969">
        <v>30</v>
      </c>
      <c r="AF969">
        <v>16</v>
      </c>
      <c r="AG969">
        <v>1</v>
      </c>
      <c r="AH969">
        <v>2</v>
      </c>
      <c r="AI969">
        <v>7</v>
      </c>
    </row>
    <row r="970" spans="1:35" x14ac:dyDescent="0.2">
      <c r="A970" s="102">
        <v>6</v>
      </c>
      <c r="B970">
        <v>9506</v>
      </c>
      <c r="C970" t="s">
        <v>4155</v>
      </c>
      <c r="D970" t="s">
        <v>4156</v>
      </c>
      <c r="E970">
        <v>1023</v>
      </c>
      <c r="F970">
        <v>1028</v>
      </c>
      <c r="G970">
        <v>1000</v>
      </c>
      <c r="H970" t="s">
        <v>4032</v>
      </c>
      <c r="I970">
        <v>9507</v>
      </c>
      <c r="J970" t="s">
        <v>4421</v>
      </c>
      <c r="K970" t="s">
        <v>4156</v>
      </c>
      <c r="L970">
        <v>945</v>
      </c>
      <c r="M970">
        <v>930</v>
      </c>
      <c r="N970">
        <v>1100</v>
      </c>
      <c r="O970" t="s">
        <v>4035</v>
      </c>
      <c r="P970">
        <v>0.94002200179472495</v>
      </c>
      <c r="Q970">
        <v>0.96899121292442003</v>
      </c>
      <c r="R970" s="106">
        <v>0.11567950683834401</v>
      </c>
      <c r="S970" s="106">
        <v>0.329499707197148</v>
      </c>
      <c r="T970">
        <v>3.1768890457909902</v>
      </c>
      <c r="U970">
        <v>3.1768890457909902</v>
      </c>
      <c r="V970">
        <v>2.2648877102192499</v>
      </c>
      <c r="W970">
        <v>6.87</v>
      </c>
      <c r="X970">
        <v>0.49</v>
      </c>
      <c r="Y970">
        <v>-190597</v>
      </c>
      <c r="Z970">
        <v>-9530</v>
      </c>
      <c r="AA970">
        <v>-0.45</v>
      </c>
      <c r="AB970">
        <v>20</v>
      </c>
      <c r="AC970">
        <v>7</v>
      </c>
      <c r="AD970">
        <v>13</v>
      </c>
      <c r="AE970">
        <v>35</v>
      </c>
      <c r="AF970">
        <v>14</v>
      </c>
      <c r="AG970">
        <v>2</v>
      </c>
      <c r="AH970">
        <v>5</v>
      </c>
      <c r="AI970">
        <v>13</v>
      </c>
    </row>
    <row r="971" spans="1:35" x14ac:dyDescent="0.2">
      <c r="A971" s="102">
        <v>702</v>
      </c>
      <c r="B971">
        <v>2331</v>
      </c>
      <c r="C971" t="s">
        <v>4674</v>
      </c>
      <c r="D971" t="s">
        <v>4047</v>
      </c>
      <c r="E971">
        <v>5730</v>
      </c>
      <c r="F971">
        <v>5710</v>
      </c>
      <c r="G971">
        <v>100</v>
      </c>
      <c r="H971" t="s">
        <v>4032</v>
      </c>
      <c r="I971">
        <v>6501</v>
      </c>
      <c r="J971" t="s">
        <v>4792</v>
      </c>
      <c r="K971" t="s">
        <v>4037</v>
      </c>
      <c r="L971">
        <v>4269</v>
      </c>
      <c r="M971">
        <v>4230</v>
      </c>
      <c r="N971">
        <v>100</v>
      </c>
      <c r="O971" t="s">
        <v>4035</v>
      </c>
      <c r="P971">
        <v>0.83487304839237397</v>
      </c>
      <c r="Q971">
        <v>0.85782987810542</v>
      </c>
      <c r="R971">
        <v>3.1132830331865299E-2</v>
      </c>
      <c r="S971">
        <v>0.116471901134569</v>
      </c>
      <c r="T971">
        <v>0.122570242291027</v>
      </c>
      <c r="U971">
        <v>0.122570242291027</v>
      </c>
      <c r="V971">
        <v>7.5058638317757803E-2</v>
      </c>
      <c r="W971">
        <v>0.36</v>
      </c>
      <c r="X971">
        <v>25.92</v>
      </c>
      <c r="Y971">
        <v>-192613</v>
      </c>
      <c r="Z971">
        <v>-32102</v>
      </c>
      <c r="AA971">
        <v>-1.56</v>
      </c>
      <c r="AB971">
        <v>6</v>
      </c>
      <c r="AC971">
        <v>2</v>
      </c>
      <c r="AD971">
        <v>4</v>
      </c>
      <c r="AE971">
        <v>33.33</v>
      </c>
      <c r="AF971">
        <v>13</v>
      </c>
      <c r="AG971">
        <v>2</v>
      </c>
      <c r="AH971">
        <v>2</v>
      </c>
      <c r="AI971">
        <v>2</v>
      </c>
    </row>
    <row r="972" spans="1:35" x14ac:dyDescent="0.2">
      <c r="A972" s="102">
        <v>970</v>
      </c>
      <c r="B972">
        <v>4004</v>
      </c>
      <c r="C972" t="s">
        <v>4798</v>
      </c>
      <c r="D972" t="s">
        <v>4057</v>
      </c>
      <c r="E972">
        <v>2663</v>
      </c>
      <c r="F972">
        <v>2675</v>
      </c>
      <c r="G972">
        <v>400</v>
      </c>
      <c r="H972" t="s">
        <v>4035</v>
      </c>
      <c r="I972">
        <v>9508</v>
      </c>
      <c r="J972" t="s">
        <v>4420</v>
      </c>
      <c r="K972" t="s">
        <v>4156</v>
      </c>
      <c r="L972">
        <v>904</v>
      </c>
      <c r="M972">
        <v>900</v>
      </c>
      <c r="N972">
        <v>1200</v>
      </c>
      <c r="O972" t="s">
        <v>4032</v>
      </c>
      <c r="P972">
        <v>0.82652208748148603</v>
      </c>
      <c r="Q972">
        <v>0.81961161862388199</v>
      </c>
      <c r="R972">
        <v>6.2585013904990106E-2</v>
      </c>
      <c r="S972">
        <v>0.39908354267145002</v>
      </c>
      <c r="T972">
        <v>-0.42148990506135298</v>
      </c>
      <c r="U972">
        <v>0.42148990506135298</v>
      </c>
      <c r="V972">
        <v>0.49326490119319999</v>
      </c>
      <c r="W972">
        <v>-2.57</v>
      </c>
      <c r="X972">
        <v>0.93</v>
      </c>
      <c r="Y972">
        <v>-192795</v>
      </c>
      <c r="Z972">
        <v>-6886</v>
      </c>
      <c r="AA972">
        <v>-0.35</v>
      </c>
      <c r="AB972">
        <v>28</v>
      </c>
      <c r="AC972">
        <v>14</v>
      </c>
      <c r="AD972">
        <v>14</v>
      </c>
      <c r="AE972">
        <v>50</v>
      </c>
      <c r="AF972">
        <v>10</v>
      </c>
      <c r="AG972">
        <v>12</v>
      </c>
      <c r="AH972">
        <v>12</v>
      </c>
      <c r="AI972">
        <v>4</v>
      </c>
    </row>
    <row r="973" spans="1:35" x14ac:dyDescent="0.2">
      <c r="A973" s="102">
        <v>45</v>
      </c>
      <c r="B973">
        <v>3938</v>
      </c>
      <c r="C973" t="s">
        <v>4886</v>
      </c>
      <c r="D973" t="s">
        <v>4034</v>
      </c>
      <c r="E973">
        <v>5360</v>
      </c>
      <c r="F973">
        <v>5360</v>
      </c>
      <c r="G973">
        <v>200</v>
      </c>
      <c r="H973" t="s">
        <v>4032</v>
      </c>
      <c r="I973">
        <v>6952</v>
      </c>
      <c r="J973" t="s">
        <v>597</v>
      </c>
      <c r="K973" t="s">
        <v>4037</v>
      </c>
      <c r="L973">
        <v>2098</v>
      </c>
      <c r="M973">
        <v>2049</v>
      </c>
      <c r="N973">
        <v>500</v>
      </c>
      <c r="O973" t="s">
        <v>4035</v>
      </c>
      <c r="P973">
        <v>0.83580157108429598</v>
      </c>
      <c r="Q973">
        <v>0.95225642615400596</v>
      </c>
      <c r="R973">
        <v>2.5417786829742401E-2</v>
      </c>
      <c r="S973">
        <v>7.2040418358525593E-2</v>
      </c>
      <c r="T973">
        <v>2.1114850021877598</v>
      </c>
      <c r="U973">
        <v>2.1114850021877598</v>
      </c>
      <c r="V973">
        <v>2.1742770288397302</v>
      </c>
      <c r="W973">
        <v>8.27</v>
      </c>
      <c r="X973">
        <v>4.43</v>
      </c>
      <c r="Y973">
        <v>-196304</v>
      </c>
      <c r="Z973">
        <v>-10332</v>
      </c>
      <c r="AA973">
        <v>-0.56000000000000005</v>
      </c>
      <c r="AB973">
        <v>19</v>
      </c>
      <c r="AC973">
        <v>10</v>
      </c>
      <c r="AD973">
        <v>9</v>
      </c>
      <c r="AE973">
        <v>52.63</v>
      </c>
      <c r="AF973">
        <v>12</v>
      </c>
      <c r="AG973">
        <v>4</v>
      </c>
      <c r="AH973">
        <v>6</v>
      </c>
      <c r="AI973">
        <v>9</v>
      </c>
    </row>
    <row r="974" spans="1:35" x14ac:dyDescent="0.2">
      <c r="A974" s="102">
        <v>138</v>
      </c>
      <c r="B974">
        <v>7976</v>
      </c>
      <c r="C974" t="s">
        <v>4149</v>
      </c>
      <c r="D974" t="s">
        <v>4056</v>
      </c>
      <c r="E974">
        <v>1606</v>
      </c>
      <c r="F974">
        <v>1615</v>
      </c>
      <c r="G974">
        <v>600</v>
      </c>
      <c r="H974" t="s">
        <v>4032</v>
      </c>
      <c r="I974">
        <v>9474</v>
      </c>
      <c r="J974" t="s">
        <v>4821</v>
      </c>
      <c r="K974" t="s">
        <v>4034</v>
      </c>
      <c r="L974">
        <v>1400</v>
      </c>
      <c r="M974">
        <v>1488</v>
      </c>
      <c r="N974">
        <v>700</v>
      </c>
      <c r="O974" t="s">
        <v>4035</v>
      </c>
      <c r="P974">
        <v>0.85573713443961896</v>
      </c>
      <c r="Q974">
        <v>0.93108221145192305</v>
      </c>
      <c r="R974">
        <v>0.116237914863797</v>
      </c>
      <c r="S974">
        <v>0.15761009261864001</v>
      </c>
      <c r="T974">
        <v>3.64796422539052</v>
      </c>
      <c r="U974">
        <v>3.64796422539052</v>
      </c>
      <c r="V974">
        <v>5.6084873611894004</v>
      </c>
      <c r="W974">
        <v>14.59</v>
      </c>
      <c r="X974">
        <v>7.49</v>
      </c>
      <c r="Y974">
        <v>-197862</v>
      </c>
      <c r="Z974">
        <v>-11639</v>
      </c>
      <c r="AA974">
        <v>-0.61</v>
      </c>
      <c r="AB974">
        <v>17</v>
      </c>
      <c r="AC974">
        <v>8</v>
      </c>
      <c r="AD974">
        <v>9</v>
      </c>
      <c r="AE974">
        <v>47.06</v>
      </c>
      <c r="AF974">
        <v>10</v>
      </c>
      <c r="AG974">
        <v>6</v>
      </c>
      <c r="AH974">
        <v>9</v>
      </c>
      <c r="AI974">
        <v>2</v>
      </c>
    </row>
    <row r="975" spans="1:35" x14ac:dyDescent="0.2">
      <c r="A975" s="102">
        <v>929</v>
      </c>
      <c r="B975">
        <v>4739</v>
      </c>
      <c r="C975" t="s">
        <v>4151</v>
      </c>
      <c r="D975" t="s">
        <v>4034</v>
      </c>
      <c r="E975">
        <v>3230</v>
      </c>
      <c r="F975">
        <v>3245</v>
      </c>
      <c r="G975">
        <v>300</v>
      </c>
      <c r="H975" t="s">
        <v>4035</v>
      </c>
      <c r="I975">
        <v>8804</v>
      </c>
      <c r="J975" t="s">
        <v>1222</v>
      </c>
      <c r="K975" t="s">
        <v>4054</v>
      </c>
      <c r="L975">
        <v>1778</v>
      </c>
      <c r="M975">
        <v>1780</v>
      </c>
      <c r="N975">
        <v>500</v>
      </c>
      <c r="O975" t="s">
        <v>4032</v>
      </c>
      <c r="P975">
        <v>0.81652167025974098</v>
      </c>
      <c r="Q975">
        <v>0.82524866034766198</v>
      </c>
      <c r="R975">
        <v>0.46451305620848399</v>
      </c>
      <c r="S975">
        <v>0.15215520493181001</v>
      </c>
      <c r="T975">
        <v>-0.66442272987349904</v>
      </c>
      <c r="U975">
        <v>0.66442272987349904</v>
      </c>
      <c r="V975">
        <v>1.0386313943096099</v>
      </c>
      <c r="W975">
        <v>-2.02</v>
      </c>
      <c r="X975">
        <v>8.58</v>
      </c>
      <c r="Y975">
        <v>-200224</v>
      </c>
      <c r="Z975">
        <v>-10538</v>
      </c>
      <c r="AA975">
        <v>-0.61</v>
      </c>
      <c r="AB975">
        <v>19</v>
      </c>
      <c r="AC975">
        <v>8</v>
      </c>
      <c r="AD975">
        <v>11</v>
      </c>
      <c r="AE975">
        <v>42.11</v>
      </c>
      <c r="AF975">
        <v>13</v>
      </c>
      <c r="AG975">
        <v>6</v>
      </c>
      <c r="AH975">
        <v>8</v>
      </c>
      <c r="AI975">
        <v>5</v>
      </c>
    </row>
    <row r="976" spans="1:35" x14ac:dyDescent="0.2">
      <c r="A976" s="102">
        <v>598</v>
      </c>
      <c r="B976">
        <v>3863</v>
      </c>
      <c r="C976" t="s">
        <v>4826</v>
      </c>
      <c r="D976" t="s">
        <v>4825</v>
      </c>
      <c r="E976">
        <v>1786</v>
      </c>
      <c r="F976">
        <v>1793</v>
      </c>
      <c r="G976">
        <v>600</v>
      </c>
      <c r="H976" t="s">
        <v>4032</v>
      </c>
      <c r="I976">
        <v>7211</v>
      </c>
      <c r="J976" t="s">
        <v>28</v>
      </c>
      <c r="K976" t="s">
        <v>4050</v>
      </c>
      <c r="L976">
        <v>411</v>
      </c>
      <c r="M976">
        <v>413</v>
      </c>
      <c r="N976">
        <v>2600</v>
      </c>
      <c r="O976" t="s">
        <v>4035</v>
      </c>
      <c r="P976">
        <v>0.84077806350583495</v>
      </c>
      <c r="Q976">
        <v>0.87110791701740897</v>
      </c>
      <c r="R976">
        <v>0.25404367614977402</v>
      </c>
      <c r="S976">
        <v>0.17075753633697799</v>
      </c>
      <c r="T976">
        <v>2.25517228082987</v>
      </c>
      <c r="U976">
        <v>2.25517228082987</v>
      </c>
      <c r="V976">
        <v>2.5974281160403301</v>
      </c>
      <c r="W976">
        <v>9.3699999999999992</v>
      </c>
      <c r="X976">
        <v>0.19</v>
      </c>
      <c r="Y976">
        <v>-200289</v>
      </c>
      <c r="Z976">
        <v>-11782</v>
      </c>
      <c r="AA976">
        <v>-0.64</v>
      </c>
      <c r="AB976">
        <v>17</v>
      </c>
      <c r="AC976">
        <v>8</v>
      </c>
      <c r="AD976">
        <v>9</v>
      </c>
      <c r="AE976">
        <v>47.06</v>
      </c>
      <c r="AF976">
        <v>12</v>
      </c>
      <c r="AG976">
        <v>4</v>
      </c>
      <c r="AH976">
        <v>6</v>
      </c>
      <c r="AI976">
        <v>7</v>
      </c>
    </row>
    <row r="977" spans="1:35" x14ac:dyDescent="0.2">
      <c r="A977" s="102">
        <v>241</v>
      </c>
      <c r="B977">
        <v>7211</v>
      </c>
      <c r="C977" t="s">
        <v>28</v>
      </c>
      <c r="D977" t="s">
        <v>4050</v>
      </c>
      <c r="E977">
        <v>411</v>
      </c>
      <c r="F977">
        <v>413</v>
      </c>
      <c r="G977">
        <v>2500</v>
      </c>
      <c r="H977" t="s">
        <v>4032</v>
      </c>
      <c r="I977">
        <v>9474</v>
      </c>
      <c r="J977" t="s">
        <v>4821</v>
      </c>
      <c r="K977" t="s">
        <v>4034</v>
      </c>
      <c r="L977">
        <v>1400</v>
      </c>
      <c r="M977">
        <v>1488</v>
      </c>
      <c r="N977">
        <v>700</v>
      </c>
      <c r="O977" t="s">
        <v>4035</v>
      </c>
      <c r="P977">
        <v>0.90283829599839704</v>
      </c>
      <c r="Q977">
        <v>0.91431735589999996</v>
      </c>
      <c r="R977">
        <v>9.84200188785503E-2</v>
      </c>
      <c r="S977" s="106">
        <v>8.5029983991655803E-3</v>
      </c>
      <c r="T977">
        <v>2.5850152278673302</v>
      </c>
      <c r="U977">
        <v>2.5850152278673302</v>
      </c>
      <c r="V977">
        <v>4.4296249684472402</v>
      </c>
      <c r="W977">
        <v>7.4</v>
      </c>
      <c r="X977">
        <v>0.87</v>
      </c>
      <c r="Y977">
        <v>-200822</v>
      </c>
      <c r="Z977">
        <v>-14344</v>
      </c>
      <c r="AA977">
        <v>-0.83</v>
      </c>
      <c r="AB977">
        <v>14</v>
      </c>
      <c r="AC977">
        <v>6</v>
      </c>
      <c r="AD977">
        <v>8</v>
      </c>
      <c r="AE977">
        <v>42.86</v>
      </c>
      <c r="AF977">
        <v>10</v>
      </c>
      <c r="AG977">
        <v>3</v>
      </c>
      <c r="AH977">
        <v>8</v>
      </c>
      <c r="AI977">
        <v>3</v>
      </c>
    </row>
    <row r="978" spans="1:35" x14ac:dyDescent="0.2">
      <c r="A978" s="102">
        <v>968</v>
      </c>
      <c r="B978">
        <v>2427</v>
      </c>
      <c r="C978" t="s">
        <v>4882</v>
      </c>
      <c r="D978" t="s">
        <v>4047</v>
      </c>
      <c r="E978">
        <v>1008</v>
      </c>
      <c r="F978">
        <v>1009</v>
      </c>
      <c r="G978">
        <v>1000</v>
      </c>
      <c r="H978" t="s">
        <v>4035</v>
      </c>
      <c r="I978">
        <v>9716</v>
      </c>
      <c r="J978" t="s">
        <v>4807</v>
      </c>
      <c r="K978" t="s">
        <v>4047</v>
      </c>
      <c r="L978">
        <v>1259</v>
      </c>
      <c r="M978">
        <v>1257</v>
      </c>
      <c r="N978">
        <v>800</v>
      </c>
      <c r="O978" t="s">
        <v>4032</v>
      </c>
      <c r="P978">
        <v>0.85914336738247099</v>
      </c>
      <c r="Q978">
        <v>0.82056468915554703</v>
      </c>
      <c r="R978">
        <v>0.144770010628503</v>
      </c>
      <c r="S978">
        <v>4.8199310616571303E-2</v>
      </c>
      <c r="T978">
        <v>-1.09753103734172</v>
      </c>
      <c r="U978">
        <v>1.09753103734172</v>
      </c>
      <c r="V978">
        <v>1.1143688517616701</v>
      </c>
      <c r="W978">
        <v>-3.41</v>
      </c>
      <c r="X978">
        <v>0.34</v>
      </c>
      <c r="Y978">
        <v>-201787</v>
      </c>
      <c r="Z978">
        <v>-10089</v>
      </c>
      <c r="AA978">
        <v>-0.48</v>
      </c>
      <c r="AB978">
        <v>20</v>
      </c>
      <c r="AC978">
        <v>10</v>
      </c>
      <c r="AD978">
        <v>10</v>
      </c>
      <c r="AE978">
        <v>50</v>
      </c>
      <c r="AF978">
        <v>8</v>
      </c>
      <c r="AG978">
        <v>9</v>
      </c>
      <c r="AH978">
        <v>9</v>
      </c>
      <c r="AI978">
        <v>2</v>
      </c>
    </row>
    <row r="979" spans="1:35" x14ac:dyDescent="0.2">
      <c r="A979" s="102">
        <v>219</v>
      </c>
      <c r="B979">
        <v>4634</v>
      </c>
      <c r="C979" t="s">
        <v>66</v>
      </c>
      <c r="D979" t="s">
        <v>4057</v>
      </c>
      <c r="E979">
        <v>2495</v>
      </c>
      <c r="F979">
        <v>2478</v>
      </c>
      <c r="G979">
        <v>400</v>
      </c>
      <c r="H979" t="s">
        <v>4032</v>
      </c>
      <c r="I979">
        <v>5803</v>
      </c>
      <c r="J979" t="s">
        <v>26</v>
      </c>
      <c r="K979" t="s">
        <v>4048</v>
      </c>
      <c r="L979">
        <v>411</v>
      </c>
      <c r="M979">
        <v>411</v>
      </c>
      <c r="N979">
        <v>2400</v>
      </c>
      <c r="O979" t="s">
        <v>4035</v>
      </c>
      <c r="P979">
        <v>0.90467778645368102</v>
      </c>
      <c r="Q979">
        <v>0.91906122828824899</v>
      </c>
      <c r="R979" s="106">
        <v>5.1150050153734798E-2</v>
      </c>
      <c r="S979">
        <v>2.4212220594922899E-2</v>
      </c>
      <c r="T979">
        <v>1.4235151161058801</v>
      </c>
      <c r="U979">
        <v>1.4235151161058801</v>
      </c>
      <c r="V979">
        <v>1.69377161501323</v>
      </c>
      <c r="W979">
        <v>4.38</v>
      </c>
      <c r="X979">
        <v>0.48</v>
      </c>
      <c r="Y979">
        <v>-201900</v>
      </c>
      <c r="Z979">
        <v>-11876</v>
      </c>
      <c r="AA979">
        <v>-0.71</v>
      </c>
      <c r="AB979">
        <v>17</v>
      </c>
      <c r="AC979">
        <v>8</v>
      </c>
      <c r="AD979">
        <v>9</v>
      </c>
      <c r="AE979">
        <v>47.06</v>
      </c>
      <c r="AF979">
        <v>12</v>
      </c>
      <c r="AG979">
        <v>4</v>
      </c>
      <c r="AH979">
        <v>6</v>
      </c>
      <c r="AI979">
        <v>7</v>
      </c>
    </row>
    <row r="980" spans="1:35" x14ac:dyDescent="0.2">
      <c r="A980" s="102">
        <v>501</v>
      </c>
      <c r="B980">
        <v>2413</v>
      </c>
      <c r="C980" t="s">
        <v>4052</v>
      </c>
      <c r="D980" t="s">
        <v>4047</v>
      </c>
      <c r="E980">
        <v>3150</v>
      </c>
      <c r="F980">
        <v>3220</v>
      </c>
      <c r="G980">
        <v>300</v>
      </c>
      <c r="H980" t="s">
        <v>4035</v>
      </c>
      <c r="I980">
        <v>6967</v>
      </c>
      <c r="J980" t="s">
        <v>1066</v>
      </c>
      <c r="K980" t="s">
        <v>4037</v>
      </c>
      <c r="L980">
        <v>1345</v>
      </c>
      <c r="M980">
        <v>1319</v>
      </c>
      <c r="N980">
        <v>700</v>
      </c>
      <c r="O980" t="s">
        <v>4032</v>
      </c>
      <c r="P980">
        <v>0.85719543685046296</v>
      </c>
      <c r="Q980">
        <v>0.88208634271147401</v>
      </c>
      <c r="R980" s="106">
        <v>0.49528055737764998</v>
      </c>
      <c r="S980" s="106">
        <v>0.21847859531247299</v>
      </c>
      <c r="T980">
        <v>-0.76287580546370604</v>
      </c>
      <c r="U980">
        <v>0.76287580546370604</v>
      </c>
      <c r="V980">
        <v>5.7841559468981597E-2</v>
      </c>
      <c r="W980">
        <v>-4.12</v>
      </c>
      <c r="X980">
        <v>4.42</v>
      </c>
      <c r="Y980">
        <v>-204155</v>
      </c>
      <c r="Z980">
        <v>-12009</v>
      </c>
      <c r="AA980">
        <v>-0.56999999999999995</v>
      </c>
      <c r="AB980">
        <v>17</v>
      </c>
      <c r="AC980">
        <v>7</v>
      </c>
      <c r="AD980">
        <v>10</v>
      </c>
      <c r="AE980">
        <v>41.18</v>
      </c>
      <c r="AF980">
        <v>8</v>
      </c>
      <c r="AG980">
        <v>6</v>
      </c>
      <c r="AH980">
        <v>9</v>
      </c>
      <c r="AI980">
        <v>2</v>
      </c>
    </row>
    <row r="981" spans="1:35" x14ac:dyDescent="0.2">
      <c r="A981" s="102">
        <v>139</v>
      </c>
      <c r="B981">
        <v>6758</v>
      </c>
      <c r="C981" t="s">
        <v>4049</v>
      </c>
      <c r="D981" t="s">
        <v>4037</v>
      </c>
      <c r="E981">
        <v>7807</v>
      </c>
      <c r="F981">
        <v>7718</v>
      </c>
      <c r="G981">
        <v>100</v>
      </c>
      <c r="H981" t="s">
        <v>4032</v>
      </c>
      <c r="I981">
        <v>6857</v>
      </c>
      <c r="J981" t="s">
        <v>4796</v>
      </c>
      <c r="K981" t="s">
        <v>4037</v>
      </c>
      <c r="L981">
        <v>5770</v>
      </c>
      <c r="M981">
        <v>5870</v>
      </c>
      <c r="N981">
        <v>100</v>
      </c>
      <c r="O981" t="s">
        <v>4035</v>
      </c>
      <c r="P981">
        <v>0.83497464900915597</v>
      </c>
      <c r="Q981">
        <v>0.93090427432651801</v>
      </c>
      <c r="R981">
        <v>0.184978768821633</v>
      </c>
      <c r="S981">
        <v>8.8636500363164894E-2</v>
      </c>
      <c r="T981">
        <v>1.07446792563144</v>
      </c>
      <c r="U981">
        <v>1.07446792563144</v>
      </c>
      <c r="V981">
        <v>1.7781919482778199</v>
      </c>
      <c r="W981">
        <v>4.55</v>
      </c>
      <c r="X981">
        <v>23.94</v>
      </c>
      <c r="Y981">
        <v>-205174</v>
      </c>
      <c r="Z981">
        <v>-13678</v>
      </c>
      <c r="AA981">
        <v>-0.73</v>
      </c>
      <c r="AB981">
        <v>15</v>
      </c>
      <c r="AC981">
        <v>6</v>
      </c>
      <c r="AD981">
        <v>9</v>
      </c>
      <c r="AE981">
        <v>40</v>
      </c>
      <c r="AF981">
        <v>9</v>
      </c>
      <c r="AG981">
        <v>5</v>
      </c>
      <c r="AH981">
        <v>7</v>
      </c>
      <c r="AI981">
        <v>3</v>
      </c>
    </row>
    <row r="982" spans="1:35" x14ac:dyDescent="0.2">
      <c r="A982" s="102">
        <v>1027</v>
      </c>
      <c r="B982">
        <v>2427</v>
      </c>
      <c r="C982" t="s">
        <v>4882</v>
      </c>
      <c r="D982" t="s">
        <v>4047</v>
      </c>
      <c r="E982">
        <v>1008</v>
      </c>
      <c r="F982">
        <v>1009</v>
      </c>
      <c r="G982">
        <v>1000</v>
      </c>
      <c r="H982" t="s">
        <v>4035</v>
      </c>
      <c r="I982">
        <v>7189</v>
      </c>
      <c r="J982" t="s">
        <v>45</v>
      </c>
      <c r="K982" t="s">
        <v>4154</v>
      </c>
      <c r="L982">
        <v>732</v>
      </c>
      <c r="M982">
        <v>733</v>
      </c>
      <c r="N982">
        <v>1400</v>
      </c>
      <c r="O982" t="s">
        <v>4032</v>
      </c>
      <c r="P982">
        <v>0.94617058621180705</v>
      </c>
      <c r="Q982">
        <v>0.80961314108459004</v>
      </c>
      <c r="R982">
        <v>6.7849371078815404E-2</v>
      </c>
      <c r="S982">
        <v>0.16143790762976701</v>
      </c>
      <c r="T982">
        <v>-0.65982645504985205</v>
      </c>
      <c r="U982">
        <v>0.65982645504985205</v>
      </c>
      <c r="V982">
        <v>0.24437336367280699</v>
      </c>
      <c r="W982">
        <v>-1.32</v>
      </c>
      <c r="X982">
        <v>1.7</v>
      </c>
      <c r="Y982">
        <v>-207906</v>
      </c>
      <c r="Z982">
        <v>-8316</v>
      </c>
      <c r="AA982">
        <v>-0.35</v>
      </c>
      <c r="AB982">
        <v>25</v>
      </c>
      <c r="AC982">
        <v>12</v>
      </c>
      <c r="AD982">
        <v>13</v>
      </c>
      <c r="AE982">
        <v>48</v>
      </c>
      <c r="AF982">
        <v>6</v>
      </c>
      <c r="AG982">
        <v>12</v>
      </c>
      <c r="AH982">
        <v>12</v>
      </c>
      <c r="AI982">
        <v>1</v>
      </c>
    </row>
    <row r="983" spans="1:35" x14ac:dyDescent="0.2">
      <c r="A983" s="102">
        <v>264</v>
      </c>
      <c r="B983">
        <v>1803</v>
      </c>
      <c r="C983" t="s">
        <v>4043</v>
      </c>
      <c r="D983" t="s">
        <v>4042</v>
      </c>
      <c r="E983">
        <v>1145</v>
      </c>
      <c r="F983">
        <v>1133</v>
      </c>
      <c r="G983">
        <v>900</v>
      </c>
      <c r="H983" t="s">
        <v>4035</v>
      </c>
      <c r="I983">
        <v>5393</v>
      </c>
      <c r="J983" t="s">
        <v>237</v>
      </c>
      <c r="K983" t="s">
        <v>4031</v>
      </c>
      <c r="L983">
        <v>2656</v>
      </c>
      <c r="M983">
        <v>2653</v>
      </c>
      <c r="N983">
        <v>400</v>
      </c>
      <c r="O983" t="s">
        <v>4032</v>
      </c>
      <c r="P983">
        <v>0.86062514341693097</v>
      </c>
      <c r="Q983">
        <v>0.91123848254765305</v>
      </c>
      <c r="R983">
        <v>9.7037850853514407E-2</v>
      </c>
      <c r="S983">
        <v>6.5890158354229705E-2</v>
      </c>
      <c r="T983">
        <v>-9.9743566270684703E-3</v>
      </c>
      <c r="U983">
        <v>9.9743566270684703E-3</v>
      </c>
      <c r="V983">
        <v>0.18127050568282099</v>
      </c>
      <c r="W983">
        <v>-7.0000000000000007E-2</v>
      </c>
      <c r="X983">
        <v>3.91</v>
      </c>
      <c r="Y983">
        <v>-208056</v>
      </c>
      <c r="Z983">
        <v>-10950</v>
      </c>
      <c r="AA983">
        <v>-0.53</v>
      </c>
      <c r="AB983">
        <v>19</v>
      </c>
      <c r="AC983">
        <v>6</v>
      </c>
      <c r="AD983">
        <v>13</v>
      </c>
      <c r="AE983">
        <v>31.58</v>
      </c>
      <c r="AF983">
        <v>13</v>
      </c>
      <c r="AG983">
        <v>4</v>
      </c>
      <c r="AH983">
        <v>6</v>
      </c>
      <c r="AI983">
        <v>9</v>
      </c>
    </row>
    <row r="984" spans="1:35" x14ac:dyDescent="0.2">
      <c r="A984" s="102">
        <v>239</v>
      </c>
      <c r="B984">
        <v>2001</v>
      </c>
      <c r="C984" t="s">
        <v>3796</v>
      </c>
      <c r="D984" t="s">
        <v>4060</v>
      </c>
      <c r="E984">
        <v>1655</v>
      </c>
      <c r="F984">
        <v>1659</v>
      </c>
      <c r="G984">
        <v>600</v>
      </c>
      <c r="H984" t="s">
        <v>4032</v>
      </c>
      <c r="I984">
        <v>7201</v>
      </c>
      <c r="J984" t="s">
        <v>4135</v>
      </c>
      <c r="K984" t="s">
        <v>4050</v>
      </c>
      <c r="L984">
        <v>598.20000000000005</v>
      </c>
      <c r="M984">
        <v>599.5</v>
      </c>
      <c r="N984">
        <v>1700</v>
      </c>
      <c r="O984" t="s">
        <v>4035</v>
      </c>
      <c r="P984">
        <v>0.89705354534492099</v>
      </c>
      <c r="Q984">
        <v>0.91477934842354303</v>
      </c>
      <c r="R984">
        <v>9.8532545113365292E-3</v>
      </c>
      <c r="S984">
        <v>2.05114341412648E-2</v>
      </c>
      <c r="T984">
        <v>2.1607856024651699</v>
      </c>
      <c r="U984">
        <v>2.1607856024651699</v>
      </c>
      <c r="V984">
        <v>2.2614031950240001</v>
      </c>
      <c r="W984">
        <v>6.45</v>
      </c>
      <c r="X984">
        <v>2.39</v>
      </c>
      <c r="Y984">
        <v>-208971</v>
      </c>
      <c r="Z984">
        <v>-10998</v>
      </c>
      <c r="AA984">
        <v>-0.56999999999999995</v>
      </c>
      <c r="AB984">
        <v>19</v>
      </c>
      <c r="AC984">
        <v>7</v>
      </c>
      <c r="AD984">
        <v>12</v>
      </c>
      <c r="AE984">
        <v>36.840000000000003</v>
      </c>
      <c r="AF984">
        <v>14</v>
      </c>
      <c r="AG984">
        <v>3</v>
      </c>
      <c r="AH984">
        <v>5</v>
      </c>
      <c r="AI984">
        <v>11</v>
      </c>
    </row>
    <row r="985" spans="1:35" x14ac:dyDescent="0.2">
      <c r="A985" s="102">
        <v>71</v>
      </c>
      <c r="B985">
        <v>4686</v>
      </c>
      <c r="C985" t="s">
        <v>4053</v>
      </c>
      <c r="D985" t="s">
        <v>4034</v>
      </c>
      <c r="E985">
        <v>6010</v>
      </c>
      <c r="F985">
        <v>6010</v>
      </c>
      <c r="G985">
        <v>100</v>
      </c>
      <c r="H985" t="s">
        <v>4035</v>
      </c>
      <c r="I985">
        <v>6755</v>
      </c>
      <c r="J985" t="s">
        <v>760</v>
      </c>
      <c r="K985" t="s">
        <v>4037</v>
      </c>
      <c r="L985">
        <v>2432</v>
      </c>
      <c r="M985">
        <v>2471</v>
      </c>
      <c r="N985">
        <v>200</v>
      </c>
      <c r="O985" t="s">
        <v>4032</v>
      </c>
      <c r="P985">
        <v>0.87860232393021198</v>
      </c>
      <c r="Q985">
        <v>0.94608028765343699</v>
      </c>
      <c r="R985">
        <v>0.30565028266498201</v>
      </c>
      <c r="S985">
        <v>1.86539471331203E-2</v>
      </c>
      <c r="T985">
        <v>-0.55443369409249599</v>
      </c>
      <c r="U985">
        <v>0.55443369409249599</v>
      </c>
      <c r="V985">
        <v>0.38779041858089702</v>
      </c>
      <c r="W985">
        <v>-3.4</v>
      </c>
      <c r="X985">
        <v>17.77</v>
      </c>
      <c r="Y985">
        <v>-209597</v>
      </c>
      <c r="Z985">
        <v>-7486</v>
      </c>
      <c r="AA985">
        <v>-0.32</v>
      </c>
      <c r="AB985">
        <v>28</v>
      </c>
      <c r="AC985">
        <v>13</v>
      </c>
      <c r="AD985">
        <v>15</v>
      </c>
      <c r="AE985">
        <v>46.43</v>
      </c>
      <c r="AF985">
        <v>9</v>
      </c>
      <c r="AG985">
        <v>11</v>
      </c>
      <c r="AH985">
        <v>14</v>
      </c>
      <c r="AI985">
        <v>3</v>
      </c>
    </row>
    <row r="986" spans="1:35" x14ac:dyDescent="0.2">
      <c r="A986" s="102">
        <v>818</v>
      </c>
      <c r="B986">
        <v>3861</v>
      </c>
      <c r="C986" t="s">
        <v>37</v>
      </c>
      <c r="D986" t="s">
        <v>4825</v>
      </c>
      <c r="E986">
        <v>565</v>
      </c>
      <c r="F986">
        <v>566</v>
      </c>
      <c r="G986">
        <v>1900</v>
      </c>
      <c r="H986" t="s">
        <v>4035</v>
      </c>
      <c r="I986">
        <v>3863</v>
      </c>
      <c r="J986" t="s">
        <v>4826</v>
      </c>
      <c r="K986" t="s">
        <v>4825</v>
      </c>
      <c r="L986">
        <v>1786</v>
      </c>
      <c r="M986">
        <v>1793</v>
      </c>
      <c r="N986">
        <v>600</v>
      </c>
      <c r="O986" t="s">
        <v>4032</v>
      </c>
      <c r="P986">
        <v>0.88050716781777705</v>
      </c>
      <c r="Q986">
        <v>0.841484968650556</v>
      </c>
      <c r="R986">
        <v>7.4632054527615899E-2</v>
      </c>
      <c r="S986">
        <v>0.28990208956657298</v>
      </c>
      <c r="T986">
        <v>-0.34349764282515799</v>
      </c>
      <c r="U986">
        <v>0.34349764282515799</v>
      </c>
      <c r="V986">
        <v>0.333143483788571</v>
      </c>
      <c r="W986">
        <v>-1.31</v>
      </c>
      <c r="X986">
        <v>0.04</v>
      </c>
      <c r="Y986">
        <v>-212775</v>
      </c>
      <c r="Z986">
        <v>-10639</v>
      </c>
      <c r="AA986">
        <v>-0.53</v>
      </c>
      <c r="AB986">
        <v>20</v>
      </c>
      <c r="AC986">
        <v>7</v>
      </c>
      <c r="AD986">
        <v>13</v>
      </c>
      <c r="AE986">
        <v>35</v>
      </c>
      <c r="AF986">
        <v>14</v>
      </c>
      <c r="AG986">
        <v>2</v>
      </c>
      <c r="AH986">
        <v>5</v>
      </c>
      <c r="AI986">
        <v>13</v>
      </c>
    </row>
    <row r="987" spans="1:35" x14ac:dyDescent="0.2">
      <c r="A987" s="102">
        <v>454</v>
      </c>
      <c r="B987">
        <v>2531</v>
      </c>
      <c r="C987" t="s">
        <v>4059</v>
      </c>
      <c r="D987" t="s">
        <v>4060</v>
      </c>
      <c r="E987">
        <v>966</v>
      </c>
      <c r="F987">
        <v>974</v>
      </c>
      <c r="G987">
        <v>1000</v>
      </c>
      <c r="H987" t="s">
        <v>4035</v>
      </c>
      <c r="I987">
        <v>7976</v>
      </c>
      <c r="J987" t="s">
        <v>4149</v>
      </c>
      <c r="K987" t="s">
        <v>4056</v>
      </c>
      <c r="L987">
        <v>1606</v>
      </c>
      <c r="M987">
        <v>1615</v>
      </c>
      <c r="N987">
        <v>600</v>
      </c>
      <c r="O987" t="s">
        <v>4032</v>
      </c>
      <c r="P987">
        <v>0.92875613594829898</v>
      </c>
      <c r="Q987">
        <v>0.88756675596137602</v>
      </c>
      <c r="R987">
        <v>6.7152046941361607E-2</v>
      </c>
      <c r="S987">
        <v>0.16259711663547399</v>
      </c>
      <c r="T987">
        <v>-0.72903276310312604</v>
      </c>
      <c r="U987">
        <v>0.72903276310312604</v>
      </c>
      <c r="V987">
        <v>1.8040269050628399</v>
      </c>
      <c r="W987">
        <v>-1.1000000000000001</v>
      </c>
      <c r="X987">
        <v>0.52</v>
      </c>
      <c r="Y987">
        <v>-214297</v>
      </c>
      <c r="Z987">
        <v>-14286</v>
      </c>
      <c r="AA987">
        <v>-0.8</v>
      </c>
      <c r="AB987">
        <v>15</v>
      </c>
      <c r="AC987">
        <v>6</v>
      </c>
      <c r="AD987">
        <v>9</v>
      </c>
      <c r="AE987">
        <v>40</v>
      </c>
      <c r="AF987">
        <v>12</v>
      </c>
      <c r="AG987">
        <v>3</v>
      </c>
      <c r="AH987">
        <v>6</v>
      </c>
      <c r="AI987">
        <v>6</v>
      </c>
    </row>
    <row r="988" spans="1:35" x14ac:dyDescent="0.2">
      <c r="A988" s="102">
        <v>474</v>
      </c>
      <c r="B988">
        <v>6471</v>
      </c>
      <c r="C988" t="s">
        <v>1537</v>
      </c>
      <c r="D988" t="s">
        <v>4045</v>
      </c>
      <c r="E988">
        <v>921</v>
      </c>
      <c r="F988">
        <v>931</v>
      </c>
      <c r="G988">
        <v>1100</v>
      </c>
      <c r="H988" t="s">
        <v>4032</v>
      </c>
      <c r="I988">
        <v>7240</v>
      </c>
      <c r="J988" t="s">
        <v>1082</v>
      </c>
      <c r="K988" t="s">
        <v>4050</v>
      </c>
      <c r="L988">
        <v>1475</v>
      </c>
      <c r="M988">
        <v>1484</v>
      </c>
      <c r="N988">
        <v>700</v>
      </c>
      <c r="O988" t="s">
        <v>4035</v>
      </c>
      <c r="P988">
        <v>0.96068713720432097</v>
      </c>
      <c r="Q988">
        <v>0.88485978459449899</v>
      </c>
      <c r="R988">
        <v>8.8156720400202407E-2</v>
      </c>
      <c r="S988">
        <v>0.28921038714713698</v>
      </c>
      <c r="T988">
        <v>0.62860471218834202</v>
      </c>
      <c r="U988">
        <v>0.62860471218834202</v>
      </c>
      <c r="V988">
        <v>6.2931008424409504E-2</v>
      </c>
      <c r="W988">
        <v>1.73</v>
      </c>
      <c r="X988">
        <v>1.42</v>
      </c>
      <c r="Y988">
        <v>-217965</v>
      </c>
      <c r="Z988">
        <v>-15569</v>
      </c>
      <c r="AA988">
        <v>-0.77</v>
      </c>
      <c r="AB988">
        <v>14</v>
      </c>
      <c r="AC988">
        <v>4</v>
      </c>
      <c r="AD988">
        <v>10</v>
      </c>
      <c r="AE988">
        <v>28.57</v>
      </c>
      <c r="AF988">
        <v>15</v>
      </c>
      <c r="AG988">
        <v>2</v>
      </c>
      <c r="AH988">
        <v>2</v>
      </c>
      <c r="AI988">
        <v>10</v>
      </c>
    </row>
    <row r="989" spans="1:35" x14ac:dyDescent="0.2">
      <c r="A989" s="102">
        <v>353</v>
      </c>
      <c r="B989">
        <v>8253</v>
      </c>
      <c r="C989" t="s">
        <v>759</v>
      </c>
      <c r="D989" t="s">
        <v>4038</v>
      </c>
      <c r="E989">
        <v>1783</v>
      </c>
      <c r="F989">
        <v>1776</v>
      </c>
      <c r="G989">
        <v>600</v>
      </c>
      <c r="H989" t="s">
        <v>4035</v>
      </c>
      <c r="I989">
        <v>8604</v>
      </c>
      <c r="J989" t="s">
        <v>598</v>
      </c>
      <c r="K989" t="s">
        <v>4795</v>
      </c>
      <c r="L989">
        <v>574.79999999999995</v>
      </c>
      <c r="M989">
        <v>566.29999999999995</v>
      </c>
      <c r="N989">
        <v>1900</v>
      </c>
      <c r="O989" t="s">
        <v>4032</v>
      </c>
      <c r="P989">
        <v>0.84189311528173605</v>
      </c>
      <c r="Q989">
        <v>0.899581129238058</v>
      </c>
      <c r="R989">
        <v>1.71952577222746E-2</v>
      </c>
      <c r="S989" s="106">
        <v>0.14956582247334699</v>
      </c>
      <c r="T989">
        <v>-1.1546762820576599</v>
      </c>
      <c r="U989">
        <v>1.1546762820576599</v>
      </c>
      <c r="V989">
        <v>1.1593386645613299</v>
      </c>
      <c r="W989">
        <v>-3.97</v>
      </c>
      <c r="X989">
        <v>0.97</v>
      </c>
      <c r="Y989">
        <v>-218316</v>
      </c>
      <c r="Z989">
        <v>-12129</v>
      </c>
      <c r="AA989">
        <v>-0.54</v>
      </c>
      <c r="AB989">
        <v>18</v>
      </c>
      <c r="AC989">
        <v>8</v>
      </c>
      <c r="AD989">
        <v>10</v>
      </c>
      <c r="AE989">
        <v>44.44</v>
      </c>
      <c r="AF989">
        <v>11</v>
      </c>
      <c r="AG989">
        <v>4</v>
      </c>
      <c r="AH989">
        <v>8</v>
      </c>
      <c r="AI989">
        <v>6</v>
      </c>
    </row>
    <row r="990" spans="1:35" x14ac:dyDescent="0.2">
      <c r="A990" s="102">
        <v>132</v>
      </c>
      <c r="B990">
        <v>6758</v>
      </c>
      <c r="C990" t="s">
        <v>4049</v>
      </c>
      <c r="D990" t="s">
        <v>4037</v>
      </c>
      <c r="E990">
        <v>7807</v>
      </c>
      <c r="F990">
        <v>7718</v>
      </c>
      <c r="G990">
        <v>100</v>
      </c>
      <c r="H990" t="s">
        <v>4035</v>
      </c>
      <c r="I990">
        <v>6920</v>
      </c>
      <c r="J990" t="s">
        <v>4036</v>
      </c>
      <c r="K990" t="s">
        <v>4037</v>
      </c>
      <c r="L990">
        <v>5500</v>
      </c>
      <c r="M990">
        <v>5510</v>
      </c>
      <c r="N990">
        <v>100</v>
      </c>
      <c r="O990" t="s">
        <v>4032</v>
      </c>
      <c r="P990">
        <v>0.95371907416608603</v>
      </c>
      <c r="Q990">
        <v>0.93226238164753095</v>
      </c>
      <c r="R990" s="15">
        <v>0.35050436254845502</v>
      </c>
      <c r="S990" s="106">
        <v>0.168114989973596</v>
      </c>
      <c r="T990">
        <v>-0.76652548310506297</v>
      </c>
      <c r="U990">
        <v>0.76652548310506297</v>
      </c>
      <c r="V990">
        <v>0.76006963290832796</v>
      </c>
      <c r="W990">
        <v>-6.68</v>
      </c>
      <c r="X990">
        <v>28.61</v>
      </c>
      <c r="Y990">
        <v>-218613</v>
      </c>
      <c r="Z990">
        <v>-11506</v>
      </c>
      <c r="AA990">
        <v>-0.4</v>
      </c>
      <c r="AB990">
        <v>19</v>
      </c>
      <c r="AC990">
        <v>10</v>
      </c>
      <c r="AD990">
        <v>9</v>
      </c>
      <c r="AE990">
        <v>52.63</v>
      </c>
      <c r="AF990">
        <v>7</v>
      </c>
      <c r="AG990">
        <v>9</v>
      </c>
      <c r="AH990">
        <v>9</v>
      </c>
      <c r="AI990">
        <v>1</v>
      </c>
    </row>
    <row r="991" spans="1:35" x14ac:dyDescent="0.2">
      <c r="A991" s="102">
        <v>1024</v>
      </c>
      <c r="B991">
        <v>4043</v>
      </c>
      <c r="C991" t="s">
        <v>4898</v>
      </c>
      <c r="D991" t="s">
        <v>4057</v>
      </c>
      <c r="E991">
        <v>2646</v>
      </c>
      <c r="F991">
        <v>2837</v>
      </c>
      <c r="G991">
        <v>300</v>
      </c>
      <c r="H991" t="s">
        <v>4032</v>
      </c>
      <c r="I991">
        <v>6471</v>
      </c>
      <c r="J991" t="s">
        <v>1537</v>
      </c>
      <c r="K991" t="s">
        <v>4045</v>
      </c>
      <c r="L991">
        <v>921</v>
      </c>
      <c r="M991">
        <v>931</v>
      </c>
      <c r="N991">
        <v>900</v>
      </c>
      <c r="O991" t="s">
        <v>4035</v>
      </c>
      <c r="P991">
        <v>0.898207014257974</v>
      </c>
      <c r="Q991">
        <v>0.81020001999101698</v>
      </c>
      <c r="R991" s="106">
        <v>2.2940504493940798E-3</v>
      </c>
      <c r="S991" s="106">
        <v>0.23434667618979799</v>
      </c>
      <c r="T991">
        <v>4.4190432995406903</v>
      </c>
      <c r="U991">
        <v>4.4190432995406903</v>
      </c>
      <c r="V991">
        <v>2.41859549042419</v>
      </c>
      <c r="W991">
        <v>8.1</v>
      </c>
      <c r="X991">
        <v>1.55</v>
      </c>
      <c r="Y991">
        <v>-220091</v>
      </c>
      <c r="Z991">
        <v>-12947</v>
      </c>
      <c r="AA991">
        <v>-0.67</v>
      </c>
      <c r="AB991">
        <v>17</v>
      </c>
      <c r="AC991">
        <v>8</v>
      </c>
      <c r="AD991">
        <v>9</v>
      </c>
      <c r="AE991">
        <v>47.06</v>
      </c>
      <c r="AF991">
        <v>12</v>
      </c>
      <c r="AG991">
        <v>5</v>
      </c>
      <c r="AH991">
        <v>8</v>
      </c>
      <c r="AI991">
        <v>4</v>
      </c>
    </row>
    <row r="992" spans="1:35" x14ac:dyDescent="0.2">
      <c r="A992" s="102">
        <v>774</v>
      </c>
      <c r="B992">
        <v>8242</v>
      </c>
      <c r="C992" t="s">
        <v>1166</v>
      </c>
      <c r="D992" t="s">
        <v>4058</v>
      </c>
      <c r="E992">
        <v>997</v>
      </c>
      <c r="F992">
        <v>1003</v>
      </c>
      <c r="G992">
        <v>1000</v>
      </c>
      <c r="H992" t="s">
        <v>4035</v>
      </c>
      <c r="I992">
        <v>9531</v>
      </c>
      <c r="J992" t="s">
        <v>4809</v>
      </c>
      <c r="K992" t="s">
        <v>4156</v>
      </c>
      <c r="L992">
        <v>2432</v>
      </c>
      <c r="M992">
        <v>2408</v>
      </c>
      <c r="N992">
        <v>400</v>
      </c>
      <c r="O992" t="s">
        <v>4032</v>
      </c>
      <c r="P992">
        <v>0.86383916824953699</v>
      </c>
      <c r="Q992">
        <v>0.84707250075262197</v>
      </c>
      <c r="R992">
        <v>9.2299772090602306E-2</v>
      </c>
      <c r="S992">
        <v>0.332508999791366</v>
      </c>
      <c r="T992">
        <v>-3.0789412037814801</v>
      </c>
      <c r="U992">
        <v>3.0789412037814801</v>
      </c>
      <c r="V992">
        <v>3.5588238493425801</v>
      </c>
      <c r="W992">
        <v>-11.35</v>
      </c>
      <c r="X992">
        <v>4.13</v>
      </c>
      <c r="Y992">
        <v>-227028</v>
      </c>
      <c r="Z992">
        <v>-14189</v>
      </c>
      <c r="AA992">
        <v>-0.78</v>
      </c>
      <c r="AB992">
        <v>16</v>
      </c>
      <c r="AC992">
        <v>5</v>
      </c>
      <c r="AD992">
        <v>11</v>
      </c>
      <c r="AE992">
        <v>31.25</v>
      </c>
      <c r="AF992">
        <v>14</v>
      </c>
      <c r="AG992">
        <v>2</v>
      </c>
      <c r="AH992">
        <v>5</v>
      </c>
      <c r="AI992">
        <v>9</v>
      </c>
    </row>
    <row r="993" spans="1:35" x14ac:dyDescent="0.2">
      <c r="A993" s="102">
        <v>174</v>
      </c>
      <c r="B993">
        <v>1803</v>
      </c>
      <c r="C993" t="s">
        <v>4043</v>
      </c>
      <c r="D993" t="s">
        <v>4042</v>
      </c>
      <c r="E993">
        <v>1145</v>
      </c>
      <c r="F993">
        <v>1133</v>
      </c>
      <c r="G993">
        <v>900</v>
      </c>
      <c r="H993" t="s">
        <v>4032</v>
      </c>
      <c r="I993">
        <v>6952</v>
      </c>
      <c r="J993" t="s">
        <v>597</v>
      </c>
      <c r="K993" t="s">
        <v>4037</v>
      </c>
      <c r="L993">
        <v>2098</v>
      </c>
      <c r="M993">
        <v>2049</v>
      </c>
      <c r="N993">
        <v>500</v>
      </c>
      <c r="O993" t="s">
        <v>4035</v>
      </c>
      <c r="P993">
        <v>0.83024465865383501</v>
      </c>
      <c r="Q993">
        <v>0.92553856156459102</v>
      </c>
      <c r="R993">
        <v>3.4890869370613101E-2</v>
      </c>
      <c r="S993">
        <v>4.1299968393599402E-2</v>
      </c>
      <c r="T993">
        <v>0.59771312111779895</v>
      </c>
      <c r="U993">
        <v>0.59771312111779895</v>
      </c>
      <c r="V993">
        <v>0.66128913925748201</v>
      </c>
      <c r="W993">
        <v>3.48</v>
      </c>
      <c r="X993">
        <v>0.47</v>
      </c>
      <c r="Y993">
        <v>-227296</v>
      </c>
      <c r="Z993">
        <v>-9882</v>
      </c>
      <c r="AA993">
        <v>-0.49</v>
      </c>
      <c r="AB993">
        <v>23</v>
      </c>
      <c r="AC993">
        <v>10</v>
      </c>
      <c r="AD993">
        <v>13</v>
      </c>
      <c r="AE993">
        <v>43.48</v>
      </c>
      <c r="AF993">
        <v>14</v>
      </c>
      <c r="AG993">
        <v>5</v>
      </c>
      <c r="AH993">
        <v>6</v>
      </c>
      <c r="AI993">
        <v>12</v>
      </c>
    </row>
    <row r="994" spans="1:35" x14ac:dyDescent="0.2">
      <c r="A994" s="102">
        <v>820</v>
      </c>
      <c r="B994">
        <v>4530</v>
      </c>
      <c r="C994" t="s">
        <v>1417</v>
      </c>
      <c r="D994" t="s">
        <v>4055</v>
      </c>
      <c r="E994">
        <v>5660</v>
      </c>
      <c r="F994">
        <v>5620</v>
      </c>
      <c r="G994">
        <v>100</v>
      </c>
      <c r="H994" t="s">
        <v>4035</v>
      </c>
      <c r="I994">
        <v>8515</v>
      </c>
      <c r="J994" t="s">
        <v>4910</v>
      </c>
      <c r="K994" t="s">
        <v>4038</v>
      </c>
      <c r="L994">
        <v>308</v>
      </c>
      <c r="M994">
        <v>301</v>
      </c>
      <c r="N994">
        <v>1900</v>
      </c>
      <c r="O994" t="s">
        <v>4032</v>
      </c>
      <c r="P994">
        <v>0.82557665673790304</v>
      </c>
      <c r="Q994">
        <v>0.84096037371750598</v>
      </c>
      <c r="R994">
        <v>0.320486699826251</v>
      </c>
      <c r="S994">
        <v>0.21335531341798999</v>
      </c>
      <c r="T994">
        <v>-1.6144466432123199</v>
      </c>
      <c r="U994">
        <v>1.6144466432123199</v>
      </c>
      <c r="V994">
        <v>1.86853665136374</v>
      </c>
      <c r="W994">
        <v>-10.62</v>
      </c>
      <c r="X994">
        <v>1.76</v>
      </c>
      <c r="Y994">
        <v>-229974</v>
      </c>
      <c r="Z994">
        <v>-10951</v>
      </c>
      <c r="AA994">
        <v>-0.78</v>
      </c>
      <c r="AB994">
        <v>21</v>
      </c>
      <c r="AC994">
        <v>8</v>
      </c>
      <c r="AD994">
        <v>13</v>
      </c>
      <c r="AE994">
        <v>38.1</v>
      </c>
      <c r="AF994">
        <v>13</v>
      </c>
      <c r="AG994">
        <v>5</v>
      </c>
      <c r="AH994">
        <v>9</v>
      </c>
      <c r="AI994">
        <v>7</v>
      </c>
    </row>
    <row r="995" spans="1:35" x14ac:dyDescent="0.2">
      <c r="A995" s="102">
        <v>297</v>
      </c>
      <c r="B995">
        <v>4004</v>
      </c>
      <c r="C995" t="s">
        <v>4798</v>
      </c>
      <c r="D995" t="s">
        <v>4057</v>
      </c>
      <c r="E995">
        <v>2663</v>
      </c>
      <c r="F995">
        <v>2675</v>
      </c>
      <c r="G995">
        <v>400</v>
      </c>
      <c r="H995" t="s">
        <v>4035</v>
      </c>
      <c r="I995">
        <v>7976</v>
      </c>
      <c r="J995" t="s">
        <v>4149</v>
      </c>
      <c r="K995" t="s">
        <v>4056</v>
      </c>
      <c r="L995">
        <v>1606</v>
      </c>
      <c r="M995">
        <v>1615</v>
      </c>
      <c r="N995">
        <v>700</v>
      </c>
      <c r="O995" t="s">
        <v>4032</v>
      </c>
      <c r="P995">
        <v>0.85700217261456801</v>
      </c>
      <c r="Q995">
        <v>0.906181260613382</v>
      </c>
      <c r="R995">
        <v>0.21974240496396599</v>
      </c>
      <c r="S995">
        <v>1.37980667393645E-2</v>
      </c>
      <c r="T995">
        <v>-1.0911654139345901</v>
      </c>
      <c r="U995">
        <v>1.0911654139345901</v>
      </c>
      <c r="V995">
        <v>1.19297154443411</v>
      </c>
      <c r="W995">
        <v>-4.07</v>
      </c>
      <c r="X995">
        <v>5.65</v>
      </c>
      <c r="Y995">
        <v>-233866</v>
      </c>
      <c r="Z995">
        <v>-11693</v>
      </c>
      <c r="AA995">
        <v>-0.63</v>
      </c>
      <c r="AB995">
        <v>20</v>
      </c>
      <c r="AC995">
        <v>8</v>
      </c>
      <c r="AD995">
        <v>12</v>
      </c>
      <c r="AE995">
        <v>40</v>
      </c>
      <c r="AF995">
        <v>9</v>
      </c>
      <c r="AG995">
        <v>7</v>
      </c>
      <c r="AH995">
        <v>10</v>
      </c>
      <c r="AI995">
        <v>3</v>
      </c>
    </row>
    <row r="996" spans="1:35" x14ac:dyDescent="0.2">
      <c r="A996" s="102">
        <v>471</v>
      </c>
      <c r="B996">
        <v>2531</v>
      </c>
      <c r="C996" t="s">
        <v>4059</v>
      </c>
      <c r="D996" t="s">
        <v>4060</v>
      </c>
      <c r="E996">
        <v>966</v>
      </c>
      <c r="F996">
        <v>974</v>
      </c>
      <c r="G996">
        <v>1100</v>
      </c>
      <c r="H996" t="s">
        <v>4032</v>
      </c>
      <c r="I996">
        <v>2810</v>
      </c>
      <c r="J996" t="s">
        <v>4884</v>
      </c>
      <c r="K996" t="s">
        <v>4060</v>
      </c>
      <c r="L996">
        <v>3495</v>
      </c>
      <c r="M996">
        <v>3485</v>
      </c>
      <c r="N996">
        <v>300</v>
      </c>
      <c r="O996" t="s">
        <v>4035</v>
      </c>
      <c r="P996">
        <v>0.88093054350855904</v>
      </c>
      <c r="Q996">
        <v>0.88510794633766898</v>
      </c>
      <c r="R996">
        <v>7.5574611556512E-3</v>
      </c>
      <c r="S996">
        <v>0.119276506924527</v>
      </c>
      <c r="T996">
        <v>2.0983492517063902</v>
      </c>
      <c r="U996">
        <v>2.0983492517063902</v>
      </c>
      <c r="V996">
        <v>1.0982626075541</v>
      </c>
      <c r="W996">
        <v>3.76</v>
      </c>
      <c r="X996">
        <v>2.48</v>
      </c>
      <c r="Y996">
        <v>-234968</v>
      </c>
      <c r="Z996">
        <v>-16783</v>
      </c>
      <c r="AA996">
        <v>-0.84</v>
      </c>
      <c r="AB996">
        <v>14</v>
      </c>
      <c r="AC996">
        <v>6</v>
      </c>
      <c r="AD996">
        <v>8</v>
      </c>
      <c r="AE996">
        <v>42.86</v>
      </c>
      <c r="AF996">
        <v>14</v>
      </c>
      <c r="AG996">
        <v>2</v>
      </c>
      <c r="AH996">
        <v>5</v>
      </c>
      <c r="AI996">
        <v>7</v>
      </c>
    </row>
    <row r="997" spans="1:35" x14ac:dyDescent="0.2">
      <c r="A997" s="102">
        <v>515</v>
      </c>
      <c r="B997">
        <v>4555</v>
      </c>
      <c r="C997" t="s">
        <v>937</v>
      </c>
      <c r="D997" t="s">
        <v>4055</v>
      </c>
      <c r="E997">
        <v>7130</v>
      </c>
      <c r="F997">
        <v>7130</v>
      </c>
      <c r="G997">
        <v>100</v>
      </c>
      <c r="H997" t="s">
        <v>4032</v>
      </c>
      <c r="I997">
        <v>5393</v>
      </c>
      <c r="J997" t="s">
        <v>237</v>
      </c>
      <c r="K997" t="s">
        <v>4031</v>
      </c>
      <c r="L997">
        <v>2656</v>
      </c>
      <c r="M997">
        <v>2653</v>
      </c>
      <c r="N997">
        <v>300</v>
      </c>
      <c r="O997" t="s">
        <v>4035</v>
      </c>
      <c r="P997">
        <v>0.86707448165878898</v>
      </c>
      <c r="Q997">
        <v>0.88074422706811195</v>
      </c>
      <c r="R997">
        <v>0.14970866186416201</v>
      </c>
      <c r="S997">
        <v>0.216745323650121</v>
      </c>
      <c r="T997">
        <v>1.03099405127191</v>
      </c>
      <c r="U997">
        <v>1.03099405127191</v>
      </c>
      <c r="V997">
        <v>1.28651621661602</v>
      </c>
      <c r="W997">
        <v>4.03</v>
      </c>
      <c r="X997">
        <v>11.63</v>
      </c>
      <c r="Y997">
        <v>-236246</v>
      </c>
      <c r="Z997">
        <v>-19687</v>
      </c>
      <c r="AA997">
        <v>-1.2</v>
      </c>
      <c r="AB997">
        <v>12</v>
      </c>
      <c r="AC997">
        <v>4</v>
      </c>
      <c r="AD997">
        <v>8</v>
      </c>
      <c r="AE997">
        <v>33.33</v>
      </c>
      <c r="AF997">
        <v>8</v>
      </c>
      <c r="AG997">
        <v>4</v>
      </c>
      <c r="AH997">
        <v>7</v>
      </c>
      <c r="AI997">
        <v>1</v>
      </c>
    </row>
    <row r="998" spans="1:35" x14ac:dyDescent="0.2">
      <c r="A998" s="102">
        <v>1049</v>
      </c>
      <c r="B998">
        <v>3407</v>
      </c>
      <c r="C998" t="s">
        <v>4422</v>
      </c>
      <c r="D998" t="s">
        <v>4057</v>
      </c>
      <c r="E998">
        <v>1131.5</v>
      </c>
      <c r="F998">
        <v>1138</v>
      </c>
      <c r="G998">
        <v>900</v>
      </c>
      <c r="H998" t="s">
        <v>4032</v>
      </c>
      <c r="I998">
        <v>5803</v>
      </c>
      <c r="J998" t="s">
        <v>26</v>
      </c>
      <c r="K998" t="s">
        <v>4048</v>
      </c>
      <c r="L998">
        <v>411</v>
      </c>
      <c r="M998">
        <v>411</v>
      </c>
      <c r="N998">
        <v>2500</v>
      </c>
      <c r="O998" t="s">
        <v>4035</v>
      </c>
      <c r="P998">
        <v>0.88655148198492995</v>
      </c>
      <c r="Q998">
        <v>0.80602357054806095</v>
      </c>
      <c r="R998">
        <v>6.6661321437126594E-2</v>
      </c>
      <c r="S998">
        <v>0.15594462338685799</v>
      </c>
      <c r="T998">
        <v>1.4722670856087601</v>
      </c>
      <c r="U998">
        <v>1.4722670856087601</v>
      </c>
      <c r="V998">
        <v>1.4677168863951999</v>
      </c>
      <c r="W998">
        <v>4.67</v>
      </c>
      <c r="X998">
        <v>0.32</v>
      </c>
      <c r="Y998">
        <v>-236782</v>
      </c>
      <c r="Z998">
        <v>-12462</v>
      </c>
      <c r="AA998">
        <v>-0.59</v>
      </c>
      <c r="AB998">
        <v>19</v>
      </c>
      <c r="AC998">
        <v>8</v>
      </c>
      <c r="AD998">
        <v>11</v>
      </c>
      <c r="AE998">
        <v>42.11</v>
      </c>
      <c r="AF998">
        <v>12</v>
      </c>
      <c r="AG998">
        <v>4</v>
      </c>
      <c r="AH998">
        <v>8</v>
      </c>
      <c r="AI998">
        <v>7</v>
      </c>
    </row>
    <row r="999" spans="1:35" x14ac:dyDescent="0.2">
      <c r="A999" s="102">
        <v>85</v>
      </c>
      <c r="B999">
        <v>7201</v>
      </c>
      <c r="C999" t="s">
        <v>4135</v>
      </c>
      <c r="D999" t="s">
        <v>4050</v>
      </c>
      <c r="E999">
        <v>598.20000000000005</v>
      </c>
      <c r="F999">
        <v>599.5</v>
      </c>
      <c r="G999">
        <v>1800</v>
      </c>
      <c r="H999" t="s">
        <v>4035</v>
      </c>
      <c r="I999">
        <v>9501</v>
      </c>
      <c r="J999" t="s">
        <v>4158</v>
      </c>
      <c r="K999" t="s">
        <v>4156</v>
      </c>
      <c r="L999">
        <v>437</v>
      </c>
      <c r="M999">
        <v>435</v>
      </c>
      <c r="N999">
        <v>2500</v>
      </c>
      <c r="O999" t="s">
        <v>4032</v>
      </c>
      <c r="P999">
        <v>0.93235316550607805</v>
      </c>
      <c r="Q999">
        <v>0.94162483727259605</v>
      </c>
      <c r="R999">
        <v>5.37626155182859E-2</v>
      </c>
      <c r="S999">
        <v>8.7936363749319804E-2</v>
      </c>
      <c r="T999">
        <v>-4.6427327311950498E-2</v>
      </c>
      <c r="U999">
        <v>4.6427327311950498E-2</v>
      </c>
      <c r="V999">
        <v>0.256576691374237</v>
      </c>
      <c r="W999">
        <v>-0.19</v>
      </c>
      <c r="X999">
        <v>0.78</v>
      </c>
      <c r="Y999">
        <v>-237979</v>
      </c>
      <c r="Z999">
        <v>-12525</v>
      </c>
      <c r="AA999">
        <v>-0.62</v>
      </c>
      <c r="AB999">
        <v>19</v>
      </c>
      <c r="AC999">
        <v>10</v>
      </c>
      <c r="AD999">
        <v>9</v>
      </c>
      <c r="AE999">
        <v>52.63</v>
      </c>
      <c r="AF999">
        <v>10</v>
      </c>
      <c r="AG999">
        <v>7</v>
      </c>
      <c r="AH999">
        <v>7</v>
      </c>
      <c r="AI999">
        <v>5</v>
      </c>
    </row>
    <row r="1000" spans="1:35" x14ac:dyDescent="0.2">
      <c r="A1000" s="102">
        <v>227</v>
      </c>
      <c r="B1000">
        <v>2768</v>
      </c>
      <c r="C1000" t="s">
        <v>4911</v>
      </c>
      <c r="D1000" t="s">
        <v>4039</v>
      </c>
      <c r="E1000">
        <v>345</v>
      </c>
      <c r="F1000">
        <v>347</v>
      </c>
      <c r="G1000">
        <v>3000</v>
      </c>
      <c r="H1000" t="s">
        <v>4032</v>
      </c>
      <c r="I1000">
        <v>5411</v>
      </c>
      <c r="J1000" t="s">
        <v>4912</v>
      </c>
      <c r="K1000" t="s">
        <v>4152</v>
      </c>
      <c r="L1000">
        <v>1311</v>
      </c>
      <c r="M1000">
        <v>1315</v>
      </c>
      <c r="N1000">
        <v>800</v>
      </c>
      <c r="O1000" t="s">
        <v>4035</v>
      </c>
      <c r="P1000">
        <v>0.80126930385006401</v>
      </c>
      <c r="Q1000">
        <v>0.91735596236574102</v>
      </c>
      <c r="R1000" s="15">
        <v>7.0026851895213404E-2</v>
      </c>
      <c r="S1000">
        <v>0.304364859129646</v>
      </c>
      <c r="T1000">
        <v>1.84197594724455</v>
      </c>
      <c r="U1000">
        <v>1.84197594724455</v>
      </c>
      <c r="V1000">
        <v>1.6932670881946199</v>
      </c>
      <c r="W1000">
        <v>5.46</v>
      </c>
      <c r="X1000">
        <v>1.05</v>
      </c>
      <c r="Y1000">
        <v>-238229</v>
      </c>
      <c r="Z1000">
        <v>-11911</v>
      </c>
      <c r="AA1000">
        <v>-0.59</v>
      </c>
      <c r="AB1000">
        <v>20</v>
      </c>
      <c r="AC1000">
        <v>6</v>
      </c>
      <c r="AD1000">
        <v>14</v>
      </c>
      <c r="AE1000">
        <v>30</v>
      </c>
      <c r="AF1000">
        <v>15</v>
      </c>
      <c r="AG1000">
        <v>3</v>
      </c>
      <c r="AH1000">
        <v>4</v>
      </c>
      <c r="AI1000">
        <v>13</v>
      </c>
    </row>
    <row r="1001" spans="1:35" x14ac:dyDescent="0.2">
      <c r="A1001" s="102">
        <v>617</v>
      </c>
      <c r="B1001">
        <v>5714</v>
      </c>
      <c r="C1001" t="s">
        <v>981</v>
      </c>
      <c r="D1001" t="s">
        <v>4048</v>
      </c>
      <c r="E1001">
        <v>3950</v>
      </c>
      <c r="F1001">
        <v>3975</v>
      </c>
      <c r="G1001">
        <v>200</v>
      </c>
      <c r="H1001" t="s">
        <v>4032</v>
      </c>
      <c r="I1001">
        <v>7282</v>
      </c>
      <c r="J1001" t="s">
        <v>4864</v>
      </c>
      <c r="K1001" t="s">
        <v>4050</v>
      </c>
      <c r="L1001">
        <v>2470</v>
      </c>
      <c r="M1001">
        <v>2521</v>
      </c>
      <c r="N1001">
        <v>300</v>
      </c>
      <c r="O1001" t="s">
        <v>4035</v>
      </c>
      <c r="P1001">
        <v>0.80899719835707495</v>
      </c>
      <c r="Q1001">
        <v>0.869563307895862</v>
      </c>
      <c r="R1001">
        <v>2.5361587936580999E-3</v>
      </c>
      <c r="S1001">
        <v>0.264047901526831</v>
      </c>
      <c r="T1001">
        <v>0.44020066487089199</v>
      </c>
      <c r="U1001">
        <v>0.44020066487089199</v>
      </c>
      <c r="V1001">
        <v>0.36957928801168199</v>
      </c>
      <c r="W1001">
        <v>1.87</v>
      </c>
      <c r="X1001">
        <v>4.87</v>
      </c>
      <c r="Y1001">
        <v>-240265</v>
      </c>
      <c r="Z1001">
        <v>-17162</v>
      </c>
      <c r="AA1001">
        <v>-0.8</v>
      </c>
      <c r="AB1001">
        <v>14</v>
      </c>
      <c r="AC1001">
        <v>5</v>
      </c>
      <c r="AD1001">
        <v>9</v>
      </c>
      <c r="AE1001">
        <v>35.71</v>
      </c>
      <c r="AF1001">
        <v>12</v>
      </c>
      <c r="AG1001">
        <v>3</v>
      </c>
      <c r="AH1001">
        <v>6</v>
      </c>
      <c r="AI1001">
        <v>5</v>
      </c>
    </row>
    <row r="1002" spans="1:35" x14ac:dyDescent="0.2">
      <c r="A1002" s="102">
        <v>596</v>
      </c>
      <c r="B1002">
        <v>3038</v>
      </c>
      <c r="C1002" t="s">
        <v>1486</v>
      </c>
      <c r="D1002" t="s">
        <v>4039</v>
      </c>
      <c r="E1002">
        <v>4110</v>
      </c>
      <c r="F1002">
        <v>4200</v>
      </c>
      <c r="G1002">
        <v>200</v>
      </c>
      <c r="H1002" t="s">
        <v>4032</v>
      </c>
      <c r="I1002">
        <v>9682</v>
      </c>
      <c r="J1002" t="s">
        <v>4818</v>
      </c>
      <c r="K1002" t="s">
        <v>4034</v>
      </c>
      <c r="L1002">
        <v>2529</v>
      </c>
      <c r="M1002">
        <v>2554</v>
      </c>
      <c r="N1002">
        <v>300</v>
      </c>
      <c r="O1002" t="s">
        <v>4035</v>
      </c>
      <c r="P1002">
        <v>0.86243812258239305</v>
      </c>
      <c r="Q1002">
        <v>0.87147821695521299</v>
      </c>
      <c r="R1002">
        <v>0.45554405156371403</v>
      </c>
      <c r="S1002">
        <v>0.114972849606224</v>
      </c>
      <c r="T1002">
        <v>1.59483535976892</v>
      </c>
      <c r="U1002">
        <v>1.59483535976892</v>
      </c>
      <c r="V1002">
        <v>1.65016472676885</v>
      </c>
      <c r="W1002">
        <v>11.81</v>
      </c>
      <c r="X1002">
        <v>8.7899999999999991</v>
      </c>
      <c r="Y1002">
        <v>-242341</v>
      </c>
      <c r="Z1002">
        <v>-14255</v>
      </c>
      <c r="AA1002">
        <v>-0.77</v>
      </c>
      <c r="AB1002">
        <v>17</v>
      </c>
      <c r="AC1002">
        <v>8</v>
      </c>
      <c r="AD1002">
        <v>9</v>
      </c>
      <c r="AE1002">
        <v>47.06</v>
      </c>
      <c r="AF1002">
        <v>11</v>
      </c>
      <c r="AG1002">
        <v>7</v>
      </c>
      <c r="AH1002">
        <v>8</v>
      </c>
      <c r="AI1002">
        <v>2</v>
      </c>
    </row>
    <row r="1003" spans="1:35" x14ac:dyDescent="0.2">
      <c r="A1003" s="102">
        <v>89</v>
      </c>
      <c r="B1003">
        <v>3038</v>
      </c>
      <c r="C1003" t="s">
        <v>1486</v>
      </c>
      <c r="D1003" t="s">
        <v>4039</v>
      </c>
      <c r="E1003">
        <v>4110</v>
      </c>
      <c r="F1003">
        <v>4200</v>
      </c>
      <c r="G1003">
        <v>200</v>
      </c>
      <c r="H1003" t="s">
        <v>4032</v>
      </c>
      <c r="I1003">
        <v>8036</v>
      </c>
      <c r="J1003" t="s">
        <v>4046</v>
      </c>
      <c r="K1003" t="s">
        <v>4039</v>
      </c>
      <c r="L1003">
        <v>7790</v>
      </c>
      <c r="M1003">
        <v>7920</v>
      </c>
      <c r="N1003">
        <v>100</v>
      </c>
      <c r="O1003" t="s">
        <v>4035</v>
      </c>
      <c r="P1003">
        <v>0.87528324680779002</v>
      </c>
      <c r="Q1003">
        <v>0.94065188990153603</v>
      </c>
      <c r="R1003">
        <v>0.29424587306376099</v>
      </c>
      <c r="S1003">
        <v>0.13751306553850401</v>
      </c>
      <c r="T1003">
        <v>1.5120635594549501</v>
      </c>
      <c r="U1003">
        <v>1.5120635594549501</v>
      </c>
      <c r="V1003">
        <v>1.6684784803599699</v>
      </c>
      <c r="W1003">
        <v>8.68</v>
      </c>
      <c r="X1003">
        <v>6.06</v>
      </c>
      <c r="Y1003">
        <v>-242996</v>
      </c>
      <c r="Z1003">
        <v>-13500</v>
      </c>
      <c r="AA1003">
        <v>-0.93</v>
      </c>
      <c r="AB1003">
        <v>18</v>
      </c>
      <c r="AC1003">
        <v>6</v>
      </c>
      <c r="AD1003">
        <v>12</v>
      </c>
      <c r="AE1003">
        <v>33.33</v>
      </c>
      <c r="AF1003">
        <v>8</v>
      </c>
      <c r="AG1003">
        <v>6</v>
      </c>
      <c r="AH1003">
        <v>8</v>
      </c>
      <c r="AI1003">
        <v>4</v>
      </c>
    </row>
    <row r="1004" spans="1:35" x14ac:dyDescent="0.2">
      <c r="A1004" s="102">
        <v>665</v>
      </c>
      <c r="B1004">
        <v>5803</v>
      </c>
      <c r="C1004" t="s">
        <v>26</v>
      </c>
      <c r="D1004" t="s">
        <v>4048</v>
      </c>
      <c r="E1004">
        <v>411</v>
      </c>
      <c r="F1004">
        <v>411</v>
      </c>
      <c r="G1004">
        <v>2200</v>
      </c>
      <c r="H1004" t="s">
        <v>4035</v>
      </c>
      <c r="I1004">
        <v>7278</v>
      </c>
      <c r="J1004" t="s">
        <v>46</v>
      </c>
      <c r="K1004" t="s">
        <v>4050</v>
      </c>
      <c r="L1004">
        <v>2374</v>
      </c>
      <c r="M1004">
        <v>2301</v>
      </c>
      <c r="N1004">
        <v>400</v>
      </c>
      <c r="O1004" t="s">
        <v>4032</v>
      </c>
      <c r="P1004">
        <v>0.84973300195671597</v>
      </c>
      <c r="Q1004">
        <v>0.86237021193840702</v>
      </c>
      <c r="R1004">
        <v>0.194867248702325</v>
      </c>
      <c r="S1004" s="15">
        <v>0.26997761197904402</v>
      </c>
      <c r="T1004">
        <v>-1.2986431317457701</v>
      </c>
      <c r="U1004">
        <v>1.2986431317457701</v>
      </c>
      <c r="V1004">
        <v>0.42425320669205402</v>
      </c>
      <c r="W1004">
        <v>-7.27</v>
      </c>
      <c r="X1004">
        <v>1.76</v>
      </c>
      <c r="Y1004">
        <v>-246791</v>
      </c>
      <c r="Z1004">
        <v>-16453</v>
      </c>
      <c r="AA1004">
        <v>-0.72</v>
      </c>
      <c r="AB1004">
        <v>15</v>
      </c>
      <c r="AC1004">
        <v>7</v>
      </c>
      <c r="AD1004">
        <v>8</v>
      </c>
      <c r="AE1004">
        <v>46.67</v>
      </c>
      <c r="AF1004">
        <v>15</v>
      </c>
      <c r="AG1004">
        <v>3</v>
      </c>
      <c r="AH1004">
        <v>6</v>
      </c>
      <c r="AI1004">
        <v>6</v>
      </c>
    </row>
    <row r="1005" spans="1:35" x14ac:dyDescent="0.2">
      <c r="A1005" s="102">
        <v>739</v>
      </c>
      <c r="B1005">
        <v>2371</v>
      </c>
      <c r="C1005" t="s">
        <v>828</v>
      </c>
      <c r="D1005" t="s">
        <v>4047</v>
      </c>
      <c r="E1005">
        <v>2898</v>
      </c>
      <c r="F1005">
        <v>2876</v>
      </c>
      <c r="G1005">
        <v>300</v>
      </c>
      <c r="H1005" t="s">
        <v>4035</v>
      </c>
      <c r="I1005">
        <v>6701</v>
      </c>
      <c r="J1005" t="s">
        <v>4790</v>
      </c>
      <c r="K1005" t="s">
        <v>4037</v>
      </c>
      <c r="L1005">
        <v>4900</v>
      </c>
      <c r="M1005">
        <v>4920</v>
      </c>
      <c r="N1005">
        <v>200</v>
      </c>
      <c r="O1005" t="s">
        <v>4032</v>
      </c>
      <c r="P1005">
        <v>0.85288782641374705</v>
      </c>
      <c r="Q1005">
        <v>0.852515831997403</v>
      </c>
      <c r="R1005">
        <v>0.262126845274543</v>
      </c>
      <c r="S1005">
        <v>0.311432472368532</v>
      </c>
      <c r="T1005">
        <v>-9.4163008672518093E-3</v>
      </c>
      <c r="U1005">
        <v>9.4163008672518093E-3</v>
      </c>
      <c r="V1005">
        <v>0.61524495718796501</v>
      </c>
      <c r="W1005">
        <v>-0.05</v>
      </c>
      <c r="X1005">
        <v>12.32</v>
      </c>
      <c r="Y1005">
        <v>-247426</v>
      </c>
      <c r="Z1005">
        <v>-14554</v>
      </c>
      <c r="AA1005">
        <v>-0.76</v>
      </c>
      <c r="AB1005">
        <v>17</v>
      </c>
      <c r="AC1005">
        <v>8</v>
      </c>
      <c r="AD1005">
        <v>9</v>
      </c>
      <c r="AE1005">
        <v>47.06</v>
      </c>
      <c r="AF1005">
        <v>14</v>
      </c>
      <c r="AG1005">
        <v>4</v>
      </c>
      <c r="AH1005">
        <v>7</v>
      </c>
      <c r="AI1005">
        <v>6</v>
      </c>
    </row>
    <row r="1006" spans="1:35" x14ac:dyDescent="0.2">
      <c r="A1006" s="102">
        <v>860</v>
      </c>
      <c r="B1006">
        <v>7321</v>
      </c>
      <c r="C1006" t="s">
        <v>4812</v>
      </c>
      <c r="D1006" t="s">
        <v>4154</v>
      </c>
      <c r="E1006">
        <v>644</v>
      </c>
      <c r="F1006">
        <v>641</v>
      </c>
      <c r="G1006">
        <v>1700</v>
      </c>
      <c r="H1006" t="s">
        <v>4032</v>
      </c>
      <c r="I1006">
        <v>9501</v>
      </c>
      <c r="J1006" t="s">
        <v>4158</v>
      </c>
      <c r="K1006" t="s">
        <v>4156</v>
      </c>
      <c r="L1006">
        <v>437</v>
      </c>
      <c r="M1006">
        <v>435</v>
      </c>
      <c r="N1006">
        <v>2500</v>
      </c>
      <c r="O1006" t="s">
        <v>4035</v>
      </c>
      <c r="P1006">
        <v>0.95572308241377502</v>
      </c>
      <c r="Q1006">
        <v>0.83518472551173595</v>
      </c>
      <c r="R1006">
        <v>5.7847661572000997E-2</v>
      </c>
      <c r="S1006" s="106">
        <v>2.2403946113633399E-2</v>
      </c>
      <c r="T1006">
        <v>0.201442249472121</v>
      </c>
      <c r="U1006">
        <v>0.201442249472121</v>
      </c>
      <c r="V1006">
        <v>0.31205364503104999</v>
      </c>
      <c r="W1006">
        <v>1.04</v>
      </c>
      <c r="X1006">
        <v>0.2</v>
      </c>
      <c r="Y1006">
        <v>-247590</v>
      </c>
      <c r="Z1006">
        <v>-24759</v>
      </c>
      <c r="AA1006">
        <v>-1.1100000000000001</v>
      </c>
      <c r="AB1006">
        <v>10</v>
      </c>
      <c r="AC1006">
        <v>4</v>
      </c>
      <c r="AD1006">
        <v>6</v>
      </c>
      <c r="AE1006">
        <v>40</v>
      </c>
      <c r="AF1006">
        <v>13</v>
      </c>
      <c r="AG1006">
        <v>2</v>
      </c>
      <c r="AH1006">
        <v>5</v>
      </c>
      <c r="AI1006">
        <v>3</v>
      </c>
    </row>
    <row r="1007" spans="1:35" x14ac:dyDescent="0.2">
      <c r="A1007" s="102">
        <v>871</v>
      </c>
      <c r="B1007">
        <v>4005</v>
      </c>
      <c r="C1007" t="s">
        <v>4852</v>
      </c>
      <c r="D1007" t="s">
        <v>4057</v>
      </c>
      <c r="E1007">
        <v>472</v>
      </c>
      <c r="F1007">
        <v>472</v>
      </c>
      <c r="G1007">
        <v>2100</v>
      </c>
      <c r="H1007" t="s">
        <v>4032</v>
      </c>
      <c r="I1007">
        <v>7976</v>
      </c>
      <c r="J1007" t="s">
        <v>4149</v>
      </c>
      <c r="K1007" t="s">
        <v>4056</v>
      </c>
      <c r="L1007">
        <v>1606</v>
      </c>
      <c r="M1007">
        <v>1615</v>
      </c>
      <c r="N1007">
        <v>600</v>
      </c>
      <c r="O1007" t="s">
        <v>4035</v>
      </c>
      <c r="P1007">
        <v>0.84974303797495498</v>
      </c>
      <c r="Q1007">
        <v>0.83383491124143405</v>
      </c>
      <c r="R1007">
        <v>0.38650163899846501</v>
      </c>
      <c r="S1007">
        <v>3.2917351751526401E-2</v>
      </c>
      <c r="T1007">
        <v>0.104159720142133</v>
      </c>
      <c r="U1007">
        <v>0.104159720142133</v>
      </c>
      <c r="V1007">
        <v>0.188574407060738</v>
      </c>
      <c r="W1007">
        <v>0.2</v>
      </c>
      <c r="X1007">
        <v>2.29</v>
      </c>
      <c r="Y1007">
        <v>-249333</v>
      </c>
      <c r="Z1007">
        <v>-10841</v>
      </c>
      <c r="AA1007">
        <v>-0.6</v>
      </c>
      <c r="AB1007">
        <v>23</v>
      </c>
      <c r="AC1007">
        <v>8</v>
      </c>
      <c r="AD1007">
        <v>15</v>
      </c>
      <c r="AE1007">
        <v>34.78</v>
      </c>
      <c r="AF1007">
        <v>12</v>
      </c>
      <c r="AG1007">
        <v>4</v>
      </c>
      <c r="AH1007">
        <v>8</v>
      </c>
      <c r="AI1007">
        <v>11</v>
      </c>
    </row>
    <row r="1008" spans="1:35" x14ac:dyDescent="0.2">
      <c r="A1008" s="102">
        <v>316</v>
      </c>
      <c r="B1008">
        <v>5019</v>
      </c>
      <c r="C1008" t="s">
        <v>4879</v>
      </c>
      <c r="D1008" t="s">
        <v>4880</v>
      </c>
      <c r="E1008">
        <v>2772</v>
      </c>
      <c r="F1008">
        <v>2765</v>
      </c>
      <c r="G1008">
        <v>300</v>
      </c>
      <c r="H1008" t="s">
        <v>4032</v>
      </c>
      <c r="I1008">
        <v>9507</v>
      </c>
      <c r="J1008" t="s">
        <v>4421</v>
      </c>
      <c r="K1008" t="s">
        <v>4156</v>
      </c>
      <c r="L1008">
        <v>945</v>
      </c>
      <c r="M1008">
        <v>930</v>
      </c>
      <c r="N1008">
        <v>900</v>
      </c>
      <c r="O1008" t="s">
        <v>4035</v>
      </c>
      <c r="P1008">
        <v>0.844065429156589</v>
      </c>
      <c r="Q1008">
        <v>0.90465011309769605</v>
      </c>
      <c r="R1008" s="106">
        <v>0.221419921132266</v>
      </c>
      <c r="S1008">
        <v>0.107998459759548</v>
      </c>
      <c r="T1008">
        <v>0.82670950295955803</v>
      </c>
      <c r="U1008">
        <v>0.82670950295955803</v>
      </c>
      <c r="V1008">
        <v>0.64098684405042805</v>
      </c>
      <c r="W1008">
        <v>2.7</v>
      </c>
      <c r="X1008">
        <v>0.9</v>
      </c>
      <c r="Y1008">
        <v>-252450</v>
      </c>
      <c r="Z1008">
        <v>-12021</v>
      </c>
      <c r="AA1008">
        <v>-0.63</v>
      </c>
      <c r="AB1008">
        <v>21</v>
      </c>
      <c r="AC1008">
        <v>8</v>
      </c>
      <c r="AD1008">
        <v>13</v>
      </c>
      <c r="AE1008">
        <v>38.1</v>
      </c>
      <c r="AF1008">
        <v>9</v>
      </c>
      <c r="AG1008">
        <v>7</v>
      </c>
      <c r="AH1008">
        <v>10</v>
      </c>
      <c r="AI1008">
        <v>4</v>
      </c>
    </row>
    <row r="1009" spans="1:35" x14ac:dyDescent="0.2">
      <c r="A1009" s="102">
        <v>460</v>
      </c>
      <c r="B1009">
        <v>3110</v>
      </c>
      <c r="C1009" t="s">
        <v>772</v>
      </c>
      <c r="D1009" t="s">
        <v>4031</v>
      </c>
      <c r="E1009">
        <v>4520</v>
      </c>
      <c r="F1009">
        <v>4610</v>
      </c>
      <c r="G1009">
        <v>200</v>
      </c>
      <c r="H1009" t="s">
        <v>4032</v>
      </c>
      <c r="I1009">
        <v>6976</v>
      </c>
      <c r="J1009" t="s">
        <v>1068</v>
      </c>
      <c r="K1009" t="s">
        <v>4037</v>
      </c>
      <c r="L1009">
        <v>3325</v>
      </c>
      <c r="M1009">
        <v>3250</v>
      </c>
      <c r="N1009">
        <v>300</v>
      </c>
      <c r="O1009" t="s">
        <v>4035</v>
      </c>
      <c r="P1009">
        <v>0.91572930145075704</v>
      </c>
      <c r="Q1009">
        <v>0.88690661274557203</v>
      </c>
      <c r="R1009">
        <v>0.48459076080340302</v>
      </c>
      <c r="S1009">
        <v>0.38711479641468399</v>
      </c>
      <c r="T1009">
        <v>0.90631501446697604</v>
      </c>
      <c r="U1009">
        <v>0.90631501446697604</v>
      </c>
      <c r="V1009">
        <v>0.41738896342639897</v>
      </c>
      <c r="W1009">
        <v>7.62</v>
      </c>
      <c r="X1009">
        <v>5.75</v>
      </c>
      <c r="Y1009">
        <v>-256151</v>
      </c>
      <c r="Z1009">
        <v>-15068</v>
      </c>
      <c r="AA1009">
        <v>-0.7</v>
      </c>
      <c r="AB1009">
        <v>17</v>
      </c>
      <c r="AC1009">
        <v>6</v>
      </c>
      <c r="AD1009">
        <v>11</v>
      </c>
      <c r="AE1009">
        <v>35.29</v>
      </c>
      <c r="AF1009">
        <v>10</v>
      </c>
      <c r="AG1009">
        <v>5</v>
      </c>
      <c r="AH1009">
        <v>9</v>
      </c>
      <c r="AI1009">
        <v>3</v>
      </c>
    </row>
    <row r="1010" spans="1:35" x14ac:dyDescent="0.2">
      <c r="A1010" s="102">
        <v>464</v>
      </c>
      <c r="B1010">
        <v>3861</v>
      </c>
      <c r="C1010" t="s">
        <v>37</v>
      </c>
      <c r="D1010" t="s">
        <v>4825</v>
      </c>
      <c r="E1010">
        <v>565</v>
      </c>
      <c r="F1010">
        <v>566</v>
      </c>
      <c r="G1010">
        <v>1900</v>
      </c>
      <c r="H1010" t="s">
        <v>4032</v>
      </c>
      <c r="I1010">
        <v>3865</v>
      </c>
      <c r="J1010" t="s">
        <v>3938</v>
      </c>
      <c r="K1010" t="s">
        <v>4825</v>
      </c>
      <c r="L1010">
        <v>509</v>
      </c>
      <c r="M1010">
        <v>511</v>
      </c>
      <c r="N1010">
        <v>2100</v>
      </c>
      <c r="O1010" t="s">
        <v>4035</v>
      </c>
      <c r="P1010">
        <v>0.85595217209214203</v>
      </c>
      <c r="Q1010">
        <v>0.88678313467119096</v>
      </c>
      <c r="R1010">
        <v>0.242864278526849</v>
      </c>
      <c r="S1010">
        <v>0.24789204631593501</v>
      </c>
      <c r="T1010">
        <v>1.0759270058136301</v>
      </c>
      <c r="U1010">
        <v>1.0759270058136301</v>
      </c>
      <c r="V1010">
        <v>1.1632267797460301</v>
      </c>
      <c r="W1010">
        <v>3.53</v>
      </c>
      <c r="X1010">
        <v>0.21</v>
      </c>
      <c r="Y1010">
        <v>-259763</v>
      </c>
      <c r="Z1010">
        <v>-13672</v>
      </c>
      <c r="AA1010">
        <v>-0.67</v>
      </c>
      <c r="AB1010">
        <v>19</v>
      </c>
      <c r="AC1010">
        <v>6</v>
      </c>
      <c r="AD1010">
        <v>13</v>
      </c>
      <c r="AE1010">
        <v>31.58</v>
      </c>
      <c r="AF1010">
        <v>12</v>
      </c>
      <c r="AG1010">
        <v>5</v>
      </c>
      <c r="AH1010">
        <v>6</v>
      </c>
      <c r="AI1010">
        <v>8</v>
      </c>
    </row>
    <row r="1011" spans="1:35" x14ac:dyDescent="0.2">
      <c r="A1011" s="102">
        <v>592</v>
      </c>
      <c r="B1011">
        <v>3765</v>
      </c>
      <c r="C1011" t="s">
        <v>4913</v>
      </c>
      <c r="D1011" t="s">
        <v>4034</v>
      </c>
      <c r="E1011">
        <v>2013</v>
      </c>
      <c r="F1011">
        <v>2006</v>
      </c>
      <c r="G1011">
        <v>500</v>
      </c>
      <c r="H1011" t="s">
        <v>4035</v>
      </c>
      <c r="I1011">
        <v>7201</v>
      </c>
      <c r="J1011" t="s">
        <v>4135</v>
      </c>
      <c r="K1011" t="s">
        <v>4050</v>
      </c>
      <c r="L1011">
        <v>598.20000000000005</v>
      </c>
      <c r="M1011">
        <v>599.5</v>
      </c>
      <c r="N1011">
        <v>1700</v>
      </c>
      <c r="O1011" t="s">
        <v>4032</v>
      </c>
      <c r="P1011">
        <v>0.81872551110333502</v>
      </c>
      <c r="Q1011">
        <v>0.871831843286062</v>
      </c>
      <c r="R1011">
        <v>3.4973680635249402E-2</v>
      </c>
      <c r="S1011">
        <v>0.21743025604494301</v>
      </c>
      <c r="T1011">
        <v>-1.4377441078281801</v>
      </c>
      <c r="U1011">
        <v>1.4377441078281801</v>
      </c>
      <c r="V1011">
        <v>1.28195070067767</v>
      </c>
      <c r="W1011">
        <v>-4.3499999999999996</v>
      </c>
      <c r="X1011">
        <v>1.61</v>
      </c>
      <c r="Y1011">
        <v>-259859</v>
      </c>
      <c r="Z1011">
        <v>-12374</v>
      </c>
      <c r="AA1011">
        <v>-0.57999999999999996</v>
      </c>
      <c r="AB1011">
        <v>21</v>
      </c>
      <c r="AC1011">
        <v>10</v>
      </c>
      <c r="AD1011">
        <v>11</v>
      </c>
      <c r="AE1011">
        <v>47.62</v>
      </c>
      <c r="AF1011">
        <v>10</v>
      </c>
      <c r="AG1011">
        <v>9</v>
      </c>
      <c r="AH1011">
        <v>10</v>
      </c>
      <c r="AI1011">
        <v>2</v>
      </c>
    </row>
    <row r="1012" spans="1:35" x14ac:dyDescent="0.2">
      <c r="A1012" s="102">
        <v>795</v>
      </c>
      <c r="B1012">
        <v>6701</v>
      </c>
      <c r="C1012" t="s">
        <v>4790</v>
      </c>
      <c r="D1012" t="s">
        <v>4037</v>
      </c>
      <c r="E1012">
        <v>4900</v>
      </c>
      <c r="F1012">
        <v>4920</v>
      </c>
      <c r="G1012">
        <v>200</v>
      </c>
      <c r="H1012" t="s">
        <v>4032</v>
      </c>
      <c r="I1012">
        <v>9613</v>
      </c>
      <c r="J1012" t="s">
        <v>4770</v>
      </c>
      <c r="K1012" t="s">
        <v>4034</v>
      </c>
      <c r="L1012">
        <v>1534</v>
      </c>
      <c r="M1012">
        <v>1555</v>
      </c>
      <c r="N1012">
        <v>600</v>
      </c>
      <c r="O1012" t="s">
        <v>4035</v>
      </c>
      <c r="P1012">
        <v>0.80984801567393605</v>
      </c>
      <c r="Q1012">
        <v>0.84489686207566495</v>
      </c>
      <c r="R1012">
        <v>0.36344374888570302</v>
      </c>
      <c r="S1012" s="106">
        <v>0.22923242547831699</v>
      </c>
      <c r="T1012">
        <v>0.59637425977856695</v>
      </c>
      <c r="U1012">
        <v>0.59637425977856695</v>
      </c>
      <c r="V1012">
        <v>0.57365949310314601</v>
      </c>
      <c r="W1012">
        <v>2.38</v>
      </c>
      <c r="X1012">
        <v>5.18</v>
      </c>
      <c r="Y1012">
        <v>-261625</v>
      </c>
      <c r="Z1012">
        <v>-12458</v>
      </c>
      <c r="AA1012">
        <v>-0.63</v>
      </c>
      <c r="AB1012">
        <v>21</v>
      </c>
      <c r="AC1012">
        <v>10</v>
      </c>
      <c r="AD1012">
        <v>11</v>
      </c>
      <c r="AE1012">
        <v>47.62</v>
      </c>
      <c r="AF1012">
        <v>12</v>
      </c>
      <c r="AG1012">
        <v>5</v>
      </c>
      <c r="AH1012">
        <v>8</v>
      </c>
      <c r="AI1012">
        <v>8</v>
      </c>
    </row>
    <row r="1013" spans="1:35" x14ac:dyDescent="0.2">
      <c r="A1013" s="102">
        <v>761</v>
      </c>
      <c r="B1013">
        <v>8316</v>
      </c>
      <c r="C1013" t="s">
        <v>4827</v>
      </c>
      <c r="D1013" t="s">
        <v>4154</v>
      </c>
      <c r="E1013">
        <v>3895</v>
      </c>
      <c r="F1013">
        <v>3884</v>
      </c>
      <c r="G1013">
        <v>200</v>
      </c>
      <c r="H1013" t="s">
        <v>4032</v>
      </c>
      <c r="I1013">
        <v>8359</v>
      </c>
      <c r="J1013" t="s">
        <v>787</v>
      </c>
      <c r="K1013" t="s">
        <v>4154</v>
      </c>
      <c r="L1013">
        <v>426</v>
      </c>
      <c r="M1013">
        <v>423</v>
      </c>
      <c r="N1013">
        <v>1800</v>
      </c>
      <c r="O1013" t="s">
        <v>4035</v>
      </c>
      <c r="P1013">
        <v>0.81512955338181003</v>
      </c>
      <c r="Q1013">
        <v>0.84909818186490504</v>
      </c>
      <c r="R1013">
        <v>0.49222112629164799</v>
      </c>
      <c r="S1013">
        <v>0.135242369709588</v>
      </c>
      <c r="T1013">
        <v>2.13014647039466</v>
      </c>
      <c r="U1013">
        <v>2.13014647039466</v>
      </c>
      <c r="V1013">
        <v>2.1868081665693802</v>
      </c>
      <c r="W1013">
        <v>7.58</v>
      </c>
      <c r="X1013">
        <v>1.98</v>
      </c>
      <c r="Y1013">
        <v>-262053</v>
      </c>
      <c r="Z1013">
        <v>-14558</v>
      </c>
      <c r="AA1013">
        <v>-0.84</v>
      </c>
      <c r="AB1013">
        <v>18</v>
      </c>
      <c r="AC1013">
        <v>7</v>
      </c>
      <c r="AD1013">
        <v>11</v>
      </c>
      <c r="AE1013">
        <v>38.89</v>
      </c>
      <c r="AF1013">
        <v>15</v>
      </c>
      <c r="AG1013">
        <v>2</v>
      </c>
      <c r="AH1013">
        <v>6</v>
      </c>
      <c r="AI1013">
        <v>10</v>
      </c>
    </row>
    <row r="1014" spans="1:35" x14ac:dyDescent="0.2">
      <c r="A1014" s="102">
        <v>832</v>
      </c>
      <c r="B1014">
        <v>4151</v>
      </c>
      <c r="C1014" t="s">
        <v>3816</v>
      </c>
      <c r="D1014" t="s">
        <v>4055</v>
      </c>
      <c r="E1014">
        <v>2575</v>
      </c>
      <c r="F1014">
        <v>2586</v>
      </c>
      <c r="G1014">
        <v>400</v>
      </c>
      <c r="H1014" t="s">
        <v>4032</v>
      </c>
      <c r="I1014">
        <v>5393</v>
      </c>
      <c r="J1014" t="s">
        <v>237</v>
      </c>
      <c r="K1014" t="s">
        <v>4031</v>
      </c>
      <c r="L1014">
        <v>2656</v>
      </c>
      <c r="M1014">
        <v>2653</v>
      </c>
      <c r="N1014">
        <v>400</v>
      </c>
      <c r="O1014" t="s">
        <v>4035</v>
      </c>
      <c r="P1014">
        <v>0.88985722236909504</v>
      </c>
      <c r="Q1014">
        <v>0.83940486338487297</v>
      </c>
      <c r="R1014">
        <v>0.124883056245289</v>
      </c>
      <c r="S1014" s="15">
        <v>0.12780283934401601</v>
      </c>
      <c r="T1014">
        <v>1.1432381086346599</v>
      </c>
      <c r="U1014">
        <v>1.1432381086346599</v>
      </c>
      <c r="V1014">
        <v>1.2117334349750499</v>
      </c>
      <c r="W1014">
        <v>6.26</v>
      </c>
      <c r="X1014">
        <v>2.5299999999999998</v>
      </c>
      <c r="Y1014">
        <v>-262116</v>
      </c>
      <c r="Z1014">
        <v>-16382</v>
      </c>
      <c r="AA1014">
        <v>-0.92</v>
      </c>
      <c r="AB1014">
        <v>16</v>
      </c>
      <c r="AC1014">
        <v>5</v>
      </c>
      <c r="AD1014">
        <v>11</v>
      </c>
      <c r="AE1014">
        <v>31.25</v>
      </c>
      <c r="AF1014">
        <v>9</v>
      </c>
      <c r="AG1014">
        <v>4</v>
      </c>
      <c r="AH1014">
        <v>9</v>
      </c>
      <c r="AI1014">
        <v>3</v>
      </c>
    </row>
    <row r="1015" spans="1:35" x14ac:dyDescent="0.2">
      <c r="A1015" s="102">
        <v>532</v>
      </c>
      <c r="B1015">
        <v>2914</v>
      </c>
      <c r="C1015" t="s">
        <v>4677</v>
      </c>
      <c r="D1015" t="s">
        <v>4060</v>
      </c>
      <c r="E1015">
        <v>2303</v>
      </c>
      <c r="F1015">
        <v>2316</v>
      </c>
      <c r="G1015">
        <v>400</v>
      </c>
      <c r="H1015" t="s">
        <v>4032</v>
      </c>
      <c r="I1015">
        <v>5301</v>
      </c>
      <c r="J1015" t="s">
        <v>970</v>
      </c>
      <c r="K1015" t="s">
        <v>4031</v>
      </c>
      <c r="L1015">
        <v>1006</v>
      </c>
      <c r="M1015">
        <v>1010</v>
      </c>
      <c r="N1015">
        <v>900</v>
      </c>
      <c r="O1015" t="s">
        <v>4035</v>
      </c>
      <c r="P1015">
        <v>0.83099949546502605</v>
      </c>
      <c r="Q1015">
        <v>0.87918395544371097</v>
      </c>
      <c r="R1015">
        <v>0.29729288048147801</v>
      </c>
      <c r="S1015">
        <v>9.9524721883559597E-2</v>
      </c>
      <c r="T1015">
        <v>0.488552622042563</v>
      </c>
      <c r="U1015">
        <v>0.488552622042563</v>
      </c>
      <c r="V1015">
        <v>0.68976676236957002</v>
      </c>
      <c r="W1015">
        <v>1.34</v>
      </c>
      <c r="X1015">
        <v>1.88</v>
      </c>
      <c r="Y1015">
        <v>-262521</v>
      </c>
      <c r="Z1015">
        <v>-11933</v>
      </c>
      <c r="AA1015">
        <v>-0.76</v>
      </c>
      <c r="AB1015">
        <v>22</v>
      </c>
      <c r="AC1015">
        <v>11</v>
      </c>
      <c r="AD1015">
        <v>11</v>
      </c>
      <c r="AE1015">
        <v>50</v>
      </c>
      <c r="AF1015">
        <v>8</v>
      </c>
      <c r="AG1015">
        <v>10</v>
      </c>
      <c r="AH1015">
        <v>10</v>
      </c>
      <c r="AI1015">
        <v>2</v>
      </c>
    </row>
    <row r="1016" spans="1:35" x14ac:dyDescent="0.2">
      <c r="A1016" s="102">
        <v>806</v>
      </c>
      <c r="B1016">
        <v>6448</v>
      </c>
      <c r="C1016" t="s">
        <v>599</v>
      </c>
      <c r="D1016" t="s">
        <v>4037</v>
      </c>
      <c r="E1016">
        <v>2166</v>
      </c>
      <c r="F1016">
        <v>2163</v>
      </c>
      <c r="G1016">
        <v>500</v>
      </c>
      <c r="H1016" t="s">
        <v>4035</v>
      </c>
      <c r="I1016">
        <v>8020</v>
      </c>
      <c r="J1016" t="s">
        <v>4411</v>
      </c>
      <c r="K1016" t="s">
        <v>4039</v>
      </c>
      <c r="L1016">
        <v>1418</v>
      </c>
      <c r="M1016">
        <v>1422</v>
      </c>
      <c r="N1016">
        <v>800</v>
      </c>
      <c r="O1016" t="s">
        <v>4032</v>
      </c>
      <c r="P1016">
        <v>0.83124090995028599</v>
      </c>
      <c r="Q1016">
        <v>0.84282667384382803</v>
      </c>
      <c r="R1016">
        <v>0.169591777100701</v>
      </c>
      <c r="S1016" s="15">
        <v>3.0634769324667702E-2</v>
      </c>
      <c r="T1016">
        <v>-1.51736810698564</v>
      </c>
      <c r="U1016">
        <v>1.51736810698564</v>
      </c>
      <c r="V1016">
        <v>0.92671593922689</v>
      </c>
      <c r="W1016">
        <v>-2.72</v>
      </c>
      <c r="X1016">
        <v>5.19</v>
      </c>
      <c r="Y1016">
        <v>-266917</v>
      </c>
      <c r="Z1016">
        <v>-20532</v>
      </c>
      <c r="AA1016">
        <v>-1.03</v>
      </c>
      <c r="AB1016">
        <v>13</v>
      </c>
      <c r="AC1016">
        <v>4</v>
      </c>
      <c r="AD1016">
        <v>9</v>
      </c>
      <c r="AE1016">
        <v>30.77</v>
      </c>
      <c r="AF1016">
        <v>12</v>
      </c>
      <c r="AG1016">
        <v>1</v>
      </c>
      <c r="AH1016">
        <v>4</v>
      </c>
      <c r="AI1016">
        <v>8</v>
      </c>
    </row>
    <row r="1017" spans="1:35" x14ac:dyDescent="0.2">
      <c r="A1017" s="102">
        <v>886</v>
      </c>
      <c r="B1017">
        <v>2427</v>
      </c>
      <c r="C1017" t="s">
        <v>4882</v>
      </c>
      <c r="D1017" t="s">
        <v>4047</v>
      </c>
      <c r="E1017">
        <v>1008</v>
      </c>
      <c r="F1017">
        <v>1009</v>
      </c>
      <c r="G1017">
        <v>1100</v>
      </c>
      <c r="H1017" t="s">
        <v>4035</v>
      </c>
      <c r="I1017">
        <v>8377</v>
      </c>
      <c r="J1017" t="s">
        <v>4416</v>
      </c>
      <c r="K1017" t="s">
        <v>4154</v>
      </c>
      <c r="L1017">
        <v>1073</v>
      </c>
      <c r="M1017">
        <v>1062</v>
      </c>
      <c r="N1017">
        <v>1000</v>
      </c>
      <c r="O1017" t="s">
        <v>4032</v>
      </c>
      <c r="P1017">
        <v>0.84304370729995504</v>
      </c>
      <c r="Q1017">
        <v>0.83172826329551797</v>
      </c>
      <c r="R1017">
        <v>4.8495643906323903E-2</v>
      </c>
      <c r="S1017">
        <v>4.9640389336857799E-2</v>
      </c>
      <c r="T1017">
        <v>-2.4465859546891502</v>
      </c>
      <c r="U1017">
        <v>2.4465859546891502</v>
      </c>
      <c r="V1017">
        <v>2.5255122160199401</v>
      </c>
      <c r="W1017">
        <v>-8.9600000000000009</v>
      </c>
      <c r="X1017">
        <v>4.51</v>
      </c>
      <c r="Y1017">
        <v>-268736</v>
      </c>
      <c r="Z1017">
        <v>-13437</v>
      </c>
      <c r="AA1017">
        <v>-0.61</v>
      </c>
      <c r="AB1017">
        <v>20</v>
      </c>
      <c r="AC1017">
        <v>8</v>
      </c>
      <c r="AD1017">
        <v>12</v>
      </c>
      <c r="AE1017">
        <v>40</v>
      </c>
      <c r="AF1017">
        <v>7</v>
      </c>
      <c r="AG1017">
        <v>8</v>
      </c>
      <c r="AH1017">
        <v>10</v>
      </c>
      <c r="AI1017">
        <v>2</v>
      </c>
    </row>
    <row r="1018" spans="1:35" x14ac:dyDescent="0.2">
      <c r="A1018" s="102">
        <v>142</v>
      </c>
      <c r="B1018">
        <v>2413</v>
      </c>
      <c r="C1018" t="s">
        <v>4052</v>
      </c>
      <c r="D1018" t="s">
        <v>4047</v>
      </c>
      <c r="E1018">
        <v>3150</v>
      </c>
      <c r="F1018">
        <v>3220</v>
      </c>
      <c r="G1018">
        <v>300</v>
      </c>
      <c r="H1018" t="s">
        <v>4032</v>
      </c>
      <c r="I1018">
        <v>9468</v>
      </c>
      <c r="J1018" t="s">
        <v>4033</v>
      </c>
      <c r="K1018" t="s">
        <v>4034</v>
      </c>
      <c r="L1018">
        <v>1864</v>
      </c>
      <c r="M1018">
        <v>1843</v>
      </c>
      <c r="N1018">
        <v>500</v>
      </c>
      <c r="O1018" t="s">
        <v>4035</v>
      </c>
      <c r="P1018">
        <v>0.95371840245434303</v>
      </c>
      <c r="Q1018">
        <v>0.93043036734154105</v>
      </c>
      <c r="R1018">
        <v>8.5130783107157E-3</v>
      </c>
      <c r="S1018">
        <v>5.7779407669526897E-2</v>
      </c>
      <c r="T1018">
        <v>0.66413597943009095</v>
      </c>
      <c r="U1018">
        <v>0.66413597943009095</v>
      </c>
      <c r="V1018">
        <v>0.108150285512692</v>
      </c>
      <c r="W1018">
        <v>3.16</v>
      </c>
      <c r="X1018">
        <v>4.6100000000000003</v>
      </c>
      <c r="Y1018">
        <v>-272290</v>
      </c>
      <c r="Z1018">
        <v>-11839</v>
      </c>
      <c r="AA1018">
        <v>-0.55000000000000004</v>
      </c>
      <c r="AB1018">
        <v>23</v>
      </c>
      <c r="AC1018">
        <v>7</v>
      </c>
      <c r="AD1018">
        <v>16</v>
      </c>
      <c r="AE1018">
        <v>30.43</v>
      </c>
      <c r="AF1018">
        <v>10</v>
      </c>
      <c r="AG1018">
        <v>7</v>
      </c>
      <c r="AH1018">
        <v>11</v>
      </c>
      <c r="AI1018">
        <v>5</v>
      </c>
    </row>
    <row r="1019" spans="1:35" x14ac:dyDescent="0.2">
      <c r="A1019" s="102">
        <v>187</v>
      </c>
      <c r="B1019">
        <v>2531</v>
      </c>
      <c r="C1019" t="s">
        <v>4059</v>
      </c>
      <c r="D1019" t="s">
        <v>4060</v>
      </c>
      <c r="E1019">
        <v>966</v>
      </c>
      <c r="F1019">
        <v>974</v>
      </c>
      <c r="G1019">
        <v>900</v>
      </c>
      <c r="H1019" t="s">
        <v>4032</v>
      </c>
      <c r="I1019">
        <v>2607</v>
      </c>
      <c r="J1019" t="s">
        <v>4061</v>
      </c>
      <c r="K1019" t="s">
        <v>4060</v>
      </c>
      <c r="L1019">
        <v>2810</v>
      </c>
      <c r="M1019">
        <v>2848</v>
      </c>
      <c r="N1019">
        <v>300</v>
      </c>
      <c r="O1019" t="s">
        <v>4035</v>
      </c>
      <c r="P1019">
        <v>0.93979536809403597</v>
      </c>
      <c r="Q1019">
        <v>0.92376608221876799</v>
      </c>
      <c r="R1019" s="15">
        <v>1.1168004465707799E-5</v>
      </c>
      <c r="S1019">
        <v>7.3969254014332802E-3</v>
      </c>
      <c r="T1019">
        <v>0.62239286807831795</v>
      </c>
      <c r="U1019">
        <v>0.62239286807831795</v>
      </c>
      <c r="V1019">
        <v>0.77769592934666798</v>
      </c>
      <c r="W1019">
        <v>0.92</v>
      </c>
      <c r="X1019">
        <v>2.6</v>
      </c>
      <c r="Y1019">
        <v>-272807</v>
      </c>
      <c r="Z1019">
        <v>-15156</v>
      </c>
      <c r="AA1019">
        <v>-0.77</v>
      </c>
      <c r="AB1019">
        <v>18</v>
      </c>
      <c r="AC1019">
        <v>8</v>
      </c>
      <c r="AD1019">
        <v>10</v>
      </c>
      <c r="AE1019">
        <v>44.44</v>
      </c>
      <c r="AF1019">
        <v>11</v>
      </c>
      <c r="AG1019">
        <v>6</v>
      </c>
      <c r="AH1019">
        <v>8</v>
      </c>
      <c r="AI1019">
        <v>4</v>
      </c>
    </row>
    <row r="1020" spans="1:35" x14ac:dyDescent="0.2">
      <c r="A1020" s="102">
        <v>288</v>
      </c>
      <c r="B1020">
        <v>1414</v>
      </c>
      <c r="C1020" t="s">
        <v>4784</v>
      </c>
      <c r="D1020" t="s">
        <v>4042</v>
      </c>
      <c r="E1020">
        <v>4540</v>
      </c>
      <c r="F1020">
        <v>4510</v>
      </c>
      <c r="G1020">
        <v>200</v>
      </c>
      <c r="H1020" t="s">
        <v>4035</v>
      </c>
      <c r="I1020">
        <v>1803</v>
      </c>
      <c r="J1020" t="s">
        <v>4043</v>
      </c>
      <c r="K1020" t="s">
        <v>4042</v>
      </c>
      <c r="L1020">
        <v>1145</v>
      </c>
      <c r="M1020">
        <v>1133</v>
      </c>
      <c r="N1020">
        <v>800</v>
      </c>
      <c r="O1020" t="s">
        <v>4032</v>
      </c>
      <c r="P1020">
        <v>0.88867869068313399</v>
      </c>
      <c r="Q1020">
        <v>0.90724372850524104</v>
      </c>
      <c r="R1020">
        <v>4.7789600039848798E-3</v>
      </c>
      <c r="S1020" s="106">
        <v>1.8170205701696099E-2</v>
      </c>
      <c r="T1020">
        <v>-1.19548078747274</v>
      </c>
      <c r="U1020">
        <v>1.19548078747274</v>
      </c>
      <c r="V1020">
        <v>1.8677555741763401</v>
      </c>
      <c r="W1020">
        <v>-1.98</v>
      </c>
      <c r="X1020">
        <v>0.49</v>
      </c>
      <c r="Y1020">
        <v>-273770</v>
      </c>
      <c r="Z1020">
        <v>-13688</v>
      </c>
      <c r="AA1020">
        <v>-0.83</v>
      </c>
      <c r="AB1020">
        <v>20</v>
      </c>
      <c r="AC1020">
        <v>7</v>
      </c>
      <c r="AD1020">
        <v>13</v>
      </c>
      <c r="AE1020">
        <v>35</v>
      </c>
      <c r="AF1020">
        <v>12</v>
      </c>
      <c r="AG1020">
        <v>4</v>
      </c>
      <c r="AH1020">
        <v>8</v>
      </c>
      <c r="AI1020">
        <v>8</v>
      </c>
    </row>
    <row r="1021" spans="1:35" x14ac:dyDescent="0.2">
      <c r="A1021" s="102">
        <v>199</v>
      </c>
      <c r="B1021">
        <v>6098</v>
      </c>
      <c r="C1021" t="s">
        <v>240</v>
      </c>
      <c r="D1021" t="s">
        <v>4047</v>
      </c>
      <c r="E1021">
        <v>4289</v>
      </c>
      <c r="F1021">
        <v>4304</v>
      </c>
      <c r="G1021">
        <v>200</v>
      </c>
      <c r="H1021" t="s">
        <v>4035</v>
      </c>
      <c r="I1021">
        <v>6951</v>
      </c>
      <c r="J1021" t="s">
        <v>229</v>
      </c>
      <c r="K1021" t="s">
        <v>4037</v>
      </c>
      <c r="L1021">
        <v>3525</v>
      </c>
      <c r="M1021">
        <v>3590</v>
      </c>
      <c r="N1021">
        <v>200</v>
      </c>
      <c r="O1021" t="s">
        <v>4032</v>
      </c>
      <c r="P1021">
        <v>0.88451298295582503</v>
      </c>
      <c r="Q1021">
        <v>0.92217019148099399</v>
      </c>
      <c r="R1021">
        <v>0.29496094395089101</v>
      </c>
      <c r="S1021">
        <v>0.164594007313937</v>
      </c>
      <c r="T1021">
        <v>-1.0861241627603999</v>
      </c>
      <c r="U1021">
        <v>1.0861241627603999</v>
      </c>
      <c r="V1021">
        <v>0.74643037908512799</v>
      </c>
      <c r="W1021">
        <v>-4.8</v>
      </c>
      <c r="X1021">
        <v>16.59</v>
      </c>
      <c r="Y1021">
        <v>-276267</v>
      </c>
      <c r="Z1021">
        <v>-15348</v>
      </c>
      <c r="AA1021">
        <v>-0.65</v>
      </c>
      <c r="AB1021">
        <v>18</v>
      </c>
      <c r="AC1021">
        <v>8</v>
      </c>
      <c r="AD1021">
        <v>10</v>
      </c>
      <c r="AE1021">
        <v>44.44</v>
      </c>
      <c r="AF1021">
        <v>9</v>
      </c>
      <c r="AG1021">
        <v>7</v>
      </c>
      <c r="AH1021">
        <v>9</v>
      </c>
      <c r="AI1021">
        <v>2</v>
      </c>
    </row>
    <row r="1022" spans="1:35" x14ac:dyDescent="0.2">
      <c r="A1022" s="102">
        <v>780</v>
      </c>
      <c r="B1022">
        <v>8586</v>
      </c>
      <c r="C1022" t="s">
        <v>4409</v>
      </c>
      <c r="D1022" t="s">
        <v>4038</v>
      </c>
      <c r="E1022">
        <v>2978</v>
      </c>
      <c r="F1022">
        <v>3000</v>
      </c>
      <c r="G1022">
        <v>300</v>
      </c>
      <c r="H1022" t="s">
        <v>4032</v>
      </c>
      <c r="I1022">
        <v>8697</v>
      </c>
      <c r="J1022" t="s">
        <v>1215</v>
      </c>
      <c r="K1022" t="s">
        <v>4038</v>
      </c>
      <c r="L1022">
        <v>1999</v>
      </c>
      <c r="M1022">
        <v>1984</v>
      </c>
      <c r="N1022">
        <v>500</v>
      </c>
      <c r="O1022" t="s">
        <v>4035</v>
      </c>
      <c r="P1022">
        <v>0.86918742159829998</v>
      </c>
      <c r="Q1022">
        <v>0.846548722476275</v>
      </c>
      <c r="R1022">
        <v>0.45702554230076597</v>
      </c>
      <c r="S1022">
        <v>0.17239869485818901</v>
      </c>
      <c r="T1022">
        <v>1.27883380909108</v>
      </c>
      <c r="U1022">
        <v>1.27883380909108</v>
      </c>
      <c r="V1022">
        <v>1.00875217747768</v>
      </c>
      <c r="W1022">
        <v>5.62</v>
      </c>
      <c r="X1022">
        <v>10.220000000000001</v>
      </c>
      <c r="Y1022">
        <v>-281924</v>
      </c>
      <c r="Z1022">
        <v>-13425</v>
      </c>
      <c r="AA1022">
        <v>-0.68</v>
      </c>
      <c r="AB1022">
        <v>21</v>
      </c>
      <c r="AC1022">
        <v>7</v>
      </c>
      <c r="AD1022">
        <v>14</v>
      </c>
      <c r="AE1022">
        <v>33.33</v>
      </c>
      <c r="AF1022">
        <v>14</v>
      </c>
      <c r="AG1022">
        <v>3</v>
      </c>
      <c r="AH1022">
        <v>7</v>
      </c>
      <c r="AI1022">
        <v>11</v>
      </c>
    </row>
    <row r="1023" spans="1:35" x14ac:dyDescent="0.2">
      <c r="A1023" s="102">
        <v>582</v>
      </c>
      <c r="B1023">
        <v>8031</v>
      </c>
      <c r="C1023" t="s">
        <v>1133</v>
      </c>
      <c r="D1023" t="s">
        <v>4039</v>
      </c>
      <c r="E1023">
        <v>1936</v>
      </c>
      <c r="F1023">
        <v>1960.5</v>
      </c>
      <c r="G1023">
        <v>500</v>
      </c>
      <c r="H1023" t="s">
        <v>4032</v>
      </c>
      <c r="I1023">
        <v>8253</v>
      </c>
      <c r="J1023" t="s">
        <v>759</v>
      </c>
      <c r="K1023" t="s">
        <v>4038</v>
      </c>
      <c r="L1023">
        <v>1783</v>
      </c>
      <c r="M1023">
        <v>1776</v>
      </c>
      <c r="N1023">
        <v>600</v>
      </c>
      <c r="O1023" t="s">
        <v>4035</v>
      </c>
      <c r="P1023">
        <v>0.82096795445216397</v>
      </c>
      <c r="Q1023">
        <v>0.87274189952413095</v>
      </c>
      <c r="R1023" s="15">
        <v>6.3587534040815998E-3</v>
      </c>
      <c r="S1023">
        <v>0.13010968132124801</v>
      </c>
      <c r="T1023">
        <v>0.20960855394626901</v>
      </c>
      <c r="U1023">
        <v>0.20960855394626901</v>
      </c>
      <c r="V1023">
        <v>5.87712629268618E-2</v>
      </c>
      <c r="W1023">
        <v>1.08</v>
      </c>
      <c r="X1023">
        <v>8.7100000000000009</v>
      </c>
      <c r="Y1023">
        <v>-283684</v>
      </c>
      <c r="Z1023">
        <v>-14931</v>
      </c>
      <c r="AA1023">
        <v>-0.69</v>
      </c>
      <c r="AB1023">
        <v>19</v>
      </c>
      <c r="AC1023">
        <v>6</v>
      </c>
      <c r="AD1023">
        <v>13</v>
      </c>
      <c r="AE1023">
        <v>31.58</v>
      </c>
      <c r="AF1023">
        <v>14</v>
      </c>
      <c r="AG1023">
        <v>3</v>
      </c>
      <c r="AH1023">
        <v>6</v>
      </c>
      <c r="AI1023">
        <v>10</v>
      </c>
    </row>
    <row r="1024" spans="1:35" x14ac:dyDescent="0.2">
      <c r="A1024" s="102">
        <v>44</v>
      </c>
      <c r="B1024">
        <v>9474</v>
      </c>
      <c r="C1024" t="s">
        <v>4821</v>
      </c>
      <c r="D1024" t="s">
        <v>4034</v>
      </c>
      <c r="E1024">
        <v>1400</v>
      </c>
      <c r="F1024">
        <v>1488</v>
      </c>
      <c r="G1024">
        <v>700</v>
      </c>
      <c r="H1024" t="s">
        <v>4035</v>
      </c>
      <c r="I1024">
        <v>9506</v>
      </c>
      <c r="J1024" t="s">
        <v>4155</v>
      </c>
      <c r="K1024" t="s">
        <v>4156</v>
      </c>
      <c r="L1024">
        <v>1023</v>
      </c>
      <c r="M1024">
        <v>1028</v>
      </c>
      <c r="N1024">
        <v>1000</v>
      </c>
      <c r="O1024" t="s">
        <v>4032</v>
      </c>
      <c r="P1024">
        <v>0.86154418709785197</v>
      </c>
      <c r="Q1024">
        <v>0.95248304837195197</v>
      </c>
      <c r="R1024">
        <v>2.0051956266175201E-4</v>
      </c>
      <c r="S1024" s="106">
        <v>0.101879294828324</v>
      </c>
      <c r="T1024">
        <v>-4.2184976171465296</v>
      </c>
      <c r="U1024">
        <v>4.2184976171465296</v>
      </c>
      <c r="V1024">
        <v>6.0531618625018</v>
      </c>
      <c r="W1024">
        <v>-18.04</v>
      </c>
      <c r="X1024">
        <v>1.31</v>
      </c>
      <c r="Y1024">
        <v>-287817</v>
      </c>
      <c r="Z1024">
        <v>-15148</v>
      </c>
      <c r="AA1024">
        <v>-0.75</v>
      </c>
      <c r="AB1024">
        <v>19</v>
      </c>
      <c r="AC1024">
        <v>8</v>
      </c>
      <c r="AD1024">
        <v>11</v>
      </c>
      <c r="AE1024">
        <v>42.11</v>
      </c>
      <c r="AF1024">
        <v>11</v>
      </c>
      <c r="AG1024">
        <v>5</v>
      </c>
      <c r="AH1024">
        <v>8</v>
      </c>
      <c r="AI1024">
        <v>6</v>
      </c>
    </row>
    <row r="1025" spans="1:35" x14ac:dyDescent="0.2">
      <c r="A1025" s="102">
        <v>502</v>
      </c>
      <c r="B1025">
        <v>1414</v>
      </c>
      <c r="C1025" t="s">
        <v>4784</v>
      </c>
      <c r="D1025" t="s">
        <v>4042</v>
      </c>
      <c r="E1025">
        <v>4540</v>
      </c>
      <c r="F1025">
        <v>4510</v>
      </c>
      <c r="G1025">
        <v>200</v>
      </c>
      <c r="H1025" t="s">
        <v>4032</v>
      </c>
      <c r="I1025">
        <v>5333</v>
      </c>
      <c r="J1025" t="s">
        <v>238</v>
      </c>
      <c r="K1025" t="s">
        <v>4031</v>
      </c>
      <c r="L1025">
        <v>1880</v>
      </c>
      <c r="M1025">
        <v>1857</v>
      </c>
      <c r="N1025">
        <v>500</v>
      </c>
      <c r="O1025" t="s">
        <v>4035</v>
      </c>
      <c r="P1025">
        <v>0.88503121360407599</v>
      </c>
      <c r="Q1025">
        <v>0.88197161864456297</v>
      </c>
      <c r="R1025">
        <v>3.4087108695660799E-3</v>
      </c>
      <c r="S1025">
        <v>6.7000607429662504E-2</v>
      </c>
      <c r="T1025">
        <v>0.16282225405308101</v>
      </c>
      <c r="U1025">
        <v>0.16282225405308101</v>
      </c>
      <c r="V1025">
        <v>0.42239836589723301</v>
      </c>
      <c r="W1025">
        <v>0.59</v>
      </c>
      <c r="X1025">
        <v>2.94</v>
      </c>
      <c r="Y1025">
        <v>-290325</v>
      </c>
      <c r="Z1025">
        <v>-17078</v>
      </c>
      <c r="AA1025">
        <v>-0.89</v>
      </c>
      <c r="AB1025">
        <v>17</v>
      </c>
      <c r="AC1025">
        <v>7</v>
      </c>
      <c r="AD1025">
        <v>10</v>
      </c>
      <c r="AE1025">
        <v>41.18</v>
      </c>
      <c r="AF1025">
        <v>13</v>
      </c>
      <c r="AG1025">
        <v>3</v>
      </c>
      <c r="AH1025">
        <v>7</v>
      </c>
      <c r="AI1025">
        <v>7</v>
      </c>
    </row>
    <row r="1026" spans="1:35" x14ac:dyDescent="0.2">
      <c r="A1026" s="102">
        <v>798</v>
      </c>
      <c r="B1026">
        <v>3635</v>
      </c>
      <c r="C1026" t="s">
        <v>47</v>
      </c>
      <c r="D1026" t="s">
        <v>4034</v>
      </c>
      <c r="E1026">
        <v>2850</v>
      </c>
      <c r="F1026">
        <v>2891</v>
      </c>
      <c r="G1026">
        <v>300</v>
      </c>
      <c r="H1026" t="s">
        <v>4032</v>
      </c>
      <c r="I1026">
        <v>4819</v>
      </c>
      <c r="J1026" t="s">
        <v>4051</v>
      </c>
      <c r="K1026" t="s">
        <v>4034</v>
      </c>
      <c r="L1026">
        <v>4070</v>
      </c>
      <c r="M1026">
        <v>4065</v>
      </c>
      <c r="N1026">
        <v>200</v>
      </c>
      <c r="O1026" t="s">
        <v>4035</v>
      </c>
      <c r="P1026">
        <v>0.82591525890728701</v>
      </c>
      <c r="Q1026">
        <v>0.84436537065599404</v>
      </c>
      <c r="R1026">
        <v>0.20894794059157301</v>
      </c>
      <c r="S1026">
        <v>0.26243088742788301</v>
      </c>
      <c r="T1026">
        <v>1.6820357928110199</v>
      </c>
      <c r="U1026">
        <v>1.6820357928110199</v>
      </c>
      <c r="V1026">
        <v>1.5700614375025199</v>
      </c>
      <c r="W1026">
        <v>6.94</v>
      </c>
      <c r="X1026">
        <v>6.68</v>
      </c>
      <c r="Y1026">
        <v>-291123</v>
      </c>
      <c r="Z1026">
        <v>-12130</v>
      </c>
      <c r="AA1026">
        <v>-0.5</v>
      </c>
      <c r="AB1026">
        <v>24</v>
      </c>
      <c r="AC1026">
        <v>10</v>
      </c>
      <c r="AD1026">
        <v>14</v>
      </c>
      <c r="AE1026">
        <v>41.67</v>
      </c>
      <c r="AF1026">
        <v>9</v>
      </c>
      <c r="AG1026">
        <v>9</v>
      </c>
      <c r="AH1026">
        <v>11</v>
      </c>
      <c r="AI1026">
        <v>4</v>
      </c>
    </row>
    <row r="1027" spans="1:35" x14ac:dyDescent="0.2">
      <c r="A1027" s="102">
        <v>290</v>
      </c>
      <c r="B1027">
        <v>3407</v>
      </c>
      <c r="C1027" t="s">
        <v>4422</v>
      </c>
      <c r="D1027" t="s">
        <v>4057</v>
      </c>
      <c r="E1027">
        <v>1131.5</v>
      </c>
      <c r="F1027">
        <v>1138</v>
      </c>
      <c r="G1027">
        <v>900</v>
      </c>
      <c r="H1027" t="s">
        <v>4032</v>
      </c>
      <c r="I1027">
        <v>8359</v>
      </c>
      <c r="J1027" t="s">
        <v>787</v>
      </c>
      <c r="K1027" t="s">
        <v>4154</v>
      </c>
      <c r="L1027">
        <v>426</v>
      </c>
      <c r="M1027">
        <v>423</v>
      </c>
      <c r="N1027">
        <v>2400</v>
      </c>
      <c r="O1027" t="s">
        <v>4035</v>
      </c>
      <c r="P1027">
        <v>0.91188820614409305</v>
      </c>
      <c r="Q1027">
        <v>0.90704826370503899</v>
      </c>
      <c r="R1027">
        <v>9.8298252463634508E-3</v>
      </c>
      <c r="S1027">
        <v>2.0518270964980799E-3</v>
      </c>
      <c r="T1027">
        <v>1.4997082760270699</v>
      </c>
      <c r="U1027">
        <v>1.4997082760270699</v>
      </c>
      <c r="V1027">
        <v>1.4557780776297999</v>
      </c>
      <c r="W1027">
        <v>3.31</v>
      </c>
      <c r="X1027">
        <v>0.88</v>
      </c>
      <c r="Y1027">
        <v>-293255</v>
      </c>
      <c r="Z1027">
        <v>-15434</v>
      </c>
      <c r="AA1027">
        <v>-0.8</v>
      </c>
      <c r="AB1027">
        <v>19</v>
      </c>
      <c r="AC1027">
        <v>7</v>
      </c>
      <c r="AD1027">
        <v>12</v>
      </c>
      <c r="AE1027">
        <v>36.840000000000003</v>
      </c>
      <c r="AF1027">
        <v>13</v>
      </c>
      <c r="AG1027">
        <v>5</v>
      </c>
      <c r="AH1027">
        <v>7</v>
      </c>
      <c r="AI1027">
        <v>7</v>
      </c>
    </row>
    <row r="1028" spans="1:35" x14ac:dyDescent="0.2">
      <c r="A1028" s="102">
        <v>952</v>
      </c>
      <c r="B1028">
        <v>4043</v>
      </c>
      <c r="C1028" t="s">
        <v>4898</v>
      </c>
      <c r="D1028" t="s">
        <v>4057</v>
      </c>
      <c r="E1028">
        <v>2646</v>
      </c>
      <c r="F1028">
        <v>2837</v>
      </c>
      <c r="G1028">
        <v>300</v>
      </c>
      <c r="H1028" t="s">
        <v>4032</v>
      </c>
      <c r="I1028">
        <v>4634</v>
      </c>
      <c r="J1028" t="s">
        <v>66</v>
      </c>
      <c r="K1028" t="s">
        <v>4057</v>
      </c>
      <c r="L1028">
        <v>2495</v>
      </c>
      <c r="M1028">
        <v>2478</v>
      </c>
      <c r="N1028">
        <v>300</v>
      </c>
      <c r="O1028" t="s">
        <v>4035</v>
      </c>
      <c r="P1028">
        <v>0.87010837185912104</v>
      </c>
      <c r="Q1028">
        <v>0.82271104921136595</v>
      </c>
      <c r="R1028">
        <v>3.8904395206012701E-2</v>
      </c>
      <c r="S1028">
        <v>9.7315880230463503E-2</v>
      </c>
      <c r="T1028">
        <v>1.92453918906481</v>
      </c>
      <c r="U1028">
        <v>1.92453918906481</v>
      </c>
      <c r="V1028">
        <v>0.90579714077454299</v>
      </c>
      <c r="W1028">
        <v>4.67</v>
      </c>
      <c r="X1028">
        <v>12.65</v>
      </c>
      <c r="Y1028">
        <v>-298574</v>
      </c>
      <c r="Z1028">
        <v>-33175</v>
      </c>
      <c r="AA1028">
        <v>-1.67</v>
      </c>
      <c r="AB1028">
        <v>9</v>
      </c>
      <c r="AC1028">
        <v>3</v>
      </c>
      <c r="AD1028">
        <v>6</v>
      </c>
      <c r="AE1028">
        <v>33.33</v>
      </c>
      <c r="AF1028">
        <v>9</v>
      </c>
      <c r="AG1028">
        <v>3</v>
      </c>
      <c r="AH1028">
        <v>5</v>
      </c>
      <c r="AI1028">
        <v>1</v>
      </c>
    </row>
    <row r="1029" spans="1:35" x14ac:dyDescent="0.2">
      <c r="A1029" s="102">
        <v>694</v>
      </c>
      <c r="B1029">
        <v>4043</v>
      </c>
      <c r="C1029" t="s">
        <v>4898</v>
      </c>
      <c r="D1029" t="s">
        <v>4057</v>
      </c>
      <c r="E1029">
        <v>2646</v>
      </c>
      <c r="F1029">
        <v>2837</v>
      </c>
      <c r="G1029">
        <v>300</v>
      </c>
      <c r="H1029" t="s">
        <v>4032</v>
      </c>
      <c r="I1029">
        <v>5803</v>
      </c>
      <c r="J1029" t="s">
        <v>26</v>
      </c>
      <c r="K1029" t="s">
        <v>4048</v>
      </c>
      <c r="L1029">
        <v>411</v>
      </c>
      <c r="M1029">
        <v>411</v>
      </c>
      <c r="N1029">
        <v>2100</v>
      </c>
      <c r="O1029" t="s">
        <v>4035</v>
      </c>
      <c r="P1029">
        <v>0.89939757741211901</v>
      </c>
      <c r="Q1029">
        <v>0.858894234825889</v>
      </c>
      <c r="R1029">
        <v>2.4162712599958402E-3</v>
      </c>
      <c r="S1029">
        <v>0.286562037123264</v>
      </c>
      <c r="T1029">
        <v>3.08247318950274</v>
      </c>
      <c r="U1029">
        <v>3.08247318950274</v>
      </c>
      <c r="V1029">
        <v>1.01272274275257</v>
      </c>
      <c r="W1029">
        <v>8.8800000000000008</v>
      </c>
      <c r="X1029">
        <v>1.41</v>
      </c>
      <c r="Y1029">
        <v>-298819</v>
      </c>
      <c r="Z1029">
        <v>-14941</v>
      </c>
      <c r="AA1029">
        <v>-0.72</v>
      </c>
      <c r="AB1029">
        <v>20</v>
      </c>
      <c r="AC1029">
        <v>7</v>
      </c>
      <c r="AD1029">
        <v>13</v>
      </c>
      <c r="AE1029">
        <v>35</v>
      </c>
      <c r="AF1029">
        <v>10</v>
      </c>
      <c r="AG1029">
        <v>5</v>
      </c>
      <c r="AH1029">
        <v>9</v>
      </c>
      <c r="AI1029">
        <v>6</v>
      </c>
    </row>
    <row r="1030" spans="1:35" x14ac:dyDescent="0.2">
      <c r="A1030" s="102">
        <v>649</v>
      </c>
      <c r="B1030">
        <v>2001</v>
      </c>
      <c r="C1030" t="s">
        <v>3796</v>
      </c>
      <c r="D1030" t="s">
        <v>4060</v>
      </c>
      <c r="E1030">
        <v>1655</v>
      </c>
      <c r="F1030">
        <v>1659</v>
      </c>
      <c r="G1030">
        <v>600</v>
      </c>
      <c r="H1030" t="s">
        <v>4032</v>
      </c>
      <c r="I1030">
        <v>9474</v>
      </c>
      <c r="J1030" t="s">
        <v>4821</v>
      </c>
      <c r="K1030" t="s">
        <v>4034</v>
      </c>
      <c r="L1030">
        <v>1400</v>
      </c>
      <c r="M1030">
        <v>1488</v>
      </c>
      <c r="N1030">
        <v>700</v>
      </c>
      <c r="O1030" t="s">
        <v>4035</v>
      </c>
      <c r="P1030">
        <v>0.82409429193696304</v>
      </c>
      <c r="Q1030">
        <v>0.86553126939256597</v>
      </c>
      <c r="R1030" s="15">
        <v>0.121537310073213</v>
      </c>
      <c r="S1030" s="15">
        <v>0.31216349904003299</v>
      </c>
      <c r="T1030">
        <v>3.74416532601282</v>
      </c>
      <c r="U1030">
        <v>3.74416532601282</v>
      </c>
      <c r="V1030">
        <v>5.6973122730559496</v>
      </c>
      <c r="W1030">
        <v>16.5</v>
      </c>
      <c r="X1030">
        <v>4.6399999999999997</v>
      </c>
      <c r="Y1030">
        <v>-300190</v>
      </c>
      <c r="Z1030">
        <v>-12508</v>
      </c>
      <c r="AA1030">
        <v>-0.69</v>
      </c>
      <c r="AB1030">
        <v>24</v>
      </c>
      <c r="AC1030">
        <v>9</v>
      </c>
      <c r="AD1030">
        <v>15</v>
      </c>
      <c r="AE1030">
        <v>37.5</v>
      </c>
      <c r="AF1030">
        <v>12</v>
      </c>
      <c r="AG1030">
        <v>7</v>
      </c>
      <c r="AH1030">
        <v>8</v>
      </c>
      <c r="AI1030">
        <v>9</v>
      </c>
    </row>
    <row r="1031" spans="1:35" x14ac:dyDescent="0.2">
      <c r="A1031" s="102">
        <v>989</v>
      </c>
      <c r="B1031">
        <v>4348</v>
      </c>
      <c r="C1031" t="s">
        <v>4689</v>
      </c>
      <c r="D1031" t="s">
        <v>4034</v>
      </c>
      <c r="E1031">
        <v>2865</v>
      </c>
      <c r="F1031">
        <v>3060</v>
      </c>
      <c r="G1031">
        <v>300</v>
      </c>
      <c r="H1031" t="s">
        <v>4032</v>
      </c>
      <c r="I1031">
        <v>4739</v>
      </c>
      <c r="J1031" t="s">
        <v>4151</v>
      </c>
      <c r="K1031" t="s">
        <v>4034</v>
      </c>
      <c r="L1031">
        <v>3230</v>
      </c>
      <c r="M1031">
        <v>3245</v>
      </c>
      <c r="N1031">
        <v>300</v>
      </c>
      <c r="O1031" t="s">
        <v>4035</v>
      </c>
      <c r="P1031">
        <v>0.94906914609930804</v>
      </c>
      <c r="Q1031">
        <v>0.81540121785527198</v>
      </c>
      <c r="R1031">
        <v>5.4904371510609297E-4</v>
      </c>
      <c r="S1031" s="106">
        <v>0.290183775446689</v>
      </c>
      <c r="T1031">
        <v>3.32232633296573</v>
      </c>
      <c r="U1031">
        <v>3.32232633296573</v>
      </c>
      <c r="V1031">
        <v>1.79005229641564</v>
      </c>
      <c r="W1031">
        <v>12.11</v>
      </c>
      <c r="X1031">
        <v>5.7</v>
      </c>
      <c r="Y1031">
        <v>-300680</v>
      </c>
      <c r="Z1031">
        <v>-16704</v>
      </c>
      <c r="AA1031">
        <v>-0.85</v>
      </c>
      <c r="AB1031">
        <v>18</v>
      </c>
      <c r="AC1031">
        <v>8</v>
      </c>
      <c r="AD1031">
        <v>10</v>
      </c>
      <c r="AE1031">
        <v>44.44</v>
      </c>
      <c r="AF1031">
        <v>11</v>
      </c>
      <c r="AG1031">
        <v>6</v>
      </c>
      <c r="AH1031">
        <v>9</v>
      </c>
      <c r="AI1031">
        <v>3</v>
      </c>
    </row>
    <row r="1032" spans="1:35" x14ac:dyDescent="0.2">
      <c r="A1032" s="102">
        <v>623</v>
      </c>
      <c r="B1032">
        <v>9143</v>
      </c>
      <c r="C1032" t="s">
        <v>4810</v>
      </c>
      <c r="D1032" t="s">
        <v>4415</v>
      </c>
      <c r="E1032">
        <v>2353</v>
      </c>
      <c r="F1032">
        <v>2325</v>
      </c>
      <c r="G1032">
        <v>400</v>
      </c>
      <c r="H1032" t="s">
        <v>4035</v>
      </c>
      <c r="I1032">
        <v>9501</v>
      </c>
      <c r="J1032" t="s">
        <v>4158</v>
      </c>
      <c r="K1032" t="s">
        <v>4156</v>
      </c>
      <c r="L1032">
        <v>437</v>
      </c>
      <c r="M1032">
        <v>435</v>
      </c>
      <c r="N1032">
        <v>2100</v>
      </c>
      <c r="O1032" t="s">
        <v>4032</v>
      </c>
      <c r="P1032">
        <v>0.85708444168765396</v>
      </c>
      <c r="Q1032">
        <v>0.86890202202620404</v>
      </c>
      <c r="R1032">
        <v>0.48605167804673499</v>
      </c>
      <c r="S1032">
        <v>0.217364833548568</v>
      </c>
      <c r="T1032">
        <v>-4.3482662864032802E-2</v>
      </c>
      <c r="U1032">
        <v>4.3482662864032802E-2</v>
      </c>
      <c r="V1032">
        <v>0.44447564973134601</v>
      </c>
      <c r="W1032">
        <v>-0.19</v>
      </c>
      <c r="X1032">
        <v>1.77</v>
      </c>
      <c r="Y1032">
        <v>-305054</v>
      </c>
      <c r="Z1032">
        <v>-19066</v>
      </c>
      <c r="AA1032">
        <v>-0.95</v>
      </c>
      <c r="AB1032">
        <v>16</v>
      </c>
      <c r="AC1032">
        <v>6</v>
      </c>
      <c r="AD1032">
        <v>10</v>
      </c>
      <c r="AE1032">
        <v>37.5</v>
      </c>
      <c r="AF1032">
        <v>8</v>
      </c>
      <c r="AG1032">
        <v>6</v>
      </c>
      <c r="AH1032">
        <v>8</v>
      </c>
      <c r="AI1032">
        <v>2</v>
      </c>
    </row>
    <row r="1033" spans="1:35" x14ac:dyDescent="0.2">
      <c r="A1033" s="102">
        <v>663</v>
      </c>
      <c r="B1033">
        <v>2001</v>
      </c>
      <c r="C1033" t="s">
        <v>3796</v>
      </c>
      <c r="D1033" t="s">
        <v>4060</v>
      </c>
      <c r="E1033">
        <v>1655</v>
      </c>
      <c r="F1033">
        <v>1659</v>
      </c>
      <c r="G1033">
        <v>700</v>
      </c>
      <c r="H1033" t="s">
        <v>4032</v>
      </c>
      <c r="I1033">
        <v>7012</v>
      </c>
      <c r="J1033" t="s">
        <v>4830</v>
      </c>
      <c r="K1033" t="s">
        <v>4050</v>
      </c>
      <c r="L1033">
        <v>2199</v>
      </c>
      <c r="M1033">
        <v>2197</v>
      </c>
      <c r="N1033">
        <v>500</v>
      </c>
      <c r="O1033" t="s">
        <v>4035</v>
      </c>
      <c r="P1033">
        <v>0.88978005892092404</v>
      </c>
      <c r="Q1033">
        <v>0.86317418812004199</v>
      </c>
      <c r="R1033" s="106">
        <v>6.2274988628155899E-2</v>
      </c>
      <c r="S1033" s="106">
        <v>9.4513463471413095E-2</v>
      </c>
      <c r="T1033">
        <v>2.7263339187642401</v>
      </c>
      <c r="U1033">
        <v>2.7263339187642401</v>
      </c>
      <c r="V1033">
        <v>2.9868283020850801</v>
      </c>
      <c r="W1033">
        <v>7.66</v>
      </c>
      <c r="X1033">
        <v>5.72</v>
      </c>
      <c r="Y1033">
        <v>-306111</v>
      </c>
      <c r="Z1033">
        <v>-19132</v>
      </c>
      <c r="AA1033">
        <v>-1.01</v>
      </c>
      <c r="AB1033">
        <v>16</v>
      </c>
      <c r="AC1033">
        <v>6</v>
      </c>
      <c r="AD1033">
        <v>10</v>
      </c>
      <c r="AE1033">
        <v>37.5</v>
      </c>
      <c r="AF1033">
        <v>15</v>
      </c>
      <c r="AG1033">
        <v>4</v>
      </c>
      <c r="AH1033">
        <v>5</v>
      </c>
      <c r="AI1033">
        <v>7</v>
      </c>
    </row>
    <row r="1034" spans="1:35" x14ac:dyDescent="0.2">
      <c r="A1034" s="102">
        <v>78</v>
      </c>
      <c r="B1034">
        <v>4062</v>
      </c>
      <c r="C1034" t="s">
        <v>232</v>
      </c>
      <c r="D1034" t="s">
        <v>4037</v>
      </c>
      <c r="E1034">
        <v>2549</v>
      </c>
      <c r="F1034">
        <v>2564</v>
      </c>
      <c r="G1034">
        <v>200</v>
      </c>
      <c r="H1034" t="s">
        <v>4035</v>
      </c>
      <c r="I1034">
        <v>6920</v>
      </c>
      <c r="J1034" t="s">
        <v>4036</v>
      </c>
      <c r="K1034" t="s">
        <v>4037</v>
      </c>
      <c r="L1034">
        <v>5500</v>
      </c>
      <c r="M1034">
        <v>5510</v>
      </c>
      <c r="N1034">
        <v>100</v>
      </c>
      <c r="O1034" t="s">
        <v>4032</v>
      </c>
      <c r="P1034">
        <v>0.83913915268865802</v>
      </c>
      <c r="Q1034">
        <v>0.94481588897289004</v>
      </c>
      <c r="R1034">
        <v>1.7005167929242601E-2</v>
      </c>
      <c r="S1034" s="106">
        <v>0.19898788533213599</v>
      </c>
      <c r="T1034">
        <v>-1.17718772820819</v>
      </c>
      <c r="U1034">
        <v>1.17718772820819</v>
      </c>
      <c r="V1034">
        <v>1.2149514655503799</v>
      </c>
      <c r="W1034">
        <v>-15.84</v>
      </c>
      <c r="X1034">
        <v>6.93</v>
      </c>
      <c r="Y1034">
        <v>-306642</v>
      </c>
      <c r="Z1034">
        <v>-13938</v>
      </c>
      <c r="AA1034">
        <v>-0.83</v>
      </c>
      <c r="AB1034">
        <v>22</v>
      </c>
      <c r="AC1034">
        <v>7</v>
      </c>
      <c r="AD1034">
        <v>15</v>
      </c>
      <c r="AE1034">
        <v>31.82</v>
      </c>
      <c r="AF1034">
        <v>10</v>
      </c>
      <c r="AG1034">
        <v>6</v>
      </c>
      <c r="AH1034">
        <v>12</v>
      </c>
      <c r="AI1034">
        <v>4</v>
      </c>
    </row>
    <row r="1035" spans="1:35" x14ac:dyDescent="0.2">
      <c r="A1035" s="102">
        <v>634</v>
      </c>
      <c r="B1035">
        <v>3563</v>
      </c>
      <c r="C1035" t="s">
        <v>4808</v>
      </c>
      <c r="D1035" t="s">
        <v>4058</v>
      </c>
      <c r="E1035">
        <v>9240</v>
      </c>
      <c r="F1035">
        <v>9170</v>
      </c>
      <c r="G1035">
        <v>100</v>
      </c>
      <c r="H1035" t="s">
        <v>4035</v>
      </c>
      <c r="I1035">
        <v>4689</v>
      </c>
      <c r="J1035" t="s">
        <v>4782</v>
      </c>
      <c r="K1035" t="s">
        <v>4034</v>
      </c>
      <c r="L1035">
        <v>435</v>
      </c>
      <c r="M1035">
        <v>438</v>
      </c>
      <c r="N1035">
        <v>2100</v>
      </c>
      <c r="O1035" t="s">
        <v>4032</v>
      </c>
      <c r="P1035">
        <v>0.82908602190102798</v>
      </c>
      <c r="Q1035">
        <v>0.86778062970780201</v>
      </c>
      <c r="R1035">
        <v>0.43735577734391801</v>
      </c>
      <c r="S1035">
        <v>0.22958946255609</v>
      </c>
      <c r="T1035">
        <v>-0.85440666759129402</v>
      </c>
      <c r="U1035">
        <v>0.85440666759129402</v>
      </c>
      <c r="V1035">
        <v>0.60162602055592995</v>
      </c>
      <c r="W1035">
        <v>-4.3899999999999997</v>
      </c>
      <c r="X1035">
        <v>0.31</v>
      </c>
      <c r="Y1035">
        <v>-307186</v>
      </c>
      <c r="Z1035">
        <v>-11377</v>
      </c>
      <c r="AA1035">
        <v>-0.7</v>
      </c>
      <c r="AB1035">
        <v>27</v>
      </c>
      <c r="AC1035">
        <v>12</v>
      </c>
      <c r="AD1035">
        <v>15</v>
      </c>
      <c r="AE1035">
        <v>44.44</v>
      </c>
      <c r="AF1035">
        <v>10</v>
      </c>
      <c r="AG1035">
        <v>10</v>
      </c>
      <c r="AH1035">
        <v>14</v>
      </c>
      <c r="AI1035">
        <v>3</v>
      </c>
    </row>
    <row r="1036" spans="1:35" x14ac:dyDescent="0.2">
      <c r="A1036" s="102">
        <v>216</v>
      </c>
      <c r="B1036">
        <v>7182</v>
      </c>
      <c r="C1036" t="s">
        <v>4410</v>
      </c>
      <c r="D1036" t="s">
        <v>4154</v>
      </c>
      <c r="E1036">
        <v>1022</v>
      </c>
      <c r="F1036">
        <v>1016</v>
      </c>
      <c r="G1036">
        <v>1000</v>
      </c>
      <c r="H1036" t="s">
        <v>4032</v>
      </c>
      <c r="I1036">
        <v>9474</v>
      </c>
      <c r="J1036" t="s">
        <v>4821</v>
      </c>
      <c r="K1036" t="s">
        <v>4034</v>
      </c>
      <c r="L1036">
        <v>1400</v>
      </c>
      <c r="M1036">
        <v>1488</v>
      </c>
      <c r="N1036">
        <v>700</v>
      </c>
      <c r="O1036" t="s">
        <v>4035</v>
      </c>
      <c r="P1036">
        <v>0.86794450576215998</v>
      </c>
      <c r="Q1036">
        <v>0.92040716371594</v>
      </c>
      <c r="R1036">
        <v>0.20350939441719301</v>
      </c>
      <c r="S1036">
        <v>0.19491926263599799</v>
      </c>
      <c r="T1036">
        <v>3.93626615339732</v>
      </c>
      <c r="U1036">
        <v>3.93626615339732</v>
      </c>
      <c r="V1036">
        <v>6.1319034108579302</v>
      </c>
      <c r="W1036">
        <v>16.21</v>
      </c>
      <c r="X1036">
        <v>2.46</v>
      </c>
      <c r="Y1036">
        <v>-307882</v>
      </c>
      <c r="Z1036">
        <v>-16204</v>
      </c>
      <c r="AA1036">
        <v>-0.77</v>
      </c>
      <c r="AB1036">
        <v>19</v>
      </c>
      <c r="AC1036">
        <v>9</v>
      </c>
      <c r="AD1036">
        <v>10</v>
      </c>
      <c r="AE1036">
        <v>47.37</v>
      </c>
      <c r="AF1036">
        <v>12</v>
      </c>
      <c r="AG1036">
        <v>4</v>
      </c>
      <c r="AH1036">
        <v>7</v>
      </c>
      <c r="AI1036">
        <v>8</v>
      </c>
    </row>
    <row r="1037" spans="1:35" x14ac:dyDescent="0.2">
      <c r="A1037" s="102">
        <v>252</v>
      </c>
      <c r="B1037">
        <v>5110</v>
      </c>
      <c r="C1037" t="s">
        <v>1540</v>
      </c>
      <c r="D1037" t="s">
        <v>4423</v>
      </c>
      <c r="E1037">
        <v>1193</v>
      </c>
      <c r="F1037">
        <v>1215</v>
      </c>
      <c r="G1037">
        <v>900</v>
      </c>
      <c r="H1037" t="s">
        <v>4035</v>
      </c>
      <c r="I1037">
        <v>5803</v>
      </c>
      <c r="J1037" t="s">
        <v>26</v>
      </c>
      <c r="K1037" t="s">
        <v>4048</v>
      </c>
      <c r="L1037">
        <v>411</v>
      </c>
      <c r="M1037">
        <v>411</v>
      </c>
      <c r="N1037">
        <v>2700</v>
      </c>
      <c r="O1037" t="s">
        <v>4032</v>
      </c>
      <c r="P1037">
        <v>0.94075740755964599</v>
      </c>
      <c r="Q1037">
        <v>0.912851858443954</v>
      </c>
      <c r="R1037" s="106">
        <v>2.6813157757449801E-2</v>
      </c>
      <c r="S1037" s="106">
        <v>8.8468832096821201E-2</v>
      </c>
      <c r="T1037">
        <v>-0.181096268348242</v>
      </c>
      <c r="U1037">
        <v>0.181096268348242</v>
      </c>
      <c r="V1037">
        <v>0.68084201826385304</v>
      </c>
      <c r="W1037">
        <v>-0.34</v>
      </c>
      <c r="X1037">
        <v>1.48</v>
      </c>
      <c r="Y1037">
        <v>-308037</v>
      </c>
      <c r="Z1037">
        <v>-17113</v>
      </c>
      <c r="AA1037">
        <v>-0.84</v>
      </c>
      <c r="AB1037">
        <v>18</v>
      </c>
      <c r="AC1037">
        <v>6</v>
      </c>
      <c r="AD1037">
        <v>12</v>
      </c>
      <c r="AE1037">
        <v>33.33</v>
      </c>
      <c r="AF1037">
        <v>12</v>
      </c>
      <c r="AG1037">
        <v>5</v>
      </c>
      <c r="AH1037">
        <v>6</v>
      </c>
      <c r="AI1037">
        <v>7</v>
      </c>
    </row>
    <row r="1038" spans="1:35" x14ac:dyDescent="0.2">
      <c r="A1038" s="102">
        <v>431</v>
      </c>
      <c r="B1038">
        <v>4183</v>
      </c>
      <c r="C1038" t="s">
        <v>4799</v>
      </c>
      <c r="D1038" t="s">
        <v>4057</v>
      </c>
      <c r="E1038">
        <v>2445</v>
      </c>
      <c r="F1038">
        <v>2455</v>
      </c>
      <c r="G1038">
        <v>400</v>
      </c>
      <c r="H1038" t="s">
        <v>4032</v>
      </c>
      <c r="I1038">
        <v>6472</v>
      </c>
      <c r="J1038" t="s">
        <v>63</v>
      </c>
      <c r="K1038" t="s">
        <v>4045</v>
      </c>
      <c r="L1038">
        <v>297</v>
      </c>
      <c r="M1038">
        <v>297</v>
      </c>
      <c r="N1038">
        <v>3300</v>
      </c>
      <c r="O1038" t="s">
        <v>4035</v>
      </c>
      <c r="P1038">
        <v>0.88628244255854305</v>
      </c>
      <c r="Q1038">
        <v>0.89057273543389803</v>
      </c>
      <c r="R1038">
        <v>0.1342994330724</v>
      </c>
      <c r="S1038">
        <v>0.12832098858895399</v>
      </c>
      <c r="T1038">
        <v>3.5015554239219302</v>
      </c>
      <c r="U1038">
        <v>3.5015554239219302</v>
      </c>
      <c r="V1038">
        <v>1.9982542424005001</v>
      </c>
      <c r="W1038">
        <v>6.29</v>
      </c>
      <c r="X1038">
        <v>0.19</v>
      </c>
      <c r="Y1038">
        <v>-310097</v>
      </c>
      <c r="Z1038">
        <v>-19381</v>
      </c>
      <c r="AA1038">
        <v>-1.04</v>
      </c>
      <c r="AB1038">
        <v>16</v>
      </c>
      <c r="AC1038">
        <v>5</v>
      </c>
      <c r="AD1038">
        <v>11</v>
      </c>
      <c r="AE1038">
        <v>31.25</v>
      </c>
      <c r="AF1038">
        <v>14</v>
      </c>
      <c r="AG1038">
        <v>1</v>
      </c>
      <c r="AH1038">
        <v>5</v>
      </c>
      <c r="AI1038">
        <v>10</v>
      </c>
    </row>
    <row r="1039" spans="1:35" x14ac:dyDescent="0.2">
      <c r="A1039" s="102">
        <v>361</v>
      </c>
      <c r="B1039">
        <v>2001</v>
      </c>
      <c r="C1039" t="s">
        <v>3796</v>
      </c>
      <c r="D1039" t="s">
        <v>4060</v>
      </c>
      <c r="E1039">
        <v>1655</v>
      </c>
      <c r="F1039">
        <v>1659</v>
      </c>
      <c r="G1039">
        <v>600</v>
      </c>
      <c r="H1039" t="s">
        <v>4032</v>
      </c>
      <c r="I1039">
        <v>4118</v>
      </c>
      <c r="J1039" t="s">
        <v>4859</v>
      </c>
      <c r="K1039" t="s">
        <v>4057</v>
      </c>
      <c r="L1039">
        <v>3375</v>
      </c>
      <c r="M1039">
        <v>3415</v>
      </c>
      <c r="N1039">
        <v>300</v>
      </c>
      <c r="O1039" t="s">
        <v>4035</v>
      </c>
      <c r="P1039">
        <v>0.83486960378145803</v>
      </c>
      <c r="Q1039">
        <v>0.89781224038357899</v>
      </c>
      <c r="R1039">
        <v>3.4600818449854999E-2</v>
      </c>
      <c r="S1039" s="15">
        <v>4.2139334439855999E-2</v>
      </c>
      <c r="T1039">
        <v>0.43860802797665699</v>
      </c>
      <c r="U1039">
        <v>0.43860802797665699</v>
      </c>
      <c r="V1039">
        <v>0.61493176893358703</v>
      </c>
      <c r="W1039">
        <v>1.05</v>
      </c>
      <c r="X1039">
        <v>2.84</v>
      </c>
      <c r="Y1039">
        <v>-314245</v>
      </c>
      <c r="Z1039">
        <v>-18485</v>
      </c>
      <c r="AA1039">
        <v>-1.07</v>
      </c>
      <c r="AB1039">
        <v>17</v>
      </c>
      <c r="AC1039">
        <v>5</v>
      </c>
      <c r="AD1039">
        <v>12</v>
      </c>
      <c r="AE1039">
        <v>29.41</v>
      </c>
      <c r="AF1039">
        <v>12</v>
      </c>
      <c r="AG1039">
        <v>2</v>
      </c>
      <c r="AH1039">
        <v>7</v>
      </c>
      <c r="AI1039">
        <v>8</v>
      </c>
    </row>
    <row r="1040" spans="1:35" x14ac:dyDescent="0.2">
      <c r="A1040" s="102">
        <v>0</v>
      </c>
      <c r="B1040">
        <v>3110</v>
      </c>
      <c r="C1040" t="s">
        <v>772</v>
      </c>
      <c r="D1040" t="s">
        <v>4031</v>
      </c>
      <c r="E1040">
        <v>4520</v>
      </c>
      <c r="F1040">
        <v>4610</v>
      </c>
      <c r="G1040">
        <v>100</v>
      </c>
      <c r="H1040" t="s">
        <v>4035</v>
      </c>
      <c r="I1040">
        <v>6920</v>
      </c>
      <c r="J1040" t="s">
        <v>4036</v>
      </c>
      <c r="K1040" t="s">
        <v>4037</v>
      </c>
      <c r="L1040">
        <v>5500</v>
      </c>
      <c r="M1040">
        <v>5510</v>
      </c>
      <c r="N1040">
        <v>100</v>
      </c>
      <c r="O1040" t="s">
        <v>4032</v>
      </c>
      <c r="P1040">
        <v>0.96298945237401101</v>
      </c>
      <c r="Q1040">
        <v>0.985023507556961</v>
      </c>
      <c r="R1040">
        <v>0.33468923026191899</v>
      </c>
      <c r="S1040">
        <v>1.1001718238644501E-2</v>
      </c>
      <c r="T1040">
        <v>-0.31925372391889101</v>
      </c>
      <c r="U1040">
        <v>0.31925372391889101</v>
      </c>
      <c r="V1040">
        <v>0.87277526348678003</v>
      </c>
      <c r="W1040">
        <v>-1.32</v>
      </c>
      <c r="X1040">
        <v>16.329999999999998</v>
      </c>
      <c r="Y1040">
        <v>-317403</v>
      </c>
      <c r="Z1040">
        <v>-21160</v>
      </c>
      <c r="AA1040">
        <v>-1.07</v>
      </c>
      <c r="AB1040">
        <v>15</v>
      </c>
      <c r="AC1040">
        <v>7</v>
      </c>
      <c r="AD1040">
        <v>8</v>
      </c>
      <c r="AE1040">
        <v>46.67</v>
      </c>
      <c r="AF1040">
        <v>9</v>
      </c>
      <c r="AG1040">
        <v>6</v>
      </c>
      <c r="AH1040">
        <v>8</v>
      </c>
      <c r="AI1040">
        <v>1</v>
      </c>
    </row>
    <row r="1041" spans="1:35" x14ac:dyDescent="0.2">
      <c r="A1041" s="102">
        <v>11</v>
      </c>
      <c r="B1041">
        <v>6951</v>
      </c>
      <c r="C1041" t="s">
        <v>229</v>
      </c>
      <c r="D1041" t="s">
        <v>4037</v>
      </c>
      <c r="E1041">
        <v>3525</v>
      </c>
      <c r="F1041">
        <v>3590</v>
      </c>
      <c r="G1041">
        <v>200</v>
      </c>
      <c r="H1041" t="s">
        <v>4032</v>
      </c>
      <c r="I1041">
        <v>8036</v>
      </c>
      <c r="J1041" t="s">
        <v>4046</v>
      </c>
      <c r="K1041" t="s">
        <v>4039</v>
      </c>
      <c r="L1041">
        <v>7790</v>
      </c>
      <c r="M1041">
        <v>7920</v>
      </c>
      <c r="N1041">
        <v>100</v>
      </c>
      <c r="O1041" t="s">
        <v>4035</v>
      </c>
      <c r="P1041">
        <v>0.85945961986673902</v>
      </c>
      <c r="Q1041">
        <v>0.96500813149970599</v>
      </c>
      <c r="R1041" s="15">
        <v>0.190034601064587</v>
      </c>
      <c r="S1041">
        <v>6.07760919089343E-2</v>
      </c>
      <c r="T1041">
        <v>1.09283939547158</v>
      </c>
      <c r="U1041">
        <v>1.09283939547158</v>
      </c>
      <c r="V1041">
        <v>1.2425040341595801</v>
      </c>
      <c r="W1041">
        <v>4.03</v>
      </c>
      <c r="X1041">
        <v>9.34</v>
      </c>
      <c r="Y1041">
        <v>-318458</v>
      </c>
      <c r="Z1041">
        <v>-16761</v>
      </c>
      <c r="AA1041">
        <v>-0.79</v>
      </c>
      <c r="AB1041">
        <v>19</v>
      </c>
      <c r="AC1041">
        <v>8</v>
      </c>
      <c r="AD1041">
        <v>11</v>
      </c>
      <c r="AE1041">
        <v>42.11</v>
      </c>
      <c r="AF1041">
        <v>10</v>
      </c>
      <c r="AG1041">
        <v>7</v>
      </c>
      <c r="AH1041">
        <v>9</v>
      </c>
      <c r="AI1041">
        <v>3</v>
      </c>
    </row>
    <row r="1042" spans="1:35" x14ac:dyDescent="0.2">
      <c r="A1042" s="102">
        <v>330</v>
      </c>
      <c r="B1042">
        <v>4739</v>
      </c>
      <c r="C1042" t="s">
        <v>4151</v>
      </c>
      <c r="D1042" t="s">
        <v>4034</v>
      </c>
      <c r="E1042">
        <v>3230</v>
      </c>
      <c r="F1042">
        <v>3245</v>
      </c>
      <c r="G1042">
        <v>300</v>
      </c>
      <c r="H1042" t="s">
        <v>4035</v>
      </c>
      <c r="I1042">
        <v>6951</v>
      </c>
      <c r="J1042" t="s">
        <v>229</v>
      </c>
      <c r="K1042" t="s">
        <v>4037</v>
      </c>
      <c r="L1042">
        <v>3525</v>
      </c>
      <c r="M1042">
        <v>3590</v>
      </c>
      <c r="N1042">
        <v>300</v>
      </c>
      <c r="O1042" t="s">
        <v>4032</v>
      </c>
      <c r="P1042">
        <v>0.92134758661836202</v>
      </c>
      <c r="Q1042">
        <v>0.90305256210534601</v>
      </c>
      <c r="R1042">
        <v>0.15542341758293299</v>
      </c>
      <c r="S1042">
        <v>0.30657857871712701</v>
      </c>
      <c r="T1042">
        <v>-1.23189093371765</v>
      </c>
      <c r="U1042">
        <v>1.23189093371765</v>
      </c>
      <c r="V1042">
        <v>1.2024763884212599</v>
      </c>
      <c r="W1042">
        <v>-7.48</v>
      </c>
      <c r="X1042">
        <v>9.61</v>
      </c>
      <c r="Y1042">
        <v>-322213</v>
      </c>
      <c r="Z1042">
        <v>-15343</v>
      </c>
      <c r="AA1042">
        <v>-0.9</v>
      </c>
      <c r="AB1042">
        <v>21</v>
      </c>
      <c r="AC1042">
        <v>9</v>
      </c>
      <c r="AD1042">
        <v>12</v>
      </c>
      <c r="AE1042">
        <v>42.86</v>
      </c>
      <c r="AF1042">
        <v>11</v>
      </c>
      <c r="AG1042">
        <v>8</v>
      </c>
      <c r="AH1042">
        <v>9</v>
      </c>
      <c r="AI1042">
        <v>4</v>
      </c>
    </row>
    <row r="1043" spans="1:35" x14ac:dyDescent="0.2">
      <c r="A1043" s="102">
        <v>40</v>
      </c>
      <c r="B1043">
        <v>6755</v>
      </c>
      <c r="C1043" t="s">
        <v>760</v>
      </c>
      <c r="D1043" t="s">
        <v>4037</v>
      </c>
      <c r="E1043">
        <v>2432</v>
      </c>
      <c r="F1043">
        <v>2471</v>
      </c>
      <c r="G1043">
        <v>200</v>
      </c>
      <c r="H1043" t="s">
        <v>4035</v>
      </c>
      <c r="I1043">
        <v>6920</v>
      </c>
      <c r="J1043" t="s">
        <v>4036</v>
      </c>
      <c r="K1043" t="s">
        <v>4037</v>
      </c>
      <c r="L1043">
        <v>5500</v>
      </c>
      <c r="M1043">
        <v>5510</v>
      </c>
      <c r="N1043">
        <v>100</v>
      </c>
      <c r="O1043" t="s">
        <v>4032</v>
      </c>
      <c r="P1043">
        <v>0.94007653846398198</v>
      </c>
      <c r="Q1043">
        <v>0.95399574128257802</v>
      </c>
      <c r="R1043">
        <v>0.43568528828738901</v>
      </c>
      <c r="S1043">
        <v>0.340529981253058</v>
      </c>
      <c r="T1043">
        <v>-0.56879249328222004</v>
      </c>
      <c r="U1043">
        <v>0.56879249328222004</v>
      </c>
      <c r="V1043">
        <v>0.63437939247485597</v>
      </c>
      <c r="W1043">
        <v>-2.86</v>
      </c>
      <c r="X1043">
        <v>10.31</v>
      </c>
      <c r="Y1043">
        <v>-325500</v>
      </c>
      <c r="Z1043">
        <v>-18083</v>
      </c>
      <c r="AA1043">
        <v>-0.91</v>
      </c>
      <c r="AB1043">
        <v>18</v>
      </c>
      <c r="AC1043">
        <v>10</v>
      </c>
      <c r="AD1043">
        <v>8</v>
      </c>
      <c r="AE1043">
        <v>55.56</v>
      </c>
      <c r="AF1043">
        <v>8</v>
      </c>
      <c r="AG1043">
        <v>8</v>
      </c>
      <c r="AH1043">
        <v>8</v>
      </c>
      <c r="AI1043">
        <v>2</v>
      </c>
    </row>
    <row r="1044" spans="1:35" x14ac:dyDescent="0.2">
      <c r="A1044" s="102">
        <v>683</v>
      </c>
      <c r="B1044">
        <v>1803</v>
      </c>
      <c r="C1044" t="s">
        <v>4043</v>
      </c>
      <c r="D1044" t="s">
        <v>4042</v>
      </c>
      <c r="E1044">
        <v>1145</v>
      </c>
      <c r="F1044">
        <v>1133</v>
      </c>
      <c r="G1044">
        <v>500</v>
      </c>
      <c r="H1044" t="s">
        <v>4035</v>
      </c>
      <c r="I1044">
        <v>6920</v>
      </c>
      <c r="J1044" t="s">
        <v>4036</v>
      </c>
      <c r="K1044" t="s">
        <v>4037</v>
      </c>
      <c r="L1044">
        <v>5500</v>
      </c>
      <c r="M1044">
        <v>5510</v>
      </c>
      <c r="N1044">
        <v>100</v>
      </c>
      <c r="O1044" t="s">
        <v>4032</v>
      </c>
      <c r="P1044">
        <v>0.896536660578101</v>
      </c>
      <c r="Q1044">
        <v>0.86016233316782098</v>
      </c>
      <c r="R1044" s="15">
        <v>0.18911172552238401</v>
      </c>
      <c r="S1044">
        <v>0.32636039251408</v>
      </c>
      <c r="T1044">
        <v>-0.91280140580721203</v>
      </c>
      <c r="U1044">
        <v>0.91280140580721203</v>
      </c>
      <c r="V1044">
        <v>0.79939490108145295</v>
      </c>
      <c r="W1044">
        <v>-11.31</v>
      </c>
      <c r="X1044">
        <v>2.81</v>
      </c>
      <c r="Y1044">
        <v>-326436</v>
      </c>
      <c r="Z1044">
        <v>-17181</v>
      </c>
      <c r="AA1044">
        <v>-0.86</v>
      </c>
      <c r="AB1044">
        <v>19</v>
      </c>
      <c r="AC1044">
        <v>8</v>
      </c>
      <c r="AD1044">
        <v>11</v>
      </c>
      <c r="AE1044">
        <v>42.11</v>
      </c>
      <c r="AF1044">
        <v>8</v>
      </c>
      <c r="AG1044">
        <v>7</v>
      </c>
      <c r="AH1044">
        <v>10</v>
      </c>
      <c r="AI1044">
        <v>2</v>
      </c>
    </row>
    <row r="1045" spans="1:35" x14ac:dyDescent="0.2">
      <c r="A1045" s="102">
        <v>699</v>
      </c>
      <c r="B1045">
        <v>3110</v>
      </c>
      <c r="C1045" t="s">
        <v>772</v>
      </c>
      <c r="D1045" t="s">
        <v>4031</v>
      </c>
      <c r="E1045">
        <v>4520</v>
      </c>
      <c r="F1045">
        <v>4610</v>
      </c>
      <c r="G1045">
        <v>200</v>
      </c>
      <c r="H1045" t="s">
        <v>4032</v>
      </c>
      <c r="I1045">
        <v>6479</v>
      </c>
      <c r="J1045" t="s">
        <v>780</v>
      </c>
      <c r="K1045" t="s">
        <v>4037</v>
      </c>
      <c r="L1045">
        <v>2188</v>
      </c>
      <c r="M1045">
        <v>2186</v>
      </c>
      <c r="N1045">
        <v>400</v>
      </c>
      <c r="O1045" t="s">
        <v>4035</v>
      </c>
      <c r="P1045">
        <v>0.85621152658744404</v>
      </c>
      <c r="Q1045">
        <v>0.85820815317156696</v>
      </c>
      <c r="R1045">
        <v>0.42938567951517398</v>
      </c>
      <c r="S1045">
        <v>0.33782373231602902</v>
      </c>
      <c r="T1045">
        <v>1.39026050421781</v>
      </c>
      <c r="U1045">
        <v>1.39026050421781</v>
      </c>
      <c r="V1045">
        <v>1.04895041199773</v>
      </c>
      <c r="W1045">
        <v>11.7</v>
      </c>
      <c r="X1045">
        <v>5.16</v>
      </c>
      <c r="Y1045">
        <v>-328049</v>
      </c>
      <c r="Z1045">
        <v>-18225</v>
      </c>
      <c r="AA1045">
        <v>-0.88</v>
      </c>
      <c r="AB1045">
        <v>18</v>
      </c>
      <c r="AC1045">
        <v>7</v>
      </c>
      <c r="AD1045">
        <v>11</v>
      </c>
      <c r="AE1045">
        <v>38.89</v>
      </c>
      <c r="AF1045">
        <v>12</v>
      </c>
      <c r="AG1045">
        <v>6</v>
      </c>
      <c r="AH1045">
        <v>8</v>
      </c>
      <c r="AI1045">
        <v>4</v>
      </c>
    </row>
    <row r="1046" spans="1:35" x14ac:dyDescent="0.2">
      <c r="A1046" s="102">
        <v>849</v>
      </c>
      <c r="B1046">
        <v>2678</v>
      </c>
      <c r="C1046" t="s">
        <v>841</v>
      </c>
      <c r="D1046" t="s">
        <v>4058</v>
      </c>
      <c r="E1046">
        <v>3545</v>
      </c>
      <c r="F1046">
        <v>3590</v>
      </c>
      <c r="G1046">
        <v>300</v>
      </c>
      <c r="H1046" t="s">
        <v>4032</v>
      </c>
      <c r="I1046">
        <v>3635</v>
      </c>
      <c r="J1046" t="s">
        <v>47</v>
      </c>
      <c r="K1046" t="s">
        <v>4034</v>
      </c>
      <c r="L1046">
        <v>2850</v>
      </c>
      <c r="M1046">
        <v>2891</v>
      </c>
      <c r="N1046">
        <v>400</v>
      </c>
      <c r="O1046" t="s">
        <v>4035</v>
      </c>
      <c r="P1046">
        <v>0.90931303566313204</v>
      </c>
      <c r="Q1046">
        <v>0.836705903189912</v>
      </c>
      <c r="R1046">
        <v>6.7932746039117503E-2</v>
      </c>
      <c r="S1046">
        <v>0.179630259035261</v>
      </c>
      <c r="T1046">
        <v>1.9347887110939499</v>
      </c>
      <c r="U1046">
        <v>1.9347887110939499</v>
      </c>
      <c r="V1046">
        <v>1.81203476419784</v>
      </c>
      <c r="W1046">
        <v>6.17</v>
      </c>
      <c r="X1046">
        <v>7.37</v>
      </c>
      <c r="Y1046">
        <v>-334129</v>
      </c>
      <c r="Z1046">
        <v>-18563</v>
      </c>
      <c r="AA1046">
        <v>-0.99</v>
      </c>
      <c r="AB1046">
        <v>18</v>
      </c>
      <c r="AC1046">
        <v>6</v>
      </c>
      <c r="AD1046">
        <v>12</v>
      </c>
      <c r="AE1046">
        <v>33.33</v>
      </c>
      <c r="AF1046">
        <v>8</v>
      </c>
      <c r="AG1046">
        <v>6</v>
      </c>
      <c r="AH1046">
        <v>11</v>
      </c>
      <c r="AI1046">
        <v>1</v>
      </c>
    </row>
    <row r="1047" spans="1:35" x14ac:dyDescent="0.2">
      <c r="A1047" s="102">
        <v>163</v>
      </c>
      <c r="B1047">
        <v>2267</v>
      </c>
      <c r="C1047" t="s">
        <v>4855</v>
      </c>
      <c r="D1047" t="s">
        <v>4060</v>
      </c>
      <c r="E1047">
        <v>5720</v>
      </c>
      <c r="F1047">
        <v>5550</v>
      </c>
      <c r="G1047">
        <v>100</v>
      </c>
      <c r="H1047" t="s">
        <v>4035</v>
      </c>
      <c r="I1047">
        <v>7976</v>
      </c>
      <c r="J1047" t="s">
        <v>4149</v>
      </c>
      <c r="K1047" t="s">
        <v>4056</v>
      </c>
      <c r="L1047">
        <v>1606</v>
      </c>
      <c r="M1047">
        <v>1615</v>
      </c>
      <c r="N1047">
        <v>300</v>
      </c>
      <c r="O1047" t="s">
        <v>4032</v>
      </c>
      <c r="P1047">
        <v>0.82445385432594798</v>
      </c>
      <c r="Q1047">
        <v>0.92701638447470402</v>
      </c>
      <c r="R1047" s="106">
        <v>4.1061721790798203E-4</v>
      </c>
      <c r="S1047">
        <v>2.81410869443856E-2</v>
      </c>
      <c r="T1047">
        <v>-1.561124669355</v>
      </c>
      <c r="U1047">
        <v>1.561124669355</v>
      </c>
      <c r="V1047">
        <v>0.56074162503065395</v>
      </c>
      <c r="W1047">
        <v>-4.3</v>
      </c>
      <c r="X1047">
        <v>12.7</v>
      </c>
      <c r="Y1047">
        <v>-336743</v>
      </c>
      <c r="Z1047">
        <v>-22450</v>
      </c>
      <c r="AA1047">
        <v>-1.42</v>
      </c>
      <c r="AB1047">
        <v>15</v>
      </c>
      <c r="AC1047">
        <v>3</v>
      </c>
      <c r="AD1047">
        <v>12</v>
      </c>
      <c r="AE1047">
        <v>20</v>
      </c>
      <c r="AF1047">
        <v>11</v>
      </c>
      <c r="AG1047">
        <v>3</v>
      </c>
      <c r="AH1047">
        <v>6</v>
      </c>
      <c r="AI1047">
        <v>6</v>
      </c>
    </row>
    <row r="1048" spans="1:35" x14ac:dyDescent="0.2">
      <c r="A1048" s="102">
        <v>104</v>
      </c>
      <c r="B1048">
        <v>4217</v>
      </c>
      <c r="C1048" t="s">
        <v>1542</v>
      </c>
      <c r="D1048" t="s">
        <v>4057</v>
      </c>
      <c r="E1048">
        <v>4595</v>
      </c>
      <c r="F1048">
        <v>4595</v>
      </c>
      <c r="G1048">
        <v>200</v>
      </c>
      <c r="H1048" t="s">
        <v>4032</v>
      </c>
      <c r="I1048">
        <v>6758</v>
      </c>
      <c r="J1048" t="s">
        <v>4049</v>
      </c>
      <c r="K1048" t="s">
        <v>4037</v>
      </c>
      <c r="L1048">
        <v>7807</v>
      </c>
      <c r="M1048">
        <v>7718</v>
      </c>
      <c r="N1048">
        <v>100</v>
      </c>
      <c r="O1048" t="s">
        <v>4035</v>
      </c>
      <c r="P1048">
        <v>0.91187943535986404</v>
      </c>
      <c r="Q1048">
        <v>0.93637124229786295</v>
      </c>
      <c r="R1048">
        <v>0.44719781037453299</v>
      </c>
      <c r="S1048">
        <v>0.210088250082861</v>
      </c>
      <c r="T1048">
        <v>0.94244687052711795</v>
      </c>
      <c r="U1048">
        <v>0.94244687052711795</v>
      </c>
      <c r="V1048">
        <v>1.0540721868698499</v>
      </c>
      <c r="W1048">
        <v>5.28</v>
      </c>
      <c r="X1048">
        <v>19.07</v>
      </c>
      <c r="Y1048">
        <v>-338675</v>
      </c>
      <c r="Z1048">
        <v>-19922</v>
      </c>
      <c r="AA1048">
        <v>-0.89</v>
      </c>
      <c r="AB1048">
        <v>17</v>
      </c>
      <c r="AC1048">
        <v>8</v>
      </c>
      <c r="AD1048">
        <v>9</v>
      </c>
      <c r="AE1048">
        <v>47.06</v>
      </c>
      <c r="AF1048">
        <v>10</v>
      </c>
      <c r="AG1048">
        <v>7</v>
      </c>
      <c r="AH1048">
        <v>9</v>
      </c>
      <c r="AI1048">
        <v>1</v>
      </c>
    </row>
    <row r="1049" spans="1:35" x14ac:dyDescent="0.2">
      <c r="A1049" s="102">
        <v>668</v>
      </c>
      <c r="B1049">
        <v>5803</v>
      </c>
      <c r="C1049" t="s">
        <v>26</v>
      </c>
      <c r="D1049" t="s">
        <v>4048</v>
      </c>
      <c r="E1049">
        <v>411</v>
      </c>
      <c r="F1049">
        <v>411</v>
      </c>
      <c r="G1049">
        <v>2600</v>
      </c>
      <c r="H1049" t="s">
        <v>4032</v>
      </c>
      <c r="I1049">
        <v>6473</v>
      </c>
      <c r="J1049" t="s">
        <v>1538</v>
      </c>
      <c r="K1049" t="s">
        <v>4045</v>
      </c>
      <c r="L1049">
        <v>1185</v>
      </c>
      <c r="M1049">
        <v>1184</v>
      </c>
      <c r="N1049">
        <v>900</v>
      </c>
      <c r="O1049" t="s">
        <v>4035</v>
      </c>
      <c r="P1049">
        <v>0.91949754689557295</v>
      </c>
      <c r="Q1049">
        <v>0.86201666387157605</v>
      </c>
      <c r="R1049">
        <v>0.41599330925183098</v>
      </c>
      <c r="S1049">
        <v>0.323744711810387</v>
      </c>
      <c r="T1049">
        <v>0.19657992676168801</v>
      </c>
      <c r="U1049">
        <v>0.19657992676168801</v>
      </c>
      <c r="V1049">
        <v>6.1294572047879699E-2</v>
      </c>
      <c r="W1049">
        <v>0.54</v>
      </c>
      <c r="X1049">
        <v>0.28000000000000003</v>
      </c>
      <c r="Y1049">
        <v>-358224</v>
      </c>
      <c r="Z1049">
        <v>-17911</v>
      </c>
      <c r="AA1049">
        <v>-0.86</v>
      </c>
      <c r="AB1049">
        <v>20</v>
      </c>
      <c r="AC1049">
        <v>9</v>
      </c>
      <c r="AD1049">
        <v>11</v>
      </c>
      <c r="AE1049">
        <v>45</v>
      </c>
      <c r="AF1049">
        <v>13</v>
      </c>
      <c r="AG1049">
        <v>6</v>
      </c>
      <c r="AH1049">
        <v>10</v>
      </c>
      <c r="AI1049">
        <v>4</v>
      </c>
    </row>
    <row r="1050" spans="1:35" x14ac:dyDescent="0.2">
      <c r="A1050" s="102">
        <v>57</v>
      </c>
      <c r="B1050">
        <v>4686</v>
      </c>
      <c r="C1050" t="s">
        <v>4053</v>
      </c>
      <c r="D1050" t="s">
        <v>4034</v>
      </c>
      <c r="E1050">
        <v>6010</v>
      </c>
      <c r="F1050">
        <v>6010</v>
      </c>
      <c r="G1050">
        <v>100</v>
      </c>
      <c r="H1050" t="s">
        <v>4035</v>
      </c>
      <c r="I1050">
        <v>8036</v>
      </c>
      <c r="J1050" t="s">
        <v>4046</v>
      </c>
      <c r="K1050" t="s">
        <v>4039</v>
      </c>
      <c r="L1050">
        <v>7790</v>
      </c>
      <c r="M1050">
        <v>7920</v>
      </c>
      <c r="N1050">
        <v>100</v>
      </c>
      <c r="O1050" t="s">
        <v>4032</v>
      </c>
      <c r="P1050">
        <v>0.87011114854975702</v>
      </c>
      <c r="Q1050">
        <v>0.94993556984828398</v>
      </c>
      <c r="R1050" s="106">
        <v>4.1910612120220202E-2</v>
      </c>
      <c r="S1050">
        <v>0.214291299880389</v>
      </c>
      <c r="T1050">
        <v>-0.10149974431278801</v>
      </c>
      <c r="U1050">
        <v>0.10149974431278801</v>
      </c>
      <c r="V1050">
        <v>0.178816686280065</v>
      </c>
      <c r="W1050">
        <v>-0.83</v>
      </c>
      <c r="X1050">
        <v>24.12</v>
      </c>
      <c r="Y1050">
        <v>-360290</v>
      </c>
      <c r="Z1050">
        <v>-27715</v>
      </c>
      <c r="AA1050">
        <v>-1.6</v>
      </c>
      <c r="AB1050">
        <v>13</v>
      </c>
      <c r="AC1050">
        <v>3</v>
      </c>
      <c r="AD1050">
        <v>10</v>
      </c>
      <c r="AE1050">
        <v>23.08</v>
      </c>
      <c r="AF1050">
        <v>9</v>
      </c>
      <c r="AG1050">
        <v>3</v>
      </c>
      <c r="AH1050">
        <v>6</v>
      </c>
      <c r="AI1050">
        <v>4</v>
      </c>
    </row>
    <row r="1051" spans="1:35" x14ac:dyDescent="0.2">
      <c r="A1051" s="102">
        <v>415</v>
      </c>
      <c r="B1051">
        <v>9474</v>
      </c>
      <c r="C1051" t="s">
        <v>4821</v>
      </c>
      <c r="D1051" t="s">
        <v>4034</v>
      </c>
      <c r="E1051">
        <v>1400</v>
      </c>
      <c r="F1051">
        <v>1488</v>
      </c>
      <c r="G1051">
        <v>700</v>
      </c>
      <c r="H1051" t="s">
        <v>4035</v>
      </c>
      <c r="I1051">
        <v>9508</v>
      </c>
      <c r="J1051" t="s">
        <v>4420</v>
      </c>
      <c r="K1051" t="s">
        <v>4156</v>
      </c>
      <c r="L1051">
        <v>904</v>
      </c>
      <c r="M1051">
        <v>900</v>
      </c>
      <c r="N1051">
        <v>1200</v>
      </c>
      <c r="O1051" t="s">
        <v>4032</v>
      </c>
      <c r="P1051">
        <v>0.84917096264638503</v>
      </c>
      <c r="Q1051">
        <v>0.89277250215168402</v>
      </c>
      <c r="R1051">
        <v>3.2808970878161099E-2</v>
      </c>
      <c r="S1051">
        <v>0.26163896908067202</v>
      </c>
      <c r="T1051">
        <v>-2.17645944511631</v>
      </c>
      <c r="U1051">
        <v>2.17645944511631</v>
      </c>
      <c r="V1051">
        <v>3.00674874789269</v>
      </c>
      <c r="W1051">
        <v>-15.6</v>
      </c>
      <c r="X1051">
        <v>3.69</v>
      </c>
      <c r="Y1051">
        <v>-361004</v>
      </c>
      <c r="Z1051">
        <v>-18050</v>
      </c>
      <c r="AA1051">
        <v>-0.94</v>
      </c>
      <c r="AB1051">
        <v>20</v>
      </c>
      <c r="AC1051">
        <v>8</v>
      </c>
      <c r="AD1051">
        <v>12</v>
      </c>
      <c r="AE1051">
        <v>40</v>
      </c>
      <c r="AF1051">
        <v>13</v>
      </c>
      <c r="AG1051">
        <v>5</v>
      </c>
      <c r="AH1051">
        <v>8</v>
      </c>
      <c r="AI1051">
        <v>7</v>
      </c>
    </row>
    <row r="1052" spans="1:35" x14ac:dyDescent="0.2">
      <c r="A1052" s="102">
        <v>937</v>
      </c>
      <c r="B1052">
        <v>4151</v>
      </c>
      <c r="C1052" t="s">
        <v>3816</v>
      </c>
      <c r="D1052" t="s">
        <v>4055</v>
      </c>
      <c r="E1052">
        <v>2575</v>
      </c>
      <c r="F1052">
        <v>2586</v>
      </c>
      <c r="G1052">
        <v>300</v>
      </c>
      <c r="H1052" t="s">
        <v>4032</v>
      </c>
      <c r="I1052">
        <v>4555</v>
      </c>
      <c r="J1052" t="s">
        <v>937</v>
      </c>
      <c r="K1052" t="s">
        <v>4055</v>
      </c>
      <c r="L1052">
        <v>7130</v>
      </c>
      <c r="M1052">
        <v>7130</v>
      </c>
      <c r="N1052">
        <v>100</v>
      </c>
      <c r="O1052" t="s">
        <v>4035</v>
      </c>
      <c r="P1052">
        <v>0.97141753333422598</v>
      </c>
      <c r="Q1052">
        <v>0.82459345993960698</v>
      </c>
      <c r="R1052">
        <v>9.3132448758574599E-2</v>
      </c>
      <c r="S1052">
        <v>0.18817735107830399</v>
      </c>
      <c r="T1052">
        <v>0.60268150922643904</v>
      </c>
      <c r="U1052">
        <v>0.60268150922643904</v>
      </c>
      <c r="V1052">
        <v>0.42910038365854702</v>
      </c>
      <c r="W1052">
        <v>2.33</v>
      </c>
      <c r="X1052">
        <v>8.81</v>
      </c>
      <c r="Y1052">
        <v>-361161</v>
      </c>
      <c r="Z1052">
        <v>-20064</v>
      </c>
      <c r="AA1052">
        <v>-1.35</v>
      </c>
      <c r="AB1052">
        <v>18</v>
      </c>
      <c r="AC1052">
        <v>4</v>
      </c>
      <c r="AD1052">
        <v>14</v>
      </c>
      <c r="AE1052">
        <v>22.22</v>
      </c>
      <c r="AF1052">
        <v>13</v>
      </c>
      <c r="AG1052">
        <v>4</v>
      </c>
      <c r="AH1052">
        <v>8</v>
      </c>
      <c r="AI1052">
        <v>6</v>
      </c>
    </row>
    <row r="1053" spans="1:35" x14ac:dyDescent="0.2">
      <c r="A1053" s="102">
        <v>475</v>
      </c>
      <c r="B1053">
        <v>1333</v>
      </c>
      <c r="C1053" t="s">
        <v>4412</v>
      </c>
      <c r="D1053" t="s">
        <v>4413</v>
      </c>
      <c r="E1053">
        <v>2619</v>
      </c>
      <c r="F1053">
        <v>2629</v>
      </c>
      <c r="G1053">
        <v>400</v>
      </c>
      <c r="H1053" t="s">
        <v>4032</v>
      </c>
      <c r="I1053">
        <v>9474</v>
      </c>
      <c r="J1053" t="s">
        <v>4821</v>
      </c>
      <c r="K1053" t="s">
        <v>4034</v>
      </c>
      <c r="L1053">
        <v>1400</v>
      </c>
      <c r="M1053">
        <v>1488</v>
      </c>
      <c r="N1053">
        <v>700</v>
      </c>
      <c r="O1053" t="s">
        <v>4035</v>
      </c>
      <c r="P1053">
        <v>0.85725067252758802</v>
      </c>
      <c r="Q1053">
        <v>0.88484197166961998</v>
      </c>
      <c r="R1053">
        <v>9.8474072706893206E-2</v>
      </c>
      <c r="S1053">
        <v>0.32631277812966702</v>
      </c>
      <c r="T1053">
        <v>3.7407892611081501</v>
      </c>
      <c r="U1053">
        <v>3.7407892611081501</v>
      </c>
      <c r="V1053">
        <v>5.58629059129699</v>
      </c>
      <c r="W1053">
        <v>13.77</v>
      </c>
      <c r="X1053">
        <v>0.95</v>
      </c>
      <c r="Y1053">
        <v>-368297</v>
      </c>
      <c r="Z1053">
        <v>-21665</v>
      </c>
      <c r="AA1053">
        <v>-1.29</v>
      </c>
      <c r="AB1053">
        <v>17</v>
      </c>
      <c r="AC1053">
        <v>6</v>
      </c>
      <c r="AD1053">
        <v>11</v>
      </c>
      <c r="AE1053">
        <v>35.29</v>
      </c>
      <c r="AF1053">
        <v>11</v>
      </c>
      <c r="AG1053">
        <v>6</v>
      </c>
      <c r="AH1053">
        <v>9</v>
      </c>
      <c r="AI1053">
        <v>2</v>
      </c>
    </row>
    <row r="1054" spans="1:35" x14ac:dyDescent="0.2">
      <c r="A1054" s="102">
        <v>518</v>
      </c>
      <c r="B1054">
        <v>7211</v>
      </c>
      <c r="C1054" t="s">
        <v>28</v>
      </c>
      <c r="D1054" t="s">
        <v>4050</v>
      </c>
      <c r="E1054">
        <v>411</v>
      </c>
      <c r="F1054">
        <v>413</v>
      </c>
      <c r="G1054">
        <v>2600</v>
      </c>
      <c r="H1054" t="s">
        <v>4035</v>
      </c>
      <c r="I1054">
        <v>9501</v>
      </c>
      <c r="J1054" t="s">
        <v>4158</v>
      </c>
      <c r="K1054" t="s">
        <v>4156</v>
      </c>
      <c r="L1054">
        <v>437</v>
      </c>
      <c r="M1054">
        <v>435</v>
      </c>
      <c r="N1054">
        <v>2500</v>
      </c>
      <c r="O1054" t="s">
        <v>4032</v>
      </c>
      <c r="P1054">
        <v>0.92857576794697005</v>
      </c>
      <c r="Q1054">
        <v>0.88051055242705301</v>
      </c>
      <c r="R1054" s="106">
        <v>0.13172510918626801</v>
      </c>
      <c r="S1054">
        <v>3.0066346210649499E-2</v>
      </c>
      <c r="T1054">
        <v>-0.88876195646018097</v>
      </c>
      <c r="U1054">
        <v>0.88876195646018097</v>
      </c>
      <c r="V1054">
        <v>0.84680889550194505</v>
      </c>
      <c r="W1054">
        <v>-3.99</v>
      </c>
      <c r="X1054">
        <v>1.26</v>
      </c>
      <c r="Y1054">
        <v>-369759</v>
      </c>
      <c r="Z1054">
        <v>-21751</v>
      </c>
      <c r="AA1054">
        <v>-1.01</v>
      </c>
      <c r="AB1054">
        <v>17</v>
      </c>
      <c r="AC1054">
        <v>6</v>
      </c>
      <c r="AD1054">
        <v>11</v>
      </c>
      <c r="AE1054">
        <v>35.29</v>
      </c>
      <c r="AF1054">
        <v>11</v>
      </c>
      <c r="AG1054">
        <v>3</v>
      </c>
      <c r="AH1054">
        <v>8</v>
      </c>
      <c r="AI1054">
        <v>6</v>
      </c>
    </row>
    <row r="1055" spans="1:35" x14ac:dyDescent="0.2">
      <c r="A1055" s="102">
        <v>1016</v>
      </c>
      <c r="B1055">
        <v>2127</v>
      </c>
      <c r="C1055" t="s">
        <v>4786</v>
      </c>
      <c r="D1055" t="s">
        <v>4047</v>
      </c>
      <c r="E1055">
        <v>3340</v>
      </c>
      <c r="F1055">
        <v>3180</v>
      </c>
      <c r="G1055">
        <v>300</v>
      </c>
      <c r="H1055" t="s">
        <v>4035</v>
      </c>
      <c r="I1055">
        <v>2371</v>
      </c>
      <c r="J1055" t="s">
        <v>828</v>
      </c>
      <c r="K1055" t="s">
        <v>4047</v>
      </c>
      <c r="L1055">
        <v>2898</v>
      </c>
      <c r="M1055">
        <v>2876</v>
      </c>
      <c r="N1055">
        <v>300</v>
      </c>
      <c r="O1055" t="s">
        <v>4032</v>
      </c>
      <c r="P1055">
        <v>0.83391229674869904</v>
      </c>
      <c r="Q1055">
        <v>0.81115144772483505</v>
      </c>
      <c r="R1055">
        <v>1.38614103386261E-2</v>
      </c>
      <c r="S1055">
        <v>0.110678164054448</v>
      </c>
      <c r="T1055">
        <v>-3.6350673509350102</v>
      </c>
      <c r="U1055">
        <v>3.6350673509350102</v>
      </c>
      <c r="V1055">
        <v>0.23889415405494099</v>
      </c>
      <c r="W1055">
        <v>-19.89</v>
      </c>
      <c r="X1055">
        <v>9.56</v>
      </c>
      <c r="Y1055">
        <v>-371165</v>
      </c>
      <c r="Z1055">
        <v>-17675</v>
      </c>
      <c r="AA1055">
        <v>-0.95</v>
      </c>
      <c r="AB1055">
        <v>21</v>
      </c>
      <c r="AC1055">
        <v>8</v>
      </c>
      <c r="AD1055">
        <v>13</v>
      </c>
      <c r="AE1055">
        <v>38.1</v>
      </c>
      <c r="AF1055">
        <v>8</v>
      </c>
      <c r="AG1055">
        <v>7</v>
      </c>
      <c r="AH1055">
        <v>11</v>
      </c>
      <c r="AI1055">
        <v>3</v>
      </c>
    </row>
    <row r="1056" spans="1:35" x14ac:dyDescent="0.2">
      <c r="A1056" s="102">
        <v>960</v>
      </c>
      <c r="B1056">
        <v>5019</v>
      </c>
      <c r="C1056" t="s">
        <v>4879</v>
      </c>
      <c r="D1056" t="s">
        <v>4880</v>
      </c>
      <c r="E1056">
        <v>2772</v>
      </c>
      <c r="F1056">
        <v>2765</v>
      </c>
      <c r="G1056">
        <v>300</v>
      </c>
      <c r="H1056" t="s">
        <v>4035</v>
      </c>
      <c r="I1056">
        <v>9509</v>
      </c>
      <c r="J1056" t="s">
        <v>4906</v>
      </c>
      <c r="K1056" t="s">
        <v>4156</v>
      </c>
      <c r="L1056">
        <v>509</v>
      </c>
      <c r="M1056">
        <v>515</v>
      </c>
      <c r="N1056">
        <v>1600</v>
      </c>
      <c r="O1056" t="s">
        <v>4032</v>
      </c>
      <c r="P1056">
        <v>0.803856698570102</v>
      </c>
      <c r="Q1056">
        <v>0.82165992611765204</v>
      </c>
      <c r="R1056">
        <v>0.408374258818957</v>
      </c>
      <c r="S1056">
        <v>0.17936104179371401</v>
      </c>
      <c r="T1056">
        <v>-1.6143235112135901</v>
      </c>
      <c r="U1056">
        <v>1.6143235112135901</v>
      </c>
      <c r="V1056">
        <v>1.0615696385397499</v>
      </c>
      <c r="W1056">
        <v>-5.27</v>
      </c>
      <c r="X1056">
        <v>0.66</v>
      </c>
      <c r="Y1056">
        <v>-372344</v>
      </c>
      <c r="Z1056">
        <v>-12411</v>
      </c>
      <c r="AA1056">
        <v>-0.75</v>
      </c>
      <c r="AB1056">
        <v>30</v>
      </c>
      <c r="AC1056">
        <v>13</v>
      </c>
      <c r="AD1056">
        <v>17</v>
      </c>
      <c r="AE1056">
        <v>43.33</v>
      </c>
      <c r="AF1056">
        <v>8</v>
      </c>
      <c r="AG1056">
        <v>12</v>
      </c>
      <c r="AH1056">
        <v>16</v>
      </c>
      <c r="AI1056">
        <v>2</v>
      </c>
    </row>
    <row r="1057" spans="1:35" x14ac:dyDescent="0.2">
      <c r="A1057" s="102">
        <v>963</v>
      </c>
      <c r="B1057">
        <v>3038</v>
      </c>
      <c r="C1057" t="s">
        <v>1486</v>
      </c>
      <c r="D1057" t="s">
        <v>4039</v>
      </c>
      <c r="E1057">
        <v>4110</v>
      </c>
      <c r="F1057">
        <v>4200</v>
      </c>
      <c r="G1057">
        <v>200</v>
      </c>
      <c r="H1057" t="s">
        <v>4032</v>
      </c>
      <c r="I1057">
        <v>6971</v>
      </c>
      <c r="J1057" t="s">
        <v>1067</v>
      </c>
      <c r="K1057" t="s">
        <v>4037</v>
      </c>
      <c r="L1057">
        <v>7470</v>
      </c>
      <c r="M1057">
        <v>7274</v>
      </c>
      <c r="N1057">
        <v>100</v>
      </c>
      <c r="O1057" t="s">
        <v>4035</v>
      </c>
      <c r="P1057">
        <v>0.83335466499298705</v>
      </c>
      <c r="Q1057">
        <v>0.82100480479150895</v>
      </c>
      <c r="R1057" s="106">
        <v>2.9408988216133498E-3</v>
      </c>
      <c r="S1057" s="106">
        <v>7.3722913564757298E-2</v>
      </c>
      <c r="T1057">
        <v>2.1778769398427298</v>
      </c>
      <c r="U1057">
        <v>2.1778769398427298</v>
      </c>
      <c r="V1057">
        <v>1.6208032768372</v>
      </c>
      <c r="W1057">
        <v>17.13</v>
      </c>
      <c r="X1057">
        <v>15.48</v>
      </c>
      <c r="Y1057">
        <v>-374242</v>
      </c>
      <c r="Z1057">
        <v>-14394</v>
      </c>
      <c r="AA1057">
        <v>-1.1399999999999999</v>
      </c>
      <c r="AB1057">
        <v>26</v>
      </c>
      <c r="AC1057">
        <v>8</v>
      </c>
      <c r="AD1057">
        <v>18</v>
      </c>
      <c r="AE1057">
        <v>30.77</v>
      </c>
      <c r="AF1057">
        <v>10</v>
      </c>
      <c r="AG1057">
        <v>7</v>
      </c>
      <c r="AH1057">
        <v>14</v>
      </c>
      <c r="AI1057">
        <v>5</v>
      </c>
    </row>
    <row r="1058" spans="1:35" x14ac:dyDescent="0.2">
      <c r="A1058" s="102">
        <v>619</v>
      </c>
      <c r="B1058">
        <v>6755</v>
      </c>
      <c r="C1058" t="s">
        <v>760</v>
      </c>
      <c r="D1058" t="s">
        <v>4037</v>
      </c>
      <c r="E1058">
        <v>2432</v>
      </c>
      <c r="F1058">
        <v>2471</v>
      </c>
      <c r="G1058">
        <v>400</v>
      </c>
      <c r="H1058" t="s">
        <v>4032</v>
      </c>
      <c r="I1058">
        <v>6976</v>
      </c>
      <c r="J1058" t="s">
        <v>1068</v>
      </c>
      <c r="K1058" t="s">
        <v>4037</v>
      </c>
      <c r="L1058">
        <v>3325</v>
      </c>
      <c r="M1058">
        <v>3250</v>
      </c>
      <c r="N1058">
        <v>300</v>
      </c>
      <c r="O1058" t="s">
        <v>4035</v>
      </c>
      <c r="P1058">
        <v>0.91021925910138701</v>
      </c>
      <c r="Q1058">
        <v>0.869452109300765</v>
      </c>
      <c r="R1058">
        <v>0.24019742218903101</v>
      </c>
      <c r="S1058">
        <v>0.32076971508561902</v>
      </c>
      <c r="T1058">
        <v>1.1134649275155699</v>
      </c>
      <c r="U1058">
        <v>1.1134649275155699</v>
      </c>
      <c r="V1058">
        <v>0.73585169633719605</v>
      </c>
      <c r="W1058">
        <v>6.48</v>
      </c>
      <c r="X1058">
        <v>1.37</v>
      </c>
      <c r="Y1058">
        <v>-374923</v>
      </c>
      <c r="Z1058">
        <v>-22054</v>
      </c>
      <c r="AA1058">
        <v>-0.99</v>
      </c>
      <c r="AB1058">
        <v>17</v>
      </c>
      <c r="AC1058">
        <v>8</v>
      </c>
      <c r="AD1058">
        <v>9</v>
      </c>
      <c r="AE1058">
        <v>47.06</v>
      </c>
      <c r="AF1058">
        <v>11</v>
      </c>
      <c r="AG1058">
        <v>8</v>
      </c>
      <c r="AH1058">
        <v>8</v>
      </c>
      <c r="AI1058">
        <v>1</v>
      </c>
    </row>
    <row r="1059" spans="1:35" x14ac:dyDescent="0.2">
      <c r="A1059" s="102">
        <v>1046</v>
      </c>
      <c r="B1059">
        <v>4005</v>
      </c>
      <c r="C1059" t="s">
        <v>4852</v>
      </c>
      <c r="D1059" t="s">
        <v>4057</v>
      </c>
      <c r="E1059">
        <v>472</v>
      </c>
      <c r="F1059">
        <v>472</v>
      </c>
      <c r="G1059">
        <v>2000</v>
      </c>
      <c r="H1059" t="s">
        <v>4032</v>
      </c>
      <c r="I1059">
        <v>8276</v>
      </c>
      <c r="J1059" t="s">
        <v>1170</v>
      </c>
      <c r="K1059" t="s">
        <v>4058</v>
      </c>
      <c r="L1059">
        <v>1934</v>
      </c>
      <c r="M1059">
        <v>1921</v>
      </c>
      <c r="N1059">
        <v>500</v>
      </c>
      <c r="O1059" t="s">
        <v>4035</v>
      </c>
      <c r="P1059">
        <v>0.90649376388829295</v>
      </c>
      <c r="Q1059">
        <v>0.80621999380023901</v>
      </c>
      <c r="R1059">
        <v>9.9050023258337901E-3</v>
      </c>
      <c r="S1059">
        <v>0.12335681214461</v>
      </c>
      <c r="T1059">
        <v>1.2842699319731701</v>
      </c>
      <c r="U1059">
        <v>1.2842699319731701</v>
      </c>
      <c r="V1059">
        <v>1.04544223537965</v>
      </c>
      <c r="W1059">
        <v>1.74</v>
      </c>
      <c r="X1059">
        <v>1.72</v>
      </c>
      <c r="Y1059">
        <v>-377306</v>
      </c>
      <c r="Z1059">
        <v>-22194</v>
      </c>
      <c r="AA1059">
        <v>-1.1200000000000001</v>
      </c>
      <c r="AB1059">
        <v>17</v>
      </c>
      <c r="AC1059">
        <v>5</v>
      </c>
      <c r="AD1059">
        <v>12</v>
      </c>
      <c r="AE1059">
        <v>29.41</v>
      </c>
      <c r="AF1059">
        <v>13</v>
      </c>
      <c r="AG1059">
        <v>4</v>
      </c>
      <c r="AH1059">
        <v>8</v>
      </c>
      <c r="AI1059">
        <v>5</v>
      </c>
    </row>
    <row r="1060" spans="1:35" x14ac:dyDescent="0.2">
      <c r="A1060" s="102">
        <v>17</v>
      </c>
      <c r="B1060">
        <v>6920</v>
      </c>
      <c r="C1060" t="s">
        <v>4036</v>
      </c>
      <c r="D1060" t="s">
        <v>4037</v>
      </c>
      <c r="E1060">
        <v>5500</v>
      </c>
      <c r="F1060">
        <v>5510</v>
      </c>
      <c r="G1060">
        <v>100</v>
      </c>
      <c r="H1060" t="s">
        <v>4032</v>
      </c>
      <c r="I1060">
        <v>8804</v>
      </c>
      <c r="J1060" t="s">
        <v>1222</v>
      </c>
      <c r="K1060" t="s">
        <v>4054</v>
      </c>
      <c r="L1060">
        <v>1778</v>
      </c>
      <c r="M1060">
        <v>1780</v>
      </c>
      <c r="N1060">
        <v>300</v>
      </c>
      <c r="O1060" t="s">
        <v>4035</v>
      </c>
      <c r="P1060">
        <v>0.89658194656041301</v>
      </c>
      <c r="Q1060">
        <v>0.96105794501654296</v>
      </c>
      <c r="R1060">
        <v>0.40976465990153699</v>
      </c>
      <c r="S1060">
        <v>0.14359374143709699</v>
      </c>
      <c r="T1060">
        <v>0.56831479820533604</v>
      </c>
      <c r="U1060">
        <v>0.56831479820533604</v>
      </c>
      <c r="V1060">
        <v>0.55938166934991496</v>
      </c>
      <c r="W1060">
        <v>5.61</v>
      </c>
      <c r="X1060">
        <v>3.09</v>
      </c>
      <c r="Y1060">
        <v>-380297</v>
      </c>
      <c r="Z1060">
        <v>-12677</v>
      </c>
      <c r="AA1060">
        <v>-0.61</v>
      </c>
      <c r="AB1060">
        <v>30</v>
      </c>
      <c r="AC1060">
        <v>13</v>
      </c>
      <c r="AD1060">
        <v>17</v>
      </c>
      <c r="AE1060">
        <v>43.33</v>
      </c>
      <c r="AF1060">
        <v>10</v>
      </c>
      <c r="AG1060">
        <v>10</v>
      </c>
      <c r="AH1060">
        <v>14</v>
      </c>
      <c r="AI1060">
        <v>6</v>
      </c>
    </row>
    <row r="1061" spans="1:35" x14ac:dyDescent="0.2">
      <c r="A1061" s="102">
        <v>676</v>
      </c>
      <c r="B1061">
        <v>1414</v>
      </c>
      <c r="C1061" t="s">
        <v>4784</v>
      </c>
      <c r="D1061" t="s">
        <v>4042</v>
      </c>
      <c r="E1061">
        <v>4540</v>
      </c>
      <c r="F1061">
        <v>4510</v>
      </c>
      <c r="G1061">
        <v>200</v>
      </c>
      <c r="H1061" t="s">
        <v>4035</v>
      </c>
      <c r="I1061">
        <v>6976</v>
      </c>
      <c r="J1061" t="s">
        <v>1068</v>
      </c>
      <c r="K1061" t="s">
        <v>4037</v>
      </c>
      <c r="L1061">
        <v>3325</v>
      </c>
      <c r="M1061">
        <v>3250</v>
      </c>
      <c r="N1061">
        <v>300</v>
      </c>
      <c r="O1061" t="s">
        <v>4032</v>
      </c>
      <c r="P1061">
        <v>0.87162067121334896</v>
      </c>
      <c r="Q1061">
        <v>0.86121272565180795</v>
      </c>
      <c r="R1061">
        <v>0.29468244854232101</v>
      </c>
      <c r="S1061">
        <v>0.15860143825699899</v>
      </c>
      <c r="T1061">
        <v>-0.55326579075202398</v>
      </c>
      <c r="U1061">
        <v>0.55326579075202398</v>
      </c>
      <c r="V1061">
        <v>0.90951532722277095</v>
      </c>
      <c r="W1061">
        <v>-2.58</v>
      </c>
      <c r="X1061">
        <v>8.09</v>
      </c>
      <c r="Y1061">
        <v>-380730</v>
      </c>
      <c r="Z1061">
        <v>-25382</v>
      </c>
      <c r="AA1061">
        <v>-1.1599999999999999</v>
      </c>
      <c r="AB1061">
        <v>15</v>
      </c>
      <c r="AC1061">
        <v>7</v>
      </c>
      <c r="AD1061">
        <v>8</v>
      </c>
      <c r="AE1061">
        <v>46.67</v>
      </c>
      <c r="AF1061">
        <v>11</v>
      </c>
      <c r="AG1061">
        <v>6</v>
      </c>
      <c r="AH1061">
        <v>7</v>
      </c>
      <c r="AI1061">
        <v>2</v>
      </c>
    </row>
    <row r="1062" spans="1:35" x14ac:dyDescent="0.2">
      <c r="A1062" s="102">
        <v>494</v>
      </c>
      <c r="B1062">
        <v>4004</v>
      </c>
      <c r="C1062" t="s">
        <v>4798</v>
      </c>
      <c r="D1062" t="s">
        <v>4057</v>
      </c>
      <c r="E1062">
        <v>2663</v>
      </c>
      <c r="F1062">
        <v>2675</v>
      </c>
      <c r="G1062">
        <v>400</v>
      </c>
      <c r="H1062" t="s">
        <v>4035</v>
      </c>
      <c r="I1062">
        <v>4005</v>
      </c>
      <c r="J1062" t="s">
        <v>4852</v>
      </c>
      <c r="K1062" t="s">
        <v>4057</v>
      </c>
      <c r="L1062">
        <v>472</v>
      </c>
      <c r="M1062">
        <v>472</v>
      </c>
      <c r="N1062">
        <v>2300</v>
      </c>
      <c r="O1062" t="s">
        <v>4032</v>
      </c>
      <c r="P1062">
        <v>0.91400614734001695</v>
      </c>
      <c r="Q1062">
        <v>0.88261662157030396</v>
      </c>
      <c r="R1062">
        <v>4.6300102802231298E-3</v>
      </c>
      <c r="S1062">
        <v>0.37058558276777598</v>
      </c>
      <c r="T1062">
        <v>-1.2308259238683501</v>
      </c>
      <c r="U1062">
        <v>1.2308259238683501</v>
      </c>
      <c r="V1062">
        <v>1.3990212464077201</v>
      </c>
      <c r="W1062">
        <v>-4.29</v>
      </c>
      <c r="X1062">
        <v>1.46</v>
      </c>
      <c r="Y1062">
        <v>-393940</v>
      </c>
      <c r="Z1062">
        <v>-17906</v>
      </c>
      <c r="AA1062">
        <v>-0.93</v>
      </c>
      <c r="AB1062">
        <v>22</v>
      </c>
      <c r="AC1062">
        <v>8</v>
      </c>
      <c r="AD1062">
        <v>14</v>
      </c>
      <c r="AE1062">
        <v>36.36</v>
      </c>
      <c r="AF1062">
        <v>11</v>
      </c>
      <c r="AG1062">
        <v>6</v>
      </c>
      <c r="AH1062">
        <v>10</v>
      </c>
      <c r="AI1062">
        <v>6</v>
      </c>
    </row>
    <row r="1063" spans="1:35" x14ac:dyDescent="0.2">
      <c r="A1063" s="102">
        <v>387</v>
      </c>
      <c r="B1063">
        <v>5803</v>
      </c>
      <c r="C1063" t="s">
        <v>26</v>
      </c>
      <c r="D1063" t="s">
        <v>4048</v>
      </c>
      <c r="E1063">
        <v>411</v>
      </c>
      <c r="F1063">
        <v>411</v>
      </c>
      <c r="G1063">
        <v>2100</v>
      </c>
      <c r="H1063" t="s">
        <v>4035</v>
      </c>
      <c r="I1063">
        <v>7267</v>
      </c>
      <c r="J1063" t="s">
        <v>61</v>
      </c>
      <c r="K1063" t="s">
        <v>4050</v>
      </c>
      <c r="L1063">
        <v>2845.5</v>
      </c>
      <c r="M1063">
        <v>2831</v>
      </c>
      <c r="N1063">
        <v>300</v>
      </c>
      <c r="O1063" t="s">
        <v>4032</v>
      </c>
      <c r="P1063">
        <v>0.84659818254512098</v>
      </c>
      <c r="Q1063">
        <v>0.89542199164896996</v>
      </c>
      <c r="R1063" s="15">
        <v>0.45848048205609898</v>
      </c>
      <c r="S1063" s="15">
        <v>8.2438321006177304E-2</v>
      </c>
      <c r="T1063">
        <v>-0.82127839346248899</v>
      </c>
      <c r="U1063">
        <v>0.82127839346248899</v>
      </c>
      <c r="V1063">
        <v>1.1381404516872899</v>
      </c>
      <c r="W1063">
        <v>-3.86</v>
      </c>
      <c r="X1063">
        <v>1.62</v>
      </c>
      <c r="Y1063">
        <v>-396344</v>
      </c>
      <c r="Z1063">
        <v>-23314</v>
      </c>
      <c r="AA1063">
        <v>-1.2</v>
      </c>
      <c r="AB1063">
        <v>17</v>
      </c>
      <c r="AC1063">
        <v>5</v>
      </c>
      <c r="AD1063">
        <v>12</v>
      </c>
      <c r="AE1063">
        <v>29.41</v>
      </c>
      <c r="AF1063">
        <v>13</v>
      </c>
      <c r="AG1063">
        <v>2</v>
      </c>
      <c r="AH1063">
        <v>7</v>
      </c>
      <c r="AI1063">
        <v>8</v>
      </c>
    </row>
    <row r="1064" spans="1:35" x14ac:dyDescent="0.2">
      <c r="A1064" s="102">
        <v>352</v>
      </c>
      <c r="B1064">
        <v>2371</v>
      </c>
      <c r="C1064" t="s">
        <v>828</v>
      </c>
      <c r="D1064" t="s">
        <v>4047</v>
      </c>
      <c r="E1064">
        <v>2898</v>
      </c>
      <c r="F1064">
        <v>2876</v>
      </c>
      <c r="G1064">
        <v>200</v>
      </c>
      <c r="H1064" t="s">
        <v>4035</v>
      </c>
      <c r="I1064">
        <v>6920</v>
      </c>
      <c r="J1064" t="s">
        <v>4036</v>
      </c>
      <c r="K1064" t="s">
        <v>4037</v>
      </c>
      <c r="L1064">
        <v>5500</v>
      </c>
      <c r="M1064">
        <v>5510</v>
      </c>
      <c r="N1064">
        <v>100</v>
      </c>
      <c r="O1064" t="s">
        <v>4032</v>
      </c>
      <c r="P1064">
        <v>0.93649407629174997</v>
      </c>
      <c r="Q1064">
        <v>0.89983693483921001</v>
      </c>
      <c r="R1064">
        <v>4.27895819173966E-3</v>
      </c>
      <c r="S1064">
        <v>0.20738120701597901</v>
      </c>
      <c r="T1064">
        <v>-0.86322634061413706</v>
      </c>
      <c r="U1064">
        <v>0.86322634061413706</v>
      </c>
      <c r="V1064">
        <v>0.69790536353315202</v>
      </c>
      <c r="W1064">
        <v>-8.48</v>
      </c>
      <c r="X1064">
        <v>4.3899999999999997</v>
      </c>
      <c r="Y1064">
        <v>-399045</v>
      </c>
      <c r="Z1064">
        <v>-16627</v>
      </c>
      <c r="AA1064">
        <v>-0.94</v>
      </c>
      <c r="AB1064">
        <v>24</v>
      </c>
      <c r="AC1064">
        <v>11</v>
      </c>
      <c r="AD1064">
        <v>13</v>
      </c>
      <c r="AE1064">
        <v>45.83</v>
      </c>
      <c r="AF1064">
        <v>8</v>
      </c>
      <c r="AG1064">
        <v>10</v>
      </c>
      <c r="AH1064">
        <v>13</v>
      </c>
      <c r="AI1064">
        <v>1</v>
      </c>
    </row>
    <row r="1065" spans="1:35" x14ac:dyDescent="0.2">
      <c r="A1065" s="102">
        <v>564</v>
      </c>
      <c r="B1065">
        <v>4217</v>
      </c>
      <c r="C1065" t="s">
        <v>1542</v>
      </c>
      <c r="D1065" t="s">
        <v>4057</v>
      </c>
      <c r="E1065">
        <v>4595</v>
      </c>
      <c r="F1065">
        <v>4595</v>
      </c>
      <c r="G1065">
        <v>200</v>
      </c>
      <c r="H1065" t="s">
        <v>4032</v>
      </c>
      <c r="I1065">
        <v>4568</v>
      </c>
      <c r="J1065" t="s">
        <v>4887</v>
      </c>
      <c r="K1065" t="s">
        <v>4055</v>
      </c>
      <c r="L1065">
        <v>7364</v>
      </c>
      <c r="M1065">
        <v>7441</v>
      </c>
      <c r="N1065">
        <v>100</v>
      </c>
      <c r="O1065" t="s">
        <v>4035</v>
      </c>
      <c r="P1065">
        <v>0.81793821622059604</v>
      </c>
      <c r="Q1065">
        <v>0.875227751008544</v>
      </c>
      <c r="R1065">
        <v>8.0490266647749706E-2</v>
      </c>
      <c r="S1065" s="15">
        <v>0.232414248964431</v>
      </c>
      <c r="T1065">
        <v>0.913936263034413</v>
      </c>
      <c r="U1065">
        <v>0.913936263034413</v>
      </c>
      <c r="V1065">
        <v>1.10663404532042</v>
      </c>
      <c r="W1065">
        <v>7.81</v>
      </c>
      <c r="X1065">
        <v>23.5</v>
      </c>
      <c r="Y1065">
        <v>-405053</v>
      </c>
      <c r="Z1065">
        <v>-22503</v>
      </c>
      <c r="AA1065">
        <v>-1.37</v>
      </c>
      <c r="AB1065">
        <v>18</v>
      </c>
      <c r="AC1065">
        <v>7</v>
      </c>
      <c r="AD1065">
        <v>11</v>
      </c>
      <c r="AE1065">
        <v>38.89</v>
      </c>
      <c r="AF1065">
        <v>11</v>
      </c>
      <c r="AG1065">
        <v>4</v>
      </c>
      <c r="AH1065">
        <v>9</v>
      </c>
      <c r="AI1065">
        <v>5</v>
      </c>
    </row>
    <row r="1066" spans="1:35" x14ac:dyDescent="0.2">
      <c r="A1066" s="102">
        <v>698</v>
      </c>
      <c r="B1066">
        <v>3038</v>
      </c>
      <c r="C1066" t="s">
        <v>1486</v>
      </c>
      <c r="D1066" t="s">
        <v>4039</v>
      </c>
      <c r="E1066">
        <v>4110</v>
      </c>
      <c r="F1066">
        <v>4200</v>
      </c>
      <c r="G1066">
        <v>200</v>
      </c>
      <c r="H1066" t="s">
        <v>4032</v>
      </c>
      <c r="I1066">
        <v>6967</v>
      </c>
      <c r="J1066" t="s">
        <v>1066</v>
      </c>
      <c r="K1066" t="s">
        <v>4037</v>
      </c>
      <c r="L1066">
        <v>1345</v>
      </c>
      <c r="M1066">
        <v>1319</v>
      </c>
      <c r="N1066">
        <v>600</v>
      </c>
      <c r="O1066" t="s">
        <v>4035</v>
      </c>
      <c r="P1066">
        <v>0.87181139092030202</v>
      </c>
      <c r="Q1066">
        <v>0.85839656891335303</v>
      </c>
      <c r="R1066">
        <v>0.10569626617498799</v>
      </c>
      <c r="S1066">
        <v>0.26989971049120198</v>
      </c>
      <c r="T1066">
        <v>1.31895192997595</v>
      </c>
      <c r="U1066">
        <v>1.31895192997595</v>
      </c>
      <c r="V1066">
        <v>2.53252130423658</v>
      </c>
      <c r="W1066">
        <v>6.57</v>
      </c>
      <c r="X1066">
        <v>5.79</v>
      </c>
      <c r="Y1066">
        <v>-430041</v>
      </c>
      <c r="Z1066">
        <v>-16540</v>
      </c>
      <c r="AA1066">
        <v>-0.82</v>
      </c>
      <c r="AB1066">
        <v>26</v>
      </c>
      <c r="AC1066">
        <v>11</v>
      </c>
      <c r="AD1066">
        <v>15</v>
      </c>
      <c r="AE1066">
        <v>42.31</v>
      </c>
      <c r="AF1066">
        <v>7</v>
      </c>
      <c r="AG1066">
        <v>10</v>
      </c>
      <c r="AH1066">
        <v>14</v>
      </c>
      <c r="AI1066">
        <v>2</v>
      </c>
    </row>
    <row r="1067" spans="1:35" x14ac:dyDescent="0.2">
      <c r="A1067" s="102">
        <v>850</v>
      </c>
      <c r="B1067">
        <v>2531</v>
      </c>
      <c r="C1067" t="s">
        <v>4059</v>
      </c>
      <c r="D1067" t="s">
        <v>4060</v>
      </c>
      <c r="E1067">
        <v>966</v>
      </c>
      <c r="F1067">
        <v>974</v>
      </c>
      <c r="G1067">
        <v>1100</v>
      </c>
      <c r="H1067" t="s">
        <v>4032</v>
      </c>
      <c r="I1067">
        <v>7211</v>
      </c>
      <c r="J1067" t="s">
        <v>28</v>
      </c>
      <c r="K1067" t="s">
        <v>4050</v>
      </c>
      <c r="L1067">
        <v>411</v>
      </c>
      <c r="M1067">
        <v>413</v>
      </c>
      <c r="N1067">
        <v>2600</v>
      </c>
      <c r="O1067" t="s">
        <v>4035</v>
      </c>
      <c r="P1067">
        <v>0.918784932558391</v>
      </c>
      <c r="Q1067">
        <v>0.83652946150206098</v>
      </c>
      <c r="R1067">
        <v>6.5063300000656502E-4</v>
      </c>
      <c r="S1067">
        <v>6.7119387164380595E-2</v>
      </c>
      <c r="T1067">
        <v>2.3633199611943301</v>
      </c>
      <c r="U1067">
        <v>2.3633199611943301</v>
      </c>
      <c r="V1067">
        <v>2.1784120920849399</v>
      </c>
      <c r="W1067">
        <v>6.77</v>
      </c>
      <c r="X1067">
        <v>0.22</v>
      </c>
      <c r="Y1067">
        <v>-431734</v>
      </c>
      <c r="Z1067">
        <v>-26983</v>
      </c>
      <c r="AA1067">
        <v>-1.32</v>
      </c>
      <c r="AB1067">
        <v>16</v>
      </c>
      <c r="AC1067">
        <v>5</v>
      </c>
      <c r="AD1067">
        <v>11</v>
      </c>
      <c r="AE1067">
        <v>31.25</v>
      </c>
      <c r="AF1067">
        <v>9</v>
      </c>
      <c r="AG1067">
        <v>3</v>
      </c>
      <c r="AH1067">
        <v>9</v>
      </c>
      <c r="AI1067">
        <v>4</v>
      </c>
    </row>
    <row r="1068" spans="1:35" x14ac:dyDescent="0.2">
      <c r="A1068" s="102">
        <v>328</v>
      </c>
      <c r="B1068">
        <v>4686</v>
      </c>
      <c r="C1068" t="s">
        <v>4053</v>
      </c>
      <c r="D1068" t="s">
        <v>4034</v>
      </c>
      <c r="E1068">
        <v>6010</v>
      </c>
      <c r="F1068">
        <v>6010</v>
      </c>
      <c r="G1068">
        <v>100</v>
      </c>
      <c r="H1068" t="s">
        <v>4032</v>
      </c>
      <c r="I1068">
        <v>9746</v>
      </c>
      <c r="J1068" t="s">
        <v>4813</v>
      </c>
      <c r="K1068" t="s">
        <v>4034</v>
      </c>
      <c r="L1068">
        <v>5360</v>
      </c>
      <c r="M1068">
        <v>5460</v>
      </c>
      <c r="N1068">
        <v>100</v>
      </c>
      <c r="O1068" t="s">
        <v>4035</v>
      </c>
      <c r="P1068">
        <v>0.813472541872581</v>
      </c>
      <c r="Q1068">
        <v>0.90326436641827801</v>
      </c>
      <c r="R1068">
        <v>0.348581158696607</v>
      </c>
      <c r="S1068">
        <v>0.14207849875538001</v>
      </c>
      <c r="T1068">
        <v>2.54844899656828E-2</v>
      </c>
      <c r="U1068">
        <v>2.54844899656828E-2</v>
      </c>
      <c r="V1068">
        <v>0.426239046047866</v>
      </c>
      <c r="W1068">
        <v>0.21</v>
      </c>
      <c r="X1068">
        <v>9.15</v>
      </c>
      <c r="Y1068">
        <v>-440481</v>
      </c>
      <c r="Z1068">
        <v>-29365</v>
      </c>
      <c r="AA1068">
        <v>-1.66</v>
      </c>
      <c r="AB1068">
        <v>15</v>
      </c>
      <c r="AC1068">
        <v>4</v>
      </c>
      <c r="AD1068">
        <v>11</v>
      </c>
      <c r="AE1068">
        <v>26.67</v>
      </c>
      <c r="AF1068">
        <v>9</v>
      </c>
      <c r="AG1068">
        <v>1</v>
      </c>
      <c r="AH1068">
        <v>10</v>
      </c>
      <c r="AI1068">
        <v>4</v>
      </c>
    </row>
    <row r="1069" spans="1:35" x14ac:dyDescent="0.2">
      <c r="A1069" s="102">
        <v>1080</v>
      </c>
      <c r="B1069">
        <v>4043</v>
      </c>
      <c r="C1069" t="s">
        <v>4898</v>
      </c>
      <c r="D1069" t="s">
        <v>4057</v>
      </c>
      <c r="E1069">
        <v>2646</v>
      </c>
      <c r="F1069">
        <v>2837</v>
      </c>
      <c r="G1069">
        <v>300</v>
      </c>
      <c r="H1069" t="s">
        <v>4032</v>
      </c>
      <c r="I1069">
        <v>8359</v>
      </c>
      <c r="J1069" t="s">
        <v>787</v>
      </c>
      <c r="K1069" t="s">
        <v>4154</v>
      </c>
      <c r="L1069">
        <v>426</v>
      </c>
      <c r="M1069">
        <v>423</v>
      </c>
      <c r="N1069">
        <v>2000</v>
      </c>
      <c r="O1069" t="s">
        <v>4035</v>
      </c>
      <c r="P1069">
        <v>0.80983039101030896</v>
      </c>
      <c r="Q1069">
        <v>0.80036211880937602</v>
      </c>
      <c r="R1069">
        <v>9.7852740634791005E-2</v>
      </c>
      <c r="S1069" s="106">
        <v>7.1768727759025194E-2</v>
      </c>
      <c r="T1069">
        <v>2.5671145428115199</v>
      </c>
      <c r="U1069">
        <v>2.5671145428115199</v>
      </c>
      <c r="V1069">
        <v>0.49074557682049902</v>
      </c>
      <c r="W1069">
        <v>7.55</v>
      </c>
      <c r="X1069">
        <v>0.6</v>
      </c>
      <c r="Y1069">
        <v>-445399</v>
      </c>
      <c r="Z1069">
        <v>-23442</v>
      </c>
      <c r="AA1069">
        <v>-1.21</v>
      </c>
      <c r="AB1069">
        <v>19</v>
      </c>
      <c r="AC1069">
        <v>8</v>
      </c>
      <c r="AD1069">
        <v>11</v>
      </c>
      <c r="AE1069">
        <v>42.11</v>
      </c>
      <c r="AF1069">
        <v>9</v>
      </c>
      <c r="AG1069">
        <v>4</v>
      </c>
      <c r="AH1069">
        <v>10</v>
      </c>
      <c r="AI1069">
        <v>5</v>
      </c>
    </row>
    <row r="1070" spans="1:35" x14ac:dyDescent="0.2">
      <c r="A1070" s="102">
        <v>443</v>
      </c>
      <c r="B1070">
        <v>6920</v>
      </c>
      <c r="C1070" t="s">
        <v>4036</v>
      </c>
      <c r="D1070" t="s">
        <v>4037</v>
      </c>
      <c r="E1070">
        <v>5500</v>
      </c>
      <c r="F1070">
        <v>5510</v>
      </c>
      <c r="G1070">
        <v>100</v>
      </c>
      <c r="H1070" t="s">
        <v>4032</v>
      </c>
      <c r="I1070">
        <v>9468</v>
      </c>
      <c r="J1070" t="s">
        <v>4033</v>
      </c>
      <c r="K1070" t="s">
        <v>4034</v>
      </c>
      <c r="L1070">
        <v>1864</v>
      </c>
      <c r="M1070">
        <v>1843</v>
      </c>
      <c r="N1070">
        <v>300</v>
      </c>
      <c r="O1070" t="s">
        <v>4035</v>
      </c>
      <c r="P1070">
        <v>0.90710270594501996</v>
      </c>
      <c r="Q1070">
        <v>0.88942333988161804</v>
      </c>
      <c r="R1070" s="106">
        <v>0.34288884786118901</v>
      </c>
      <c r="S1070" s="106">
        <v>0.37325817674990502</v>
      </c>
      <c r="T1070">
        <v>1.9652216023765401</v>
      </c>
      <c r="U1070">
        <v>1.9652216023765401</v>
      </c>
      <c r="V1070">
        <v>1.65892434673097</v>
      </c>
      <c r="W1070">
        <v>9.66</v>
      </c>
      <c r="X1070">
        <v>0.34</v>
      </c>
      <c r="Y1070">
        <v>-446543</v>
      </c>
      <c r="Z1070">
        <v>-12404</v>
      </c>
      <c r="AA1070">
        <v>-0.57999999999999996</v>
      </c>
      <c r="AB1070">
        <v>36</v>
      </c>
      <c r="AC1070">
        <v>17</v>
      </c>
      <c r="AD1070">
        <v>19</v>
      </c>
      <c r="AE1070">
        <v>47.22</v>
      </c>
      <c r="AF1070">
        <v>6</v>
      </c>
      <c r="AG1070">
        <v>16</v>
      </c>
      <c r="AH1070">
        <v>19</v>
      </c>
      <c r="AI1070">
        <v>1</v>
      </c>
    </row>
    <row r="1071" spans="1:35" x14ac:dyDescent="0.2">
      <c r="A1071" s="102">
        <v>408</v>
      </c>
      <c r="B1071">
        <v>2127</v>
      </c>
      <c r="C1071" t="s">
        <v>4786</v>
      </c>
      <c r="D1071" t="s">
        <v>4047</v>
      </c>
      <c r="E1071">
        <v>3340</v>
      </c>
      <c r="F1071">
        <v>3180</v>
      </c>
      <c r="G1071">
        <v>300</v>
      </c>
      <c r="H1071" t="s">
        <v>4035</v>
      </c>
      <c r="I1071">
        <v>3110</v>
      </c>
      <c r="J1071" t="s">
        <v>772</v>
      </c>
      <c r="K1071" t="s">
        <v>4031</v>
      </c>
      <c r="L1071">
        <v>4520</v>
      </c>
      <c r="M1071">
        <v>4610</v>
      </c>
      <c r="N1071">
        <v>200</v>
      </c>
      <c r="O1071" t="s">
        <v>4032</v>
      </c>
      <c r="P1071">
        <v>0.81752345780535396</v>
      </c>
      <c r="Q1071">
        <v>0.89345862673361798</v>
      </c>
      <c r="R1071" s="106">
        <v>0.207922122270677</v>
      </c>
      <c r="S1071">
        <v>7.0247230039853503E-2</v>
      </c>
      <c r="T1071">
        <v>-2.7128102337325402</v>
      </c>
      <c r="U1071">
        <v>2.7128102337325402</v>
      </c>
      <c r="V1071">
        <v>0.50601741676012302</v>
      </c>
      <c r="W1071">
        <v>-28.22</v>
      </c>
      <c r="X1071">
        <v>3.47</v>
      </c>
      <c r="Y1071">
        <v>-472992</v>
      </c>
      <c r="Z1071">
        <v>-21500</v>
      </c>
      <c r="AA1071">
        <v>-1.08</v>
      </c>
      <c r="AB1071">
        <v>22</v>
      </c>
      <c r="AC1071">
        <v>8</v>
      </c>
      <c r="AD1071">
        <v>14</v>
      </c>
      <c r="AE1071">
        <v>36.36</v>
      </c>
      <c r="AF1071">
        <v>10</v>
      </c>
      <c r="AG1071">
        <v>5</v>
      </c>
      <c r="AH1071">
        <v>13</v>
      </c>
      <c r="AI1071">
        <v>4</v>
      </c>
    </row>
    <row r="1072" spans="1:35" x14ac:dyDescent="0.2">
      <c r="A1072" s="102">
        <v>232</v>
      </c>
      <c r="B1072">
        <v>4686</v>
      </c>
      <c r="C1072" t="s">
        <v>4053</v>
      </c>
      <c r="D1072" t="s">
        <v>4034</v>
      </c>
      <c r="E1072">
        <v>6010</v>
      </c>
      <c r="F1072">
        <v>6010</v>
      </c>
      <c r="G1072">
        <v>200</v>
      </c>
      <c r="H1072" t="s">
        <v>4032</v>
      </c>
      <c r="I1072">
        <v>6465</v>
      </c>
      <c r="J1072" t="s">
        <v>594</v>
      </c>
      <c r="K1072" t="s">
        <v>4045</v>
      </c>
      <c r="L1072">
        <v>10150</v>
      </c>
      <c r="M1072">
        <v>10100</v>
      </c>
      <c r="N1072">
        <v>100</v>
      </c>
      <c r="O1072" t="s">
        <v>4035</v>
      </c>
      <c r="P1072">
        <v>0.80024296791754301</v>
      </c>
      <c r="Q1072">
        <v>0.91648077705266395</v>
      </c>
      <c r="R1072" s="106">
        <v>5.3948417249414203E-3</v>
      </c>
      <c r="S1072">
        <v>0.314839705640379</v>
      </c>
      <c r="T1072">
        <v>0.349383469442832</v>
      </c>
      <c r="U1072">
        <v>0.349383469442832</v>
      </c>
      <c r="V1072">
        <v>0.34967810656871201</v>
      </c>
      <c r="W1072">
        <v>3.32</v>
      </c>
      <c r="X1072">
        <v>19.010000000000002</v>
      </c>
      <c r="Y1072">
        <v>-482541</v>
      </c>
      <c r="Z1072">
        <v>-28385</v>
      </c>
      <c r="AA1072">
        <v>-1.53</v>
      </c>
      <c r="AB1072">
        <v>17</v>
      </c>
      <c r="AC1072">
        <v>5</v>
      </c>
      <c r="AD1072">
        <v>12</v>
      </c>
      <c r="AE1072">
        <v>29.41</v>
      </c>
      <c r="AF1072">
        <v>8</v>
      </c>
      <c r="AG1072">
        <v>5</v>
      </c>
      <c r="AH1072">
        <v>10</v>
      </c>
      <c r="AI1072">
        <v>2</v>
      </c>
    </row>
    <row r="1073" spans="1:35" x14ac:dyDescent="0.2">
      <c r="A1073" s="102">
        <v>627</v>
      </c>
      <c r="B1073">
        <v>3105</v>
      </c>
      <c r="C1073" t="s">
        <v>50</v>
      </c>
      <c r="D1073" t="s">
        <v>4037</v>
      </c>
      <c r="E1073">
        <v>950</v>
      </c>
      <c r="F1073">
        <v>958</v>
      </c>
      <c r="G1073">
        <v>1100</v>
      </c>
      <c r="H1073" t="s">
        <v>4035</v>
      </c>
      <c r="I1073">
        <v>8410</v>
      </c>
      <c r="J1073" t="s">
        <v>4822</v>
      </c>
      <c r="K1073" t="s">
        <v>4154</v>
      </c>
      <c r="L1073">
        <v>325</v>
      </c>
      <c r="M1073">
        <v>328</v>
      </c>
      <c r="N1073">
        <v>3200</v>
      </c>
      <c r="O1073" t="s">
        <v>4032</v>
      </c>
      <c r="P1073">
        <v>0.84209029182848105</v>
      </c>
      <c r="Q1073">
        <v>0.86847235504040798</v>
      </c>
      <c r="R1073" s="106">
        <v>1.46457101205766E-2</v>
      </c>
      <c r="S1073">
        <v>0.128807318804737</v>
      </c>
      <c r="T1073">
        <v>-0.33667398443082402</v>
      </c>
      <c r="U1073">
        <v>0.33667398443082402</v>
      </c>
      <c r="V1073">
        <v>2.9777369539372399E-2</v>
      </c>
      <c r="W1073">
        <v>-0.9</v>
      </c>
      <c r="X1073">
        <v>0.4</v>
      </c>
      <c r="Y1073">
        <v>-485889</v>
      </c>
      <c r="Z1073">
        <v>-25573</v>
      </c>
      <c r="AA1073">
        <v>-1.26</v>
      </c>
      <c r="AB1073">
        <v>19</v>
      </c>
      <c r="AC1073">
        <v>8</v>
      </c>
      <c r="AD1073">
        <v>11</v>
      </c>
      <c r="AE1073">
        <v>42.11</v>
      </c>
      <c r="AF1073">
        <v>10</v>
      </c>
      <c r="AG1073">
        <v>5</v>
      </c>
      <c r="AH1073">
        <v>8</v>
      </c>
      <c r="AI1073">
        <v>6</v>
      </c>
    </row>
    <row r="1074" spans="1:35" x14ac:dyDescent="0.2">
      <c r="A1074" s="102">
        <v>99</v>
      </c>
      <c r="B1074">
        <v>3110</v>
      </c>
      <c r="C1074" t="s">
        <v>772</v>
      </c>
      <c r="D1074" t="s">
        <v>4031</v>
      </c>
      <c r="E1074">
        <v>4520</v>
      </c>
      <c r="F1074">
        <v>4610</v>
      </c>
      <c r="G1074">
        <v>200</v>
      </c>
      <c r="H1074" t="s">
        <v>4032</v>
      </c>
      <c r="I1074">
        <v>8572</v>
      </c>
      <c r="J1074" t="s">
        <v>3999</v>
      </c>
      <c r="K1074" t="s">
        <v>4038</v>
      </c>
      <c r="L1074">
        <v>522</v>
      </c>
      <c r="M1074">
        <v>516</v>
      </c>
      <c r="N1074">
        <v>1800</v>
      </c>
      <c r="O1074" t="s">
        <v>4035</v>
      </c>
      <c r="P1074">
        <v>0.931910213346824</v>
      </c>
      <c r="Q1074">
        <v>0.93802146432113398</v>
      </c>
      <c r="R1074">
        <v>0.179066192957511</v>
      </c>
      <c r="S1074">
        <v>0.1051677637869</v>
      </c>
      <c r="T1074">
        <v>0.38694546471553298</v>
      </c>
      <c r="U1074">
        <v>0.38694546471553298</v>
      </c>
      <c r="V1074">
        <v>0.18951532207563601</v>
      </c>
      <c r="W1074">
        <v>3.44</v>
      </c>
      <c r="X1074">
        <v>0.74</v>
      </c>
      <c r="Y1074">
        <v>-493867</v>
      </c>
      <c r="Z1074">
        <v>-21472</v>
      </c>
      <c r="AA1074">
        <v>-1.06</v>
      </c>
      <c r="AB1074">
        <v>23</v>
      </c>
      <c r="AC1074">
        <v>7</v>
      </c>
      <c r="AD1074">
        <v>16</v>
      </c>
      <c r="AE1074">
        <v>30.43</v>
      </c>
      <c r="AF1074">
        <v>11</v>
      </c>
      <c r="AG1074">
        <v>7</v>
      </c>
      <c r="AH1074">
        <v>12</v>
      </c>
      <c r="AI1074">
        <v>4</v>
      </c>
    </row>
    <row r="1075" spans="1:35" x14ac:dyDescent="0.2">
      <c r="A1075" s="102">
        <v>1019</v>
      </c>
      <c r="B1075">
        <v>6981</v>
      </c>
      <c r="C1075" t="s">
        <v>4791</v>
      </c>
      <c r="D1075" t="s">
        <v>4037</v>
      </c>
      <c r="E1075">
        <v>6353</v>
      </c>
      <c r="F1075">
        <v>6328</v>
      </c>
      <c r="G1075">
        <v>100</v>
      </c>
      <c r="H1075" t="s">
        <v>4035</v>
      </c>
      <c r="I1075">
        <v>8905</v>
      </c>
      <c r="J1075" t="s">
        <v>4889</v>
      </c>
      <c r="K1075" t="s">
        <v>4054</v>
      </c>
      <c r="L1075">
        <v>1833</v>
      </c>
      <c r="M1075">
        <v>1826</v>
      </c>
      <c r="N1075">
        <v>300</v>
      </c>
      <c r="O1075" t="s">
        <v>4032</v>
      </c>
      <c r="P1075">
        <v>0.81795317687679503</v>
      </c>
      <c r="Q1075">
        <v>0.811030635808626</v>
      </c>
      <c r="R1075" s="106">
        <v>3.4692464807065199E-2</v>
      </c>
      <c r="S1075">
        <v>0.22635979108967799</v>
      </c>
      <c r="T1075">
        <v>-0.131968488098331</v>
      </c>
      <c r="U1075">
        <v>0.131968488098331</v>
      </c>
      <c r="V1075">
        <v>2.8423063343499401E-2</v>
      </c>
      <c r="W1075">
        <v>-0.45</v>
      </c>
      <c r="X1075">
        <v>13.43</v>
      </c>
      <c r="Y1075">
        <v>-494623</v>
      </c>
      <c r="Z1075">
        <v>-24731</v>
      </c>
      <c r="AA1075">
        <v>-1.5</v>
      </c>
      <c r="AB1075">
        <v>20</v>
      </c>
      <c r="AC1075">
        <v>4</v>
      </c>
      <c r="AD1075">
        <v>16</v>
      </c>
      <c r="AE1075">
        <v>20</v>
      </c>
      <c r="AF1075">
        <v>11</v>
      </c>
      <c r="AG1075">
        <v>4</v>
      </c>
      <c r="AH1075">
        <v>11</v>
      </c>
      <c r="AI1075">
        <v>5</v>
      </c>
    </row>
    <row r="1076" spans="1:35" x14ac:dyDescent="0.2">
      <c r="A1076" s="102">
        <v>153</v>
      </c>
      <c r="B1076">
        <v>5301</v>
      </c>
      <c r="C1076" t="s">
        <v>970</v>
      </c>
      <c r="D1076" t="s">
        <v>4031</v>
      </c>
      <c r="E1076">
        <v>1006</v>
      </c>
      <c r="F1076">
        <v>1010</v>
      </c>
      <c r="G1076">
        <v>1100</v>
      </c>
      <c r="H1076" t="s">
        <v>4032</v>
      </c>
      <c r="I1076">
        <v>7202</v>
      </c>
      <c r="J1076" t="s">
        <v>1076</v>
      </c>
      <c r="K1076" t="s">
        <v>4050</v>
      </c>
      <c r="L1076">
        <v>1092</v>
      </c>
      <c r="M1076">
        <v>1093</v>
      </c>
      <c r="N1076">
        <v>1000</v>
      </c>
      <c r="O1076" t="s">
        <v>4035</v>
      </c>
      <c r="P1076">
        <v>0.85328775788585298</v>
      </c>
      <c r="Q1076">
        <v>0.92851482513800598</v>
      </c>
      <c r="R1076">
        <v>0.30136683240565998</v>
      </c>
      <c r="S1076" s="15">
        <v>2.6253953092875398E-2</v>
      </c>
      <c r="T1076">
        <v>2.17272548532054</v>
      </c>
      <c r="U1076">
        <v>2.17272548532054</v>
      </c>
      <c r="V1076">
        <v>2.1405151393035702</v>
      </c>
      <c r="W1076">
        <v>7.4</v>
      </c>
      <c r="X1076">
        <v>1.65</v>
      </c>
      <c r="Y1076">
        <v>-496562</v>
      </c>
      <c r="Z1076">
        <v>-19862</v>
      </c>
      <c r="AA1076">
        <v>-1.06</v>
      </c>
      <c r="AB1076">
        <v>25</v>
      </c>
      <c r="AC1076">
        <v>10</v>
      </c>
      <c r="AD1076">
        <v>15</v>
      </c>
      <c r="AE1076">
        <v>40</v>
      </c>
      <c r="AF1076">
        <v>9</v>
      </c>
      <c r="AG1076">
        <v>9</v>
      </c>
      <c r="AH1076">
        <v>13</v>
      </c>
      <c r="AI1076">
        <v>3</v>
      </c>
    </row>
    <row r="1077" spans="1:35" x14ac:dyDescent="0.2">
      <c r="A1077" s="102">
        <v>348</v>
      </c>
      <c r="B1077">
        <v>2371</v>
      </c>
      <c r="C1077" t="s">
        <v>828</v>
      </c>
      <c r="D1077" t="s">
        <v>4047</v>
      </c>
      <c r="E1077">
        <v>2898</v>
      </c>
      <c r="F1077">
        <v>2876</v>
      </c>
      <c r="G1077">
        <v>300</v>
      </c>
      <c r="H1077" t="s">
        <v>4032</v>
      </c>
      <c r="I1077">
        <v>4739</v>
      </c>
      <c r="J1077" t="s">
        <v>4151</v>
      </c>
      <c r="K1077" t="s">
        <v>4034</v>
      </c>
      <c r="L1077">
        <v>3230</v>
      </c>
      <c r="M1077">
        <v>3245</v>
      </c>
      <c r="N1077">
        <v>300</v>
      </c>
      <c r="O1077" t="s">
        <v>4035</v>
      </c>
      <c r="P1077">
        <v>0.91236786570366901</v>
      </c>
      <c r="Q1077">
        <v>0.90057798544754497</v>
      </c>
      <c r="R1077" s="106">
        <v>9.9130254842946103E-2</v>
      </c>
      <c r="S1077" s="106">
        <v>3.6618065072502301E-2</v>
      </c>
      <c r="T1077">
        <v>0.14466431727906601</v>
      </c>
      <c r="U1077">
        <v>0.14466431727906601</v>
      </c>
      <c r="V1077">
        <v>0.94623172776633202</v>
      </c>
      <c r="W1077">
        <v>0.48</v>
      </c>
      <c r="X1077">
        <v>11.37</v>
      </c>
      <c r="Y1077">
        <v>-526430</v>
      </c>
      <c r="Z1077">
        <v>-29246</v>
      </c>
      <c r="AA1077">
        <v>-1.49</v>
      </c>
      <c r="AB1077">
        <v>18</v>
      </c>
      <c r="AC1077">
        <v>5</v>
      </c>
      <c r="AD1077">
        <v>13</v>
      </c>
      <c r="AE1077">
        <v>27.78</v>
      </c>
      <c r="AF1077">
        <v>10</v>
      </c>
      <c r="AG1077">
        <v>5</v>
      </c>
      <c r="AH1077">
        <v>10</v>
      </c>
      <c r="AI1077">
        <v>3</v>
      </c>
    </row>
    <row r="1078" spans="1:35" x14ac:dyDescent="0.2">
      <c r="A1078" s="102">
        <v>769</v>
      </c>
      <c r="B1078">
        <v>5803</v>
      </c>
      <c r="C1078" t="s">
        <v>26</v>
      </c>
      <c r="D1078" t="s">
        <v>4048</v>
      </c>
      <c r="E1078">
        <v>411</v>
      </c>
      <c r="F1078">
        <v>411</v>
      </c>
      <c r="G1078">
        <v>2500</v>
      </c>
      <c r="H1078" t="s">
        <v>4032</v>
      </c>
      <c r="I1078">
        <v>6103</v>
      </c>
      <c r="J1078" t="s">
        <v>4858</v>
      </c>
      <c r="K1078" t="s">
        <v>4045</v>
      </c>
      <c r="L1078">
        <v>5070</v>
      </c>
      <c r="M1078">
        <v>5110</v>
      </c>
      <c r="N1078">
        <v>200</v>
      </c>
      <c r="O1078" t="s">
        <v>4035</v>
      </c>
      <c r="P1078">
        <v>0.92786845458432898</v>
      </c>
      <c r="Q1078">
        <v>0.84766089801705802</v>
      </c>
      <c r="R1078">
        <v>0.33986913219442</v>
      </c>
      <c r="S1078">
        <v>0.33433726895958399</v>
      </c>
      <c r="T1078">
        <v>1.5296887828846599</v>
      </c>
      <c r="U1078">
        <v>1.5296887828846599</v>
      </c>
      <c r="V1078">
        <v>1.6356450828453299</v>
      </c>
      <c r="W1078">
        <v>4.37</v>
      </c>
      <c r="X1078">
        <v>0.54</v>
      </c>
      <c r="Y1078">
        <v>-529107</v>
      </c>
      <c r="Z1078">
        <v>-22046</v>
      </c>
      <c r="AA1078">
        <v>-1.53</v>
      </c>
      <c r="AB1078">
        <v>24</v>
      </c>
      <c r="AC1078">
        <v>8</v>
      </c>
      <c r="AD1078">
        <v>16</v>
      </c>
      <c r="AE1078">
        <v>33.33</v>
      </c>
      <c r="AF1078">
        <v>12</v>
      </c>
      <c r="AG1078">
        <v>5</v>
      </c>
      <c r="AH1078">
        <v>11</v>
      </c>
      <c r="AI1078">
        <v>8</v>
      </c>
    </row>
    <row r="1079" spans="1:35" x14ac:dyDescent="0.2">
      <c r="A1079" s="102">
        <v>93</v>
      </c>
      <c r="B1079">
        <v>4686</v>
      </c>
      <c r="C1079" t="s">
        <v>4053</v>
      </c>
      <c r="D1079" t="s">
        <v>4034</v>
      </c>
      <c r="E1079">
        <v>6010</v>
      </c>
      <c r="F1079">
        <v>6010</v>
      </c>
      <c r="G1079">
        <v>100</v>
      </c>
      <c r="H1079" t="s">
        <v>4032</v>
      </c>
      <c r="I1079">
        <v>9468</v>
      </c>
      <c r="J1079" t="s">
        <v>4033</v>
      </c>
      <c r="K1079" t="s">
        <v>4034</v>
      </c>
      <c r="L1079">
        <v>1864</v>
      </c>
      <c r="M1079">
        <v>1843</v>
      </c>
      <c r="N1079">
        <v>300</v>
      </c>
      <c r="O1079" t="s">
        <v>4035</v>
      </c>
      <c r="P1079">
        <v>0.89582502655626906</v>
      </c>
      <c r="Q1079">
        <v>0.93992736534677401</v>
      </c>
      <c r="R1079" s="106">
        <v>1.3780696687116701E-2</v>
      </c>
      <c r="S1079">
        <v>0.16364744085865601</v>
      </c>
      <c r="T1079">
        <v>0.64105726451210698</v>
      </c>
      <c r="U1079">
        <v>0.64105726451210698</v>
      </c>
      <c r="V1079">
        <v>0.49653497426145898</v>
      </c>
      <c r="W1079">
        <v>4.13</v>
      </c>
      <c r="X1079">
        <v>8</v>
      </c>
      <c r="Y1079">
        <v>-535720</v>
      </c>
      <c r="Z1079">
        <v>-21429</v>
      </c>
      <c r="AA1079">
        <v>-1.18</v>
      </c>
      <c r="AB1079">
        <v>25</v>
      </c>
      <c r="AC1079">
        <v>10</v>
      </c>
      <c r="AD1079">
        <v>15</v>
      </c>
      <c r="AE1079">
        <v>40</v>
      </c>
      <c r="AF1079">
        <v>8</v>
      </c>
      <c r="AG1079">
        <v>8</v>
      </c>
      <c r="AH1079">
        <v>15</v>
      </c>
      <c r="AI1079">
        <v>2</v>
      </c>
    </row>
    <row r="1080" spans="1:35" x14ac:dyDescent="0.2">
      <c r="A1080" s="102">
        <v>64</v>
      </c>
      <c r="B1080">
        <v>6920</v>
      </c>
      <c r="C1080" t="s">
        <v>4036</v>
      </c>
      <c r="D1080" t="s">
        <v>4037</v>
      </c>
      <c r="E1080">
        <v>5500</v>
      </c>
      <c r="F1080">
        <v>5510</v>
      </c>
      <c r="G1080">
        <v>100</v>
      </c>
      <c r="H1080" t="s">
        <v>4032</v>
      </c>
      <c r="I1080">
        <v>8572</v>
      </c>
      <c r="J1080" t="s">
        <v>3999</v>
      </c>
      <c r="K1080" t="s">
        <v>4038</v>
      </c>
      <c r="L1080">
        <v>522</v>
      </c>
      <c r="M1080">
        <v>516</v>
      </c>
      <c r="N1080">
        <v>1100</v>
      </c>
      <c r="O1080" t="s">
        <v>4035</v>
      </c>
      <c r="P1080">
        <v>0.94686307395871705</v>
      </c>
      <c r="Q1080">
        <v>0.947831364614521</v>
      </c>
      <c r="R1080">
        <v>4.8421994356712003E-2</v>
      </c>
      <c r="S1080" s="106">
        <v>9.1144062153247093E-2</v>
      </c>
      <c r="T1080">
        <v>0.55872983748592997</v>
      </c>
      <c r="U1080">
        <v>0.55872983748592997</v>
      </c>
      <c r="V1080">
        <v>0.20621121470812301</v>
      </c>
      <c r="W1080">
        <v>4.67</v>
      </c>
      <c r="X1080">
        <v>3.01</v>
      </c>
      <c r="Y1080">
        <v>-608768</v>
      </c>
      <c r="Z1080">
        <v>-21742</v>
      </c>
      <c r="AA1080">
        <v>-1.07</v>
      </c>
      <c r="AB1080">
        <v>28</v>
      </c>
      <c r="AC1080">
        <v>12</v>
      </c>
      <c r="AD1080">
        <v>16</v>
      </c>
      <c r="AE1080">
        <v>42.86</v>
      </c>
      <c r="AF1080">
        <v>9</v>
      </c>
      <c r="AG1080">
        <v>11</v>
      </c>
      <c r="AH1080">
        <v>15</v>
      </c>
      <c r="AI1080">
        <v>2</v>
      </c>
    </row>
    <row r="1081" spans="1:35" x14ac:dyDescent="0.2">
      <c r="A1081" s="102">
        <v>679</v>
      </c>
      <c r="B1081">
        <v>6920</v>
      </c>
      <c r="C1081" t="s">
        <v>4036</v>
      </c>
      <c r="D1081" t="s">
        <v>4037</v>
      </c>
      <c r="E1081">
        <v>5500</v>
      </c>
      <c r="F1081">
        <v>5510</v>
      </c>
      <c r="G1081">
        <v>100</v>
      </c>
      <c r="H1081" t="s">
        <v>4032</v>
      </c>
      <c r="I1081">
        <v>9433</v>
      </c>
      <c r="J1081" t="s">
        <v>779</v>
      </c>
      <c r="K1081" t="s">
        <v>4034</v>
      </c>
      <c r="L1081">
        <v>3270</v>
      </c>
      <c r="M1081">
        <v>3271</v>
      </c>
      <c r="N1081">
        <v>200</v>
      </c>
      <c r="O1081" t="s">
        <v>4035</v>
      </c>
      <c r="P1081">
        <v>0.80723512600848701</v>
      </c>
      <c r="Q1081">
        <v>0.860607614330544</v>
      </c>
      <c r="R1081" s="106">
        <v>0.47914842235525901</v>
      </c>
      <c r="S1081" s="106">
        <v>0.21686555418028899</v>
      </c>
      <c r="T1081">
        <v>0.90783207029190804</v>
      </c>
      <c r="U1081">
        <v>0.90783207029190804</v>
      </c>
      <c r="V1081">
        <v>0.84702865020780105</v>
      </c>
      <c r="W1081">
        <v>10.25</v>
      </c>
      <c r="X1081">
        <v>18.73</v>
      </c>
      <c r="Y1081">
        <v>-687618</v>
      </c>
      <c r="Z1081">
        <v>-24558</v>
      </c>
      <c r="AA1081">
        <v>-1.33</v>
      </c>
      <c r="AB1081">
        <v>28</v>
      </c>
      <c r="AC1081">
        <v>11</v>
      </c>
      <c r="AD1081">
        <v>17</v>
      </c>
      <c r="AE1081">
        <v>39.29</v>
      </c>
      <c r="AF1081">
        <v>9</v>
      </c>
      <c r="AG1081">
        <v>9</v>
      </c>
      <c r="AH1081">
        <v>17</v>
      </c>
      <c r="AI1081">
        <v>2</v>
      </c>
    </row>
    <row r="1082" spans="1:35" x14ac:dyDescent="0.2">
      <c r="A1082" s="102">
        <v>541</v>
      </c>
      <c r="B1082">
        <v>2371</v>
      </c>
      <c r="C1082" t="s">
        <v>828</v>
      </c>
      <c r="D1082" t="s">
        <v>4047</v>
      </c>
      <c r="E1082">
        <v>2898</v>
      </c>
      <c r="F1082">
        <v>2876</v>
      </c>
      <c r="G1082">
        <v>200</v>
      </c>
      <c r="H1082" t="s">
        <v>4035</v>
      </c>
      <c r="I1082">
        <v>4686</v>
      </c>
      <c r="J1082" t="s">
        <v>4053</v>
      </c>
      <c r="K1082" t="s">
        <v>4034</v>
      </c>
      <c r="L1082">
        <v>6010</v>
      </c>
      <c r="M1082">
        <v>6010</v>
      </c>
      <c r="N1082">
        <v>100</v>
      </c>
      <c r="O1082" t="s">
        <v>4032</v>
      </c>
      <c r="P1082">
        <v>0.83662069768847602</v>
      </c>
      <c r="Q1082">
        <v>0.87826626144513498</v>
      </c>
      <c r="R1082">
        <v>0.49527672078347301</v>
      </c>
      <c r="S1082" s="106">
        <v>0.23506104696257801</v>
      </c>
      <c r="T1082">
        <v>-0.242875460520978</v>
      </c>
      <c r="U1082">
        <v>0.242875460520978</v>
      </c>
      <c r="V1082">
        <v>0.161050522445501</v>
      </c>
      <c r="W1082">
        <v>-2.2999999999999998</v>
      </c>
      <c r="X1082">
        <v>4.29</v>
      </c>
      <c r="Y1082">
        <v>-703897</v>
      </c>
      <c r="Z1082">
        <v>-37047</v>
      </c>
      <c r="AA1082">
        <v>-1.85</v>
      </c>
      <c r="AB1082">
        <v>19</v>
      </c>
      <c r="AC1082">
        <v>7</v>
      </c>
      <c r="AD1082">
        <v>12</v>
      </c>
      <c r="AE1082">
        <v>36.840000000000003</v>
      </c>
      <c r="AF1082">
        <v>10</v>
      </c>
      <c r="AG1082">
        <v>3</v>
      </c>
      <c r="AH1082">
        <v>10</v>
      </c>
      <c r="AI1082">
        <v>6</v>
      </c>
    </row>
    <row r="1083" spans="1:35" x14ac:dyDescent="0.2">
      <c r="A1083" s="102">
        <v>173</v>
      </c>
      <c r="B1083">
        <v>6479</v>
      </c>
      <c r="C1083" t="s">
        <v>780</v>
      </c>
      <c r="D1083" t="s">
        <v>4037</v>
      </c>
      <c r="E1083">
        <v>2188</v>
      </c>
      <c r="F1083">
        <v>2186</v>
      </c>
      <c r="G1083">
        <v>400</v>
      </c>
      <c r="H1083" t="s">
        <v>4035</v>
      </c>
      <c r="I1083">
        <v>6976</v>
      </c>
      <c r="J1083" t="s">
        <v>1068</v>
      </c>
      <c r="K1083" t="s">
        <v>4037</v>
      </c>
      <c r="L1083">
        <v>3325</v>
      </c>
      <c r="M1083">
        <v>3250</v>
      </c>
      <c r="N1083">
        <v>300</v>
      </c>
      <c r="O1083" t="s">
        <v>4032</v>
      </c>
      <c r="P1083">
        <v>0.87962727598540302</v>
      </c>
      <c r="Q1083">
        <v>0.92555943292359699</v>
      </c>
      <c r="R1083">
        <v>0.23571734525559099</v>
      </c>
      <c r="S1083" s="106">
        <v>0.20659490946843401</v>
      </c>
      <c r="T1083">
        <v>-0.99124497615102403</v>
      </c>
      <c r="U1083">
        <v>0.99124497615102403</v>
      </c>
      <c r="V1083">
        <v>1.23560358944024</v>
      </c>
      <c r="W1083">
        <v>-4.75</v>
      </c>
      <c r="X1083">
        <v>10.32</v>
      </c>
      <c r="Y1083">
        <v>-759397</v>
      </c>
      <c r="Z1083">
        <v>-36162</v>
      </c>
      <c r="AA1083">
        <v>-1.81</v>
      </c>
      <c r="AB1083">
        <v>21</v>
      </c>
      <c r="AC1083">
        <v>5</v>
      </c>
      <c r="AD1083">
        <v>16</v>
      </c>
      <c r="AE1083">
        <v>23.81</v>
      </c>
      <c r="AF1083">
        <v>12</v>
      </c>
      <c r="AG1083">
        <v>4</v>
      </c>
      <c r="AH1083">
        <v>11</v>
      </c>
      <c r="AI1083">
        <v>6</v>
      </c>
    </row>
    <row r="1084" spans="1:35" x14ac:dyDescent="0.2">
      <c r="A1084" s="102">
        <v>714</v>
      </c>
      <c r="B1084">
        <v>4004</v>
      </c>
      <c r="C1084" t="s">
        <v>4798</v>
      </c>
      <c r="D1084" t="s">
        <v>4057</v>
      </c>
      <c r="E1084">
        <v>2663</v>
      </c>
      <c r="F1084">
        <v>2675</v>
      </c>
      <c r="G1084">
        <v>400</v>
      </c>
      <c r="H1084" t="s">
        <v>4032</v>
      </c>
      <c r="I1084">
        <v>9501</v>
      </c>
      <c r="J1084" t="s">
        <v>4158</v>
      </c>
      <c r="K1084" t="s">
        <v>4156</v>
      </c>
      <c r="L1084">
        <v>437</v>
      </c>
      <c r="M1084">
        <v>435</v>
      </c>
      <c r="N1084">
        <v>2500</v>
      </c>
      <c r="O1084" t="s">
        <v>4035</v>
      </c>
      <c r="P1084">
        <v>0.892890026511588</v>
      </c>
      <c r="Q1084">
        <v>0.85608115878677005</v>
      </c>
      <c r="R1084">
        <v>0.132434206370803</v>
      </c>
      <c r="S1084" s="106">
        <v>0.27530369642638097</v>
      </c>
      <c r="T1084">
        <v>4.63821945641388E-2</v>
      </c>
      <c r="U1084">
        <v>4.63821945641388E-2</v>
      </c>
      <c r="V1084">
        <v>0.148387475500359</v>
      </c>
      <c r="W1084">
        <v>0.25</v>
      </c>
      <c r="X1084">
        <v>1.64</v>
      </c>
      <c r="Y1084">
        <v>-983797</v>
      </c>
      <c r="Z1084">
        <v>-28935</v>
      </c>
      <c r="AA1084">
        <v>-1.65</v>
      </c>
      <c r="AB1084">
        <v>34</v>
      </c>
      <c r="AC1084">
        <v>10</v>
      </c>
      <c r="AD1084">
        <v>24</v>
      </c>
      <c r="AE1084">
        <v>29.41</v>
      </c>
      <c r="AF1084">
        <v>9</v>
      </c>
      <c r="AG1084">
        <v>9</v>
      </c>
      <c r="AH1084">
        <v>23</v>
      </c>
      <c r="AI1084">
        <v>2</v>
      </c>
    </row>
    <row r="1085" spans="1:35" x14ac:dyDescent="0.2">
      <c r="A1085" s="102">
        <v>618</v>
      </c>
      <c r="B1085">
        <v>6479</v>
      </c>
      <c r="C1085" t="s">
        <v>780</v>
      </c>
      <c r="D1085" t="s">
        <v>4037</v>
      </c>
      <c r="E1085">
        <v>2188</v>
      </c>
      <c r="F1085">
        <v>2186</v>
      </c>
      <c r="G1085">
        <v>300</v>
      </c>
      <c r="H1085" t="s">
        <v>4035</v>
      </c>
      <c r="I1085">
        <v>6920</v>
      </c>
      <c r="J1085" t="s">
        <v>4036</v>
      </c>
      <c r="K1085" t="s">
        <v>4037</v>
      </c>
      <c r="L1085">
        <v>5500</v>
      </c>
      <c r="M1085">
        <v>5510</v>
      </c>
      <c r="N1085">
        <v>100</v>
      </c>
      <c r="O1085" t="s">
        <v>4032</v>
      </c>
      <c r="P1085">
        <v>0.83325075793865699</v>
      </c>
      <c r="Q1085">
        <v>0.86948112170271896</v>
      </c>
      <c r="R1085">
        <v>6.7114238149521999E-2</v>
      </c>
      <c r="S1085" s="106">
        <v>3.6378428544914201E-2</v>
      </c>
      <c r="T1085">
        <v>-1.39017753324273</v>
      </c>
      <c r="U1085">
        <v>1.39017753324273</v>
      </c>
      <c r="V1085">
        <v>1.34648282082575</v>
      </c>
      <c r="W1085">
        <v>-15.74</v>
      </c>
      <c r="X1085">
        <v>19.02</v>
      </c>
      <c r="Y1085">
        <v>-1047341</v>
      </c>
      <c r="Z1085">
        <v>-52367</v>
      </c>
      <c r="AA1085">
        <v>-2.54</v>
      </c>
      <c r="AB1085">
        <v>20</v>
      </c>
      <c r="AC1085">
        <v>7</v>
      </c>
      <c r="AD1085">
        <v>13</v>
      </c>
      <c r="AE1085">
        <v>35</v>
      </c>
      <c r="AF1085">
        <v>9</v>
      </c>
      <c r="AG1085">
        <v>4</v>
      </c>
      <c r="AH1085">
        <v>12</v>
      </c>
      <c r="AI1085">
        <v>4</v>
      </c>
    </row>
    <row r="1086" spans="1:35" x14ac:dyDescent="0.2">
      <c r="A1086" s="102">
        <v>927</v>
      </c>
      <c r="B1086">
        <v>4348</v>
      </c>
      <c r="C1086" t="s">
        <v>4689</v>
      </c>
      <c r="D1086" t="s">
        <v>4034</v>
      </c>
      <c r="E1086">
        <v>2865</v>
      </c>
      <c r="F1086">
        <v>3060</v>
      </c>
      <c r="G1086">
        <v>200</v>
      </c>
      <c r="H1086" t="s">
        <v>4032</v>
      </c>
      <c r="I1086">
        <v>4568</v>
      </c>
      <c r="J1086" t="s">
        <v>4887</v>
      </c>
      <c r="K1086" t="s">
        <v>4055</v>
      </c>
      <c r="L1086">
        <v>7364</v>
      </c>
      <c r="M1086">
        <v>7441</v>
      </c>
      <c r="N1086">
        <v>100</v>
      </c>
      <c r="O1086" t="s">
        <v>4035</v>
      </c>
      <c r="P1086">
        <v>0.82342657629921501</v>
      </c>
      <c r="Q1086">
        <v>0.82535446719015604</v>
      </c>
      <c r="R1086">
        <v>0.478381728759872</v>
      </c>
      <c r="S1086" s="106">
        <v>0.30313856633784397</v>
      </c>
      <c r="T1086">
        <v>2.44851765359416</v>
      </c>
      <c r="U1086">
        <v>2.44851765359416</v>
      </c>
      <c r="V1086">
        <v>1.2919909508182501</v>
      </c>
      <c r="W1086">
        <v>12.75</v>
      </c>
      <c r="X1086">
        <v>17.75</v>
      </c>
      <c r="Y1086">
        <v>-1049979</v>
      </c>
      <c r="Z1086">
        <v>-43749</v>
      </c>
      <c r="AA1086">
        <v>-2.39</v>
      </c>
      <c r="AB1086">
        <v>24</v>
      </c>
      <c r="AC1086">
        <v>5</v>
      </c>
      <c r="AD1086">
        <v>19</v>
      </c>
      <c r="AE1086">
        <v>20.83</v>
      </c>
      <c r="AF1086">
        <v>10</v>
      </c>
      <c r="AG1086">
        <v>5</v>
      </c>
      <c r="AH1086">
        <v>17</v>
      </c>
      <c r="AI1086">
        <v>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823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243</v>
      </c>
      <c r="B1" s="106" t="s">
        <v>244</v>
      </c>
      <c r="C1" s="106" t="s">
        <v>245</v>
      </c>
      <c r="D1" s="106" t="s">
        <v>246</v>
      </c>
      <c r="E1" s="106" t="s">
        <v>247</v>
      </c>
      <c r="F1" s="106" t="s">
        <v>248</v>
      </c>
      <c r="G1" s="106" t="s">
        <v>249</v>
      </c>
      <c r="H1" s="106" t="s">
        <v>250</v>
      </c>
      <c r="I1" s="106" t="s">
        <v>251</v>
      </c>
    </row>
    <row r="2" spans="1:10" x14ac:dyDescent="0.2">
      <c r="A2" s="106" t="s">
        <v>341</v>
      </c>
      <c r="B2" s="106" t="s">
        <v>1739</v>
      </c>
      <c r="C2" s="106" t="s">
        <v>253</v>
      </c>
      <c r="D2" s="106" t="s">
        <v>254</v>
      </c>
      <c r="E2" s="106">
        <v>4043</v>
      </c>
      <c r="F2" s="106" t="s">
        <v>1742</v>
      </c>
      <c r="G2" s="106" t="s">
        <v>255</v>
      </c>
      <c r="H2" s="106" t="s">
        <v>268</v>
      </c>
      <c r="I2" s="106" t="s">
        <v>286</v>
      </c>
      <c r="J2" t="s">
        <v>4177</v>
      </c>
    </row>
    <row r="3" spans="1:10" x14ac:dyDescent="0.2">
      <c r="A3" s="106" t="s">
        <v>341</v>
      </c>
      <c r="B3" s="106" t="s">
        <v>1743</v>
      </c>
      <c r="C3" s="106" t="s">
        <v>253</v>
      </c>
      <c r="D3" s="106" t="s">
        <v>254</v>
      </c>
      <c r="E3">
        <v>4298</v>
      </c>
      <c r="F3" s="106" t="s">
        <v>1744</v>
      </c>
      <c r="G3" s="106" t="s">
        <v>255</v>
      </c>
      <c r="H3" s="106" t="s">
        <v>266</v>
      </c>
      <c r="I3">
        <v>550</v>
      </c>
    </row>
    <row r="4" spans="1:10" x14ac:dyDescent="0.2">
      <c r="A4" s="106" t="s">
        <v>341</v>
      </c>
      <c r="B4" s="106" t="s">
        <v>1736</v>
      </c>
      <c r="C4" s="106" t="s">
        <v>253</v>
      </c>
      <c r="D4" s="106" t="s">
        <v>254</v>
      </c>
      <c r="E4">
        <v>2729</v>
      </c>
      <c r="F4" s="106" t="s">
        <v>1745</v>
      </c>
      <c r="G4" s="106" t="s">
        <v>255</v>
      </c>
      <c r="H4" s="106" t="s">
        <v>261</v>
      </c>
      <c r="I4">
        <v>302</v>
      </c>
    </row>
    <row r="5" spans="1:10" x14ac:dyDescent="0.2">
      <c r="A5" s="106" t="s">
        <v>341</v>
      </c>
      <c r="B5" s="106" t="s">
        <v>1736</v>
      </c>
      <c r="C5" s="106" t="s">
        <v>253</v>
      </c>
      <c r="D5" s="106" t="s">
        <v>254</v>
      </c>
      <c r="E5">
        <v>3104</v>
      </c>
      <c r="F5" s="106" t="s">
        <v>1552</v>
      </c>
      <c r="G5" s="106" t="s">
        <v>255</v>
      </c>
      <c r="H5" s="106" t="s">
        <v>288</v>
      </c>
      <c r="I5">
        <v>430</v>
      </c>
    </row>
    <row r="6" spans="1:10" x14ac:dyDescent="0.2">
      <c r="A6" s="106" t="s">
        <v>341</v>
      </c>
      <c r="B6" s="106" t="s">
        <v>1736</v>
      </c>
      <c r="C6" s="106" t="s">
        <v>253</v>
      </c>
      <c r="D6" s="106" t="s">
        <v>254</v>
      </c>
      <c r="E6">
        <v>4229</v>
      </c>
      <c r="F6" s="106" t="s">
        <v>1746</v>
      </c>
      <c r="G6" s="106" t="s">
        <v>255</v>
      </c>
      <c r="H6" s="106" t="s">
        <v>268</v>
      </c>
      <c r="I6">
        <v>213</v>
      </c>
    </row>
    <row r="7" spans="1:10" x14ac:dyDescent="0.2">
      <c r="A7" s="106" t="s">
        <v>341</v>
      </c>
      <c r="B7" s="106" t="s">
        <v>1736</v>
      </c>
      <c r="C7" s="106" t="s">
        <v>253</v>
      </c>
      <c r="D7" s="106" t="s">
        <v>254</v>
      </c>
      <c r="E7">
        <v>5491</v>
      </c>
      <c r="F7" s="106" t="s">
        <v>1747</v>
      </c>
      <c r="G7" s="106" t="s">
        <v>255</v>
      </c>
      <c r="H7" s="106" t="s">
        <v>683</v>
      </c>
      <c r="I7" s="106">
        <v>57</v>
      </c>
      <c r="J7" s="106"/>
    </row>
    <row r="8" spans="1:10" x14ac:dyDescent="0.2">
      <c r="A8" s="106" t="s">
        <v>341</v>
      </c>
      <c r="B8" s="106" t="s">
        <v>1736</v>
      </c>
      <c r="C8" s="106" t="s">
        <v>253</v>
      </c>
      <c r="D8" s="106" t="s">
        <v>254</v>
      </c>
      <c r="E8">
        <v>5929</v>
      </c>
      <c r="F8" s="106" t="s">
        <v>1748</v>
      </c>
      <c r="G8" s="106" t="s">
        <v>255</v>
      </c>
      <c r="H8" s="106" t="s">
        <v>270</v>
      </c>
      <c r="I8" s="106" t="s">
        <v>278</v>
      </c>
      <c r="J8" s="106" t="s">
        <v>4283</v>
      </c>
    </row>
    <row r="9" spans="1:10" x14ac:dyDescent="0.2">
      <c r="A9" s="106" t="s">
        <v>341</v>
      </c>
      <c r="B9" s="106" t="s">
        <v>1736</v>
      </c>
      <c r="C9" s="106" t="s">
        <v>253</v>
      </c>
      <c r="D9" s="106" t="s">
        <v>254</v>
      </c>
      <c r="E9">
        <v>6201</v>
      </c>
      <c r="F9" s="106" t="s">
        <v>447</v>
      </c>
      <c r="G9" s="106" t="s">
        <v>255</v>
      </c>
      <c r="H9" s="106" t="s">
        <v>285</v>
      </c>
      <c r="I9" s="106" t="s">
        <v>699</v>
      </c>
      <c r="J9" s="106" t="s">
        <v>4424</v>
      </c>
    </row>
    <row r="10" spans="1:10" x14ac:dyDescent="0.2">
      <c r="A10" s="106" t="s">
        <v>341</v>
      </c>
      <c r="B10" s="106" t="s">
        <v>1736</v>
      </c>
      <c r="C10" s="106" t="s">
        <v>253</v>
      </c>
      <c r="D10" s="106" t="s">
        <v>254</v>
      </c>
      <c r="E10">
        <v>6902</v>
      </c>
      <c r="F10" s="106" t="s">
        <v>1749</v>
      </c>
      <c r="G10" s="106" t="s">
        <v>255</v>
      </c>
      <c r="H10" s="106" t="s">
        <v>285</v>
      </c>
      <c r="I10" s="106" t="s">
        <v>4285</v>
      </c>
      <c r="J10" s="106" t="s">
        <v>4425</v>
      </c>
    </row>
    <row r="11" spans="1:10" x14ac:dyDescent="0.2">
      <c r="A11" s="106" t="s">
        <v>341</v>
      </c>
      <c r="B11" s="106" t="s">
        <v>1736</v>
      </c>
      <c r="C11" s="106" t="s">
        <v>253</v>
      </c>
      <c r="D11" s="106" t="s">
        <v>254</v>
      </c>
      <c r="E11">
        <v>8084</v>
      </c>
      <c r="F11" s="106" t="s">
        <v>1750</v>
      </c>
      <c r="G11" s="106" t="s">
        <v>255</v>
      </c>
      <c r="H11" s="106" t="s">
        <v>261</v>
      </c>
      <c r="I11">
        <v>349</v>
      </c>
    </row>
    <row r="12" spans="1:10" x14ac:dyDescent="0.2">
      <c r="A12" s="106" t="s">
        <v>341</v>
      </c>
      <c r="B12" s="106" t="s">
        <v>1736</v>
      </c>
      <c r="C12" s="106" t="s">
        <v>253</v>
      </c>
      <c r="D12" s="106" t="s">
        <v>254</v>
      </c>
      <c r="E12">
        <v>8616</v>
      </c>
      <c r="F12" s="106" t="s">
        <v>1751</v>
      </c>
      <c r="G12" s="106" t="s">
        <v>255</v>
      </c>
      <c r="H12" s="106" t="s">
        <v>1333</v>
      </c>
      <c r="I12">
        <v>847</v>
      </c>
    </row>
    <row r="13" spans="1:10" x14ac:dyDescent="0.2">
      <c r="A13" s="106" t="s">
        <v>341</v>
      </c>
      <c r="B13" s="106" t="s">
        <v>1736</v>
      </c>
      <c r="C13" s="106" t="s">
        <v>253</v>
      </c>
      <c r="D13" s="106" t="s">
        <v>254</v>
      </c>
      <c r="E13">
        <v>9107</v>
      </c>
      <c r="F13" s="106" t="s">
        <v>1753</v>
      </c>
      <c r="G13" s="106" t="s">
        <v>255</v>
      </c>
      <c r="H13" s="106" t="s">
        <v>1754</v>
      </c>
      <c r="I13" s="106" t="s">
        <v>286</v>
      </c>
      <c r="J13" s="106" t="s">
        <v>4426</v>
      </c>
    </row>
    <row r="14" spans="1:10" x14ac:dyDescent="0.2">
      <c r="A14" s="106" t="s">
        <v>341</v>
      </c>
      <c r="B14" s="106" t="s">
        <v>1736</v>
      </c>
      <c r="C14" s="106" t="s">
        <v>253</v>
      </c>
      <c r="D14" s="106" t="s">
        <v>254</v>
      </c>
      <c r="E14">
        <v>9179</v>
      </c>
      <c r="F14" s="106" t="s">
        <v>1755</v>
      </c>
      <c r="G14" s="106" t="s">
        <v>263</v>
      </c>
      <c r="H14" s="106" t="s">
        <v>1754</v>
      </c>
      <c r="I14" s="106">
        <v>94</v>
      </c>
      <c r="J14" s="106"/>
    </row>
    <row r="15" spans="1:10" x14ac:dyDescent="0.2">
      <c r="A15" s="106" t="s">
        <v>341</v>
      </c>
      <c r="B15" s="106" t="s">
        <v>1736</v>
      </c>
      <c r="C15" s="106" t="s">
        <v>253</v>
      </c>
      <c r="D15" s="106" t="s">
        <v>254</v>
      </c>
      <c r="E15">
        <v>9934</v>
      </c>
      <c r="F15" s="106" t="s">
        <v>1568</v>
      </c>
      <c r="G15" s="106" t="s">
        <v>255</v>
      </c>
      <c r="H15" s="106" t="s">
        <v>261</v>
      </c>
      <c r="I15" t="s">
        <v>286</v>
      </c>
      <c r="J15" t="s">
        <v>4073</v>
      </c>
    </row>
    <row r="16" spans="1:10" x14ac:dyDescent="0.2">
      <c r="A16" s="106" t="s">
        <v>341</v>
      </c>
      <c r="B16" s="106" t="s">
        <v>648</v>
      </c>
      <c r="C16" s="106" t="s">
        <v>253</v>
      </c>
      <c r="D16" s="106" t="s">
        <v>254</v>
      </c>
      <c r="E16">
        <v>2875</v>
      </c>
      <c r="F16" s="106" t="s">
        <v>1756</v>
      </c>
      <c r="G16" s="106" t="s">
        <v>255</v>
      </c>
      <c r="H16" s="106" t="s">
        <v>256</v>
      </c>
      <c r="I16" s="106" t="s">
        <v>305</v>
      </c>
      <c r="J16" s="106" t="s">
        <v>4427</v>
      </c>
    </row>
    <row r="17" spans="1:10" x14ac:dyDescent="0.2">
      <c r="A17" s="106" t="s">
        <v>341</v>
      </c>
      <c r="B17" s="106" t="s">
        <v>648</v>
      </c>
      <c r="C17" s="106" t="s">
        <v>253</v>
      </c>
      <c r="D17" s="106" t="s">
        <v>258</v>
      </c>
      <c r="E17">
        <v>3564</v>
      </c>
      <c r="F17" s="106" t="s">
        <v>697</v>
      </c>
      <c r="G17" s="106" t="s">
        <v>255</v>
      </c>
      <c r="H17" s="106" t="s">
        <v>265</v>
      </c>
      <c r="I17" s="106" t="s">
        <v>286</v>
      </c>
      <c r="J17" s="106" t="s">
        <v>4108</v>
      </c>
    </row>
    <row r="18" spans="1:10" x14ac:dyDescent="0.2">
      <c r="A18" s="106" t="s">
        <v>341</v>
      </c>
      <c r="B18" s="106" t="s">
        <v>648</v>
      </c>
      <c r="C18" s="106" t="s">
        <v>253</v>
      </c>
      <c r="D18" s="106" t="s">
        <v>254</v>
      </c>
      <c r="E18">
        <v>4503</v>
      </c>
      <c r="F18" s="106" t="s">
        <v>1758</v>
      </c>
      <c r="G18" s="106" t="s">
        <v>255</v>
      </c>
      <c r="H18" s="106" t="s">
        <v>300</v>
      </c>
      <c r="I18" t="s">
        <v>1759</v>
      </c>
      <c r="J18" t="s">
        <v>4428</v>
      </c>
    </row>
    <row r="19" spans="1:10" x14ac:dyDescent="0.2">
      <c r="A19" s="106" t="s">
        <v>341</v>
      </c>
      <c r="B19" s="106" t="s">
        <v>648</v>
      </c>
      <c r="C19" s="106" t="s">
        <v>253</v>
      </c>
      <c r="D19" s="106" t="s">
        <v>254</v>
      </c>
      <c r="E19">
        <v>4528</v>
      </c>
      <c r="F19" s="106" t="s">
        <v>1762</v>
      </c>
      <c r="G19" s="106" t="s">
        <v>255</v>
      </c>
      <c r="H19" s="106" t="s">
        <v>300</v>
      </c>
      <c r="I19" t="s">
        <v>423</v>
      </c>
      <c r="J19" t="s">
        <v>4110</v>
      </c>
    </row>
    <row r="20" spans="1:10" x14ac:dyDescent="0.2">
      <c r="A20" s="106" t="s">
        <v>341</v>
      </c>
      <c r="B20" s="106" t="s">
        <v>648</v>
      </c>
      <c r="C20" s="106" t="s">
        <v>253</v>
      </c>
      <c r="D20" s="106" t="s">
        <v>254</v>
      </c>
      <c r="E20">
        <v>5191</v>
      </c>
      <c r="F20" s="106" t="s">
        <v>1763</v>
      </c>
      <c r="G20" s="106" t="s">
        <v>255</v>
      </c>
      <c r="H20" s="106" t="s">
        <v>502</v>
      </c>
      <c r="I20">
        <v>886</v>
      </c>
    </row>
    <row r="21" spans="1:10" x14ac:dyDescent="0.2">
      <c r="A21" s="106" t="s">
        <v>341</v>
      </c>
      <c r="B21" s="106" t="s">
        <v>648</v>
      </c>
      <c r="C21" s="106" t="s">
        <v>253</v>
      </c>
      <c r="D21" s="106" t="s">
        <v>254</v>
      </c>
      <c r="E21">
        <v>6035</v>
      </c>
      <c r="F21" s="106" t="s">
        <v>1764</v>
      </c>
      <c r="G21" s="106" t="s">
        <v>255</v>
      </c>
      <c r="H21" s="106" t="s">
        <v>260</v>
      </c>
      <c r="I21" s="106">
        <v>974</v>
      </c>
      <c r="J21" s="106"/>
    </row>
    <row r="22" spans="1:10" x14ac:dyDescent="0.2">
      <c r="A22" s="106" t="s">
        <v>341</v>
      </c>
      <c r="B22" s="106" t="s">
        <v>648</v>
      </c>
      <c r="C22" s="106" t="s">
        <v>253</v>
      </c>
      <c r="D22" s="106" t="s">
        <v>254</v>
      </c>
      <c r="E22">
        <v>6292</v>
      </c>
      <c r="F22" s="106" t="s">
        <v>1765</v>
      </c>
      <c r="G22" s="106" t="s">
        <v>255</v>
      </c>
      <c r="H22" s="106" t="s">
        <v>276</v>
      </c>
      <c r="I22" s="106">
        <v>70</v>
      </c>
      <c r="J22" s="106"/>
    </row>
    <row r="23" spans="1:10" x14ac:dyDescent="0.2">
      <c r="A23" s="106" t="s">
        <v>341</v>
      </c>
      <c r="B23" s="106" t="s">
        <v>648</v>
      </c>
      <c r="C23" s="106" t="s">
        <v>253</v>
      </c>
      <c r="D23" s="106" t="s">
        <v>254</v>
      </c>
      <c r="E23">
        <v>8025</v>
      </c>
      <c r="F23" s="106" t="s">
        <v>1766</v>
      </c>
      <c r="G23" s="106" t="s">
        <v>255</v>
      </c>
      <c r="H23" s="106" t="s">
        <v>261</v>
      </c>
      <c r="I23">
        <v>47</v>
      </c>
    </row>
    <row r="24" spans="1:10" x14ac:dyDescent="0.2">
      <c r="A24" s="106" t="s">
        <v>341</v>
      </c>
      <c r="B24" s="106" t="s">
        <v>648</v>
      </c>
      <c r="C24" s="106" t="s">
        <v>253</v>
      </c>
      <c r="D24" s="106" t="s">
        <v>254</v>
      </c>
      <c r="E24">
        <v>9101</v>
      </c>
      <c r="F24" s="106" t="s">
        <v>1767</v>
      </c>
      <c r="G24" s="106" t="s">
        <v>255</v>
      </c>
      <c r="H24" s="106" t="s">
        <v>1754</v>
      </c>
      <c r="I24" s="106" t="s">
        <v>322</v>
      </c>
      <c r="J24" s="106" t="s">
        <v>4273</v>
      </c>
    </row>
    <row r="25" spans="1:10" x14ac:dyDescent="0.2">
      <c r="A25" s="106" t="s">
        <v>341</v>
      </c>
      <c r="B25" s="106" t="s">
        <v>648</v>
      </c>
      <c r="C25" s="106" t="s">
        <v>253</v>
      </c>
      <c r="D25" s="106" t="s">
        <v>254</v>
      </c>
      <c r="E25">
        <v>9104</v>
      </c>
      <c r="F25" s="106" t="s">
        <v>1768</v>
      </c>
      <c r="G25" s="106" t="s">
        <v>255</v>
      </c>
      <c r="H25" s="106" t="s">
        <v>1754</v>
      </c>
      <c r="I25" s="106" t="s">
        <v>322</v>
      </c>
      <c r="J25" s="106" t="s">
        <v>4429</v>
      </c>
    </row>
    <row r="26" spans="1:10" x14ac:dyDescent="0.2">
      <c r="A26" s="106" t="s">
        <v>341</v>
      </c>
      <c r="B26" s="106" t="s">
        <v>4430</v>
      </c>
      <c r="C26" s="106" t="s">
        <v>253</v>
      </c>
      <c r="D26" s="106" t="s">
        <v>254</v>
      </c>
      <c r="E26">
        <v>4523</v>
      </c>
      <c r="F26" s="106" t="s">
        <v>1760</v>
      </c>
      <c r="G26" s="106" t="s">
        <v>255</v>
      </c>
      <c r="H26" s="106" t="s">
        <v>300</v>
      </c>
      <c r="I26" s="106" t="s">
        <v>1761</v>
      </c>
      <c r="J26" s="106" t="s">
        <v>4431</v>
      </c>
    </row>
    <row r="27" spans="1:10" x14ac:dyDescent="0.2">
      <c r="A27" s="106" t="s">
        <v>341</v>
      </c>
      <c r="B27" s="106" t="s">
        <v>1358</v>
      </c>
      <c r="C27" s="106" t="s">
        <v>253</v>
      </c>
      <c r="D27" s="106" t="s">
        <v>254</v>
      </c>
      <c r="E27">
        <v>1803</v>
      </c>
      <c r="F27" s="106" t="s">
        <v>1769</v>
      </c>
      <c r="G27" s="106" t="s">
        <v>255</v>
      </c>
      <c r="H27" s="106" t="s">
        <v>282</v>
      </c>
      <c r="I27" t="s">
        <v>384</v>
      </c>
      <c r="J27" t="s">
        <v>4432</v>
      </c>
    </row>
    <row r="28" spans="1:10" x14ac:dyDescent="0.2">
      <c r="A28" s="106" t="s">
        <v>341</v>
      </c>
      <c r="B28" s="106" t="s">
        <v>1358</v>
      </c>
      <c r="C28" s="106" t="s">
        <v>253</v>
      </c>
      <c r="D28" s="106" t="s">
        <v>254</v>
      </c>
      <c r="E28">
        <v>1911</v>
      </c>
      <c r="F28" s="106" t="s">
        <v>1770</v>
      </c>
      <c r="G28" s="106" t="s">
        <v>255</v>
      </c>
      <c r="H28" s="106" t="s">
        <v>282</v>
      </c>
      <c r="I28" t="s">
        <v>278</v>
      </c>
      <c r="J28" t="s">
        <v>4433</v>
      </c>
    </row>
    <row r="29" spans="1:10" x14ac:dyDescent="0.2">
      <c r="A29" s="106" t="s">
        <v>341</v>
      </c>
      <c r="B29" s="106" t="s">
        <v>1358</v>
      </c>
      <c r="C29" s="106" t="s">
        <v>253</v>
      </c>
      <c r="D29" s="106" t="s">
        <v>254</v>
      </c>
      <c r="E29">
        <v>1942</v>
      </c>
      <c r="F29" s="106" t="s">
        <v>1771</v>
      </c>
      <c r="G29" s="106" t="s">
        <v>255</v>
      </c>
      <c r="H29" s="106" t="s">
        <v>282</v>
      </c>
      <c r="I29" s="106" t="s">
        <v>278</v>
      </c>
      <c r="J29" s="106" t="s">
        <v>4195</v>
      </c>
    </row>
    <row r="30" spans="1:10" x14ac:dyDescent="0.2">
      <c r="A30" s="106" t="s">
        <v>341</v>
      </c>
      <c r="B30" s="106" t="s">
        <v>1358</v>
      </c>
      <c r="C30" s="106" t="s">
        <v>253</v>
      </c>
      <c r="D30" s="106" t="s">
        <v>254</v>
      </c>
      <c r="E30">
        <v>1949</v>
      </c>
      <c r="F30" s="106" t="s">
        <v>1772</v>
      </c>
      <c r="G30" s="106" t="s">
        <v>255</v>
      </c>
      <c r="H30" s="106" t="s">
        <v>282</v>
      </c>
      <c r="I30" s="106">
        <v>951</v>
      </c>
      <c r="J30" s="106"/>
    </row>
    <row r="31" spans="1:10" x14ac:dyDescent="0.2">
      <c r="A31" s="106" t="s">
        <v>341</v>
      </c>
      <c r="B31" s="106" t="s">
        <v>1358</v>
      </c>
      <c r="C31" s="106" t="s">
        <v>253</v>
      </c>
      <c r="D31" s="106" t="s">
        <v>254</v>
      </c>
      <c r="E31">
        <v>2003</v>
      </c>
      <c r="F31" s="106" t="s">
        <v>1773</v>
      </c>
      <c r="G31" s="106" t="s">
        <v>255</v>
      </c>
      <c r="H31" s="106" t="s">
        <v>256</v>
      </c>
      <c r="I31">
        <v>293</v>
      </c>
    </row>
    <row r="32" spans="1:10" x14ac:dyDescent="0.2">
      <c r="A32" s="106" t="s">
        <v>341</v>
      </c>
      <c r="B32" s="106" t="s">
        <v>1358</v>
      </c>
      <c r="C32" s="106" t="s">
        <v>253</v>
      </c>
      <c r="D32" s="106" t="s">
        <v>254</v>
      </c>
      <c r="E32">
        <v>2220</v>
      </c>
      <c r="F32" s="106" t="s">
        <v>603</v>
      </c>
      <c r="G32" s="106" t="s">
        <v>255</v>
      </c>
      <c r="H32" s="106" t="s">
        <v>256</v>
      </c>
      <c r="I32" t="s">
        <v>286</v>
      </c>
      <c r="J32" t="s">
        <v>4122</v>
      </c>
    </row>
    <row r="33" spans="1:10" x14ac:dyDescent="0.2">
      <c r="A33" s="106" t="s">
        <v>341</v>
      </c>
      <c r="B33" s="106" t="s">
        <v>1358</v>
      </c>
      <c r="C33" s="106" t="s">
        <v>253</v>
      </c>
      <c r="D33" s="106" t="s">
        <v>254</v>
      </c>
      <c r="E33">
        <v>2282</v>
      </c>
      <c r="F33" s="106" t="s">
        <v>1774</v>
      </c>
      <c r="G33" s="106" t="s">
        <v>255</v>
      </c>
      <c r="H33" s="106" t="s">
        <v>256</v>
      </c>
      <c r="I33" s="106" t="s">
        <v>305</v>
      </c>
      <c r="J33" s="106" t="s">
        <v>4434</v>
      </c>
    </row>
    <row r="34" spans="1:10" x14ac:dyDescent="0.2">
      <c r="A34" s="106" t="s">
        <v>341</v>
      </c>
      <c r="B34" s="106" t="s">
        <v>1358</v>
      </c>
      <c r="C34" s="106" t="s">
        <v>253</v>
      </c>
      <c r="D34" s="106" t="s">
        <v>254</v>
      </c>
      <c r="E34">
        <v>2393</v>
      </c>
      <c r="F34" s="106" t="s">
        <v>1775</v>
      </c>
      <c r="G34" s="106" t="s">
        <v>263</v>
      </c>
      <c r="H34" s="106" t="s">
        <v>260</v>
      </c>
      <c r="I34" s="106">
        <v>240</v>
      </c>
      <c r="J34" s="106"/>
    </row>
    <row r="35" spans="1:10" x14ac:dyDescent="0.2">
      <c r="A35" s="106" t="s">
        <v>341</v>
      </c>
      <c r="B35" s="106" t="s">
        <v>1358</v>
      </c>
      <c r="C35" s="106" t="s">
        <v>253</v>
      </c>
      <c r="D35" s="106" t="s">
        <v>258</v>
      </c>
      <c r="E35">
        <v>2806</v>
      </c>
      <c r="F35" s="106" t="s">
        <v>1776</v>
      </c>
      <c r="G35" s="106" t="s">
        <v>263</v>
      </c>
      <c r="H35" s="106" t="s">
        <v>256</v>
      </c>
      <c r="I35">
        <v>150</v>
      </c>
    </row>
    <row r="36" spans="1:10" x14ac:dyDescent="0.2">
      <c r="A36" s="106" t="s">
        <v>341</v>
      </c>
      <c r="B36" s="106" t="s">
        <v>1358</v>
      </c>
      <c r="C36" s="106" t="s">
        <v>253</v>
      </c>
      <c r="D36" s="106" t="s">
        <v>258</v>
      </c>
      <c r="E36">
        <v>4333</v>
      </c>
      <c r="F36" s="106" t="s">
        <v>442</v>
      </c>
      <c r="G36" s="106" t="s">
        <v>255</v>
      </c>
      <c r="H36" s="106" t="s">
        <v>266</v>
      </c>
      <c r="I36">
        <v>128</v>
      </c>
    </row>
    <row r="37" spans="1:10" x14ac:dyDescent="0.2">
      <c r="A37" s="106" t="s">
        <v>341</v>
      </c>
      <c r="B37" s="106" t="s">
        <v>1358</v>
      </c>
      <c r="C37" s="106" t="s">
        <v>253</v>
      </c>
      <c r="D37" s="106" t="s">
        <v>258</v>
      </c>
      <c r="E37">
        <v>4531</v>
      </c>
      <c r="F37" s="106" t="s">
        <v>1777</v>
      </c>
      <c r="G37" s="106" t="s">
        <v>255</v>
      </c>
      <c r="H37" s="106" t="s">
        <v>268</v>
      </c>
      <c r="I37" s="106">
        <v>60</v>
      </c>
      <c r="J37" s="106"/>
    </row>
    <row r="38" spans="1:10" x14ac:dyDescent="0.2">
      <c r="A38" s="106" t="s">
        <v>341</v>
      </c>
      <c r="B38" s="106" t="s">
        <v>1358</v>
      </c>
      <c r="C38" s="106" t="s">
        <v>253</v>
      </c>
      <c r="D38" s="106" t="s">
        <v>254</v>
      </c>
      <c r="E38">
        <v>4568</v>
      </c>
      <c r="F38" s="106" t="s">
        <v>1778</v>
      </c>
      <c r="G38" s="106" t="s">
        <v>255</v>
      </c>
      <c r="H38" s="106" t="s">
        <v>300</v>
      </c>
      <c r="I38" t="s">
        <v>4064</v>
      </c>
      <c r="J38" t="s">
        <v>4435</v>
      </c>
    </row>
    <row r="39" spans="1:10" x14ac:dyDescent="0.2">
      <c r="A39" s="106" t="s">
        <v>341</v>
      </c>
      <c r="B39" s="106" t="s">
        <v>1358</v>
      </c>
      <c r="C39" s="106" t="s">
        <v>253</v>
      </c>
      <c r="D39" s="106" t="s">
        <v>254</v>
      </c>
      <c r="E39">
        <v>4617</v>
      </c>
      <c r="F39" s="106" t="s">
        <v>1779</v>
      </c>
      <c r="G39" s="106" t="s">
        <v>255</v>
      </c>
      <c r="H39" s="106" t="s">
        <v>268</v>
      </c>
      <c r="I39">
        <v>714</v>
      </c>
    </row>
    <row r="40" spans="1:10" x14ac:dyDescent="0.2">
      <c r="A40" s="106" t="s">
        <v>341</v>
      </c>
      <c r="B40" s="106" t="s">
        <v>1358</v>
      </c>
      <c r="C40" s="106" t="s">
        <v>253</v>
      </c>
      <c r="D40" s="106" t="s">
        <v>254</v>
      </c>
      <c r="E40">
        <v>4839</v>
      </c>
      <c r="F40" s="106" t="s">
        <v>1780</v>
      </c>
      <c r="G40" s="106" t="s">
        <v>255</v>
      </c>
      <c r="H40" s="106" t="s">
        <v>266</v>
      </c>
      <c r="I40">
        <v>753</v>
      </c>
    </row>
    <row r="41" spans="1:10" x14ac:dyDescent="0.2">
      <c r="A41" s="106" t="s">
        <v>341</v>
      </c>
      <c r="B41" s="106" t="s">
        <v>1358</v>
      </c>
      <c r="C41" s="106" t="s">
        <v>253</v>
      </c>
      <c r="D41" s="106" t="s">
        <v>254</v>
      </c>
      <c r="E41">
        <v>5204</v>
      </c>
      <c r="F41" s="106" t="s">
        <v>1781</v>
      </c>
      <c r="G41" s="106" t="s">
        <v>255</v>
      </c>
      <c r="H41" s="106" t="s">
        <v>297</v>
      </c>
      <c r="I41">
        <v>109</v>
      </c>
    </row>
    <row r="42" spans="1:10" x14ac:dyDescent="0.2">
      <c r="A42" s="106" t="s">
        <v>341</v>
      </c>
      <c r="B42" s="106" t="s">
        <v>1358</v>
      </c>
      <c r="C42" s="106" t="s">
        <v>253</v>
      </c>
      <c r="D42" s="106" t="s">
        <v>254</v>
      </c>
      <c r="E42">
        <v>5440</v>
      </c>
      <c r="F42" s="106" t="s">
        <v>1556</v>
      </c>
      <c r="G42" s="106" t="s">
        <v>255</v>
      </c>
      <c r="H42" s="106" t="s">
        <v>683</v>
      </c>
      <c r="I42">
        <v>874</v>
      </c>
    </row>
    <row r="43" spans="1:10" x14ac:dyDescent="0.2">
      <c r="A43" s="106" t="s">
        <v>341</v>
      </c>
      <c r="B43" s="106" t="s">
        <v>1358</v>
      </c>
      <c r="C43" s="106" t="s">
        <v>253</v>
      </c>
      <c r="D43" s="106" t="s">
        <v>254</v>
      </c>
      <c r="E43">
        <v>5458</v>
      </c>
      <c r="F43" s="106" t="s">
        <v>1782</v>
      </c>
      <c r="G43" s="106" t="s">
        <v>263</v>
      </c>
      <c r="H43" s="106" t="s">
        <v>683</v>
      </c>
      <c r="I43">
        <v>19</v>
      </c>
    </row>
    <row r="44" spans="1:10" x14ac:dyDescent="0.2">
      <c r="A44" s="106" t="s">
        <v>341</v>
      </c>
      <c r="B44" s="106" t="s">
        <v>1358</v>
      </c>
      <c r="C44" s="106" t="s">
        <v>253</v>
      </c>
      <c r="D44" s="106" t="s">
        <v>254</v>
      </c>
      <c r="E44">
        <v>5464</v>
      </c>
      <c r="F44" s="106" t="s">
        <v>1783</v>
      </c>
      <c r="G44" s="106" t="s">
        <v>255</v>
      </c>
      <c r="H44" s="106" t="s">
        <v>683</v>
      </c>
      <c r="I44">
        <v>191</v>
      </c>
    </row>
    <row r="45" spans="1:10" x14ac:dyDescent="0.2">
      <c r="A45" s="106" t="s">
        <v>341</v>
      </c>
      <c r="B45" s="106" t="s">
        <v>1358</v>
      </c>
      <c r="C45" s="106" t="s">
        <v>253</v>
      </c>
      <c r="D45" s="106" t="s">
        <v>254</v>
      </c>
      <c r="E45">
        <v>5482</v>
      </c>
      <c r="F45" s="106" t="s">
        <v>1784</v>
      </c>
      <c r="G45" s="106" t="s">
        <v>255</v>
      </c>
      <c r="H45" s="106" t="s">
        <v>683</v>
      </c>
      <c r="I45" s="106">
        <v>703</v>
      </c>
      <c r="J45" s="106"/>
    </row>
    <row r="46" spans="1:10" x14ac:dyDescent="0.2">
      <c r="A46" s="106" t="s">
        <v>341</v>
      </c>
      <c r="B46" s="106" t="s">
        <v>1358</v>
      </c>
      <c r="C46" s="106" t="s">
        <v>253</v>
      </c>
      <c r="D46" s="106" t="s">
        <v>254</v>
      </c>
      <c r="E46">
        <v>5938</v>
      </c>
      <c r="F46" s="106" t="s">
        <v>1785</v>
      </c>
      <c r="G46" s="106" t="s">
        <v>255</v>
      </c>
      <c r="H46" s="106" t="s">
        <v>270</v>
      </c>
      <c r="I46" t="s">
        <v>272</v>
      </c>
      <c r="J46" t="s">
        <v>4066</v>
      </c>
    </row>
    <row r="47" spans="1:10" x14ac:dyDescent="0.2">
      <c r="A47" s="106" t="s">
        <v>341</v>
      </c>
      <c r="B47" s="106" t="s">
        <v>1358</v>
      </c>
      <c r="C47" s="106" t="s">
        <v>253</v>
      </c>
      <c r="D47" s="106" t="s">
        <v>254</v>
      </c>
      <c r="E47">
        <v>5956</v>
      </c>
      <c r="F47" s="106" t="s">
        <v>1786</v>
      </c>
      <c r="G47" s="106" t="s">
        <v>263</v>
      </c>
      <c r="H47" s="106" t="s">
        <v>270</v>
      </c>
      <c r="I47">
        <v>50</v>
      </c>
    </row>
    <row r="48" spans="1:10" x14ac:dyDescent="0.2">
      <c r="A48" s="106" t="s">
        <v>341</v>
      </c>
      <c r="B48" s="106" t="s">
        <v>1358</v>
      </c>
      <c r="C48" s="106" t="s">
        <v>253</v>
      </c>
      <c r="D48" s="106" t="s">
        <v>258</v>
      </c>
      <c r="E48">
        <v>6356</v>
      </c>
      <c r="F48" s="106" t="s">
        <v>1787</v>
      </c>
      <c r="G48" s="106" t="s">
        <v>255</v>
      </c>
      <c r="H48" s="106" t="s">
        <v>276</v>
      </c>
      <c r="I48">
        <v>56</v>
      </c>
    </row>
    <row r="49" spans="1:10" x14ac:dyDescent="0.2">
      <c r="A49" s="106" t="s">
        <v>341</v>
      </c>
      <c r="B49" s="106" t="s">
        <v>1358</v>
      </c>
      <c r="C49" s="106" t="s">
        <v>253</v>
      </c>
      <c r="D49" s="106" t="s">
        <v>254</v>
      </c>
      <c r="E49">
        <v>6473</v>
      </c>
      <c r="F49" s="106" t="s">
        <v>1788</v>
      </c>
      <c r="G49" s="106" t="s">
        <v>255</v>
      </c>
      <c r="H49" s="106" t="s">
        <v>276</v>
      </c>
      <c r="I49" t="s">
        <v>305</v>
      </c>
      <c r="J49" t="s">
        <v>4436</v>
      </c>
    </row>
    <row r="50" spans="1:10" x14ac:dyDescent="0.2">
      <c r="A50" s="106" t="s">
        <v>341</v>
      </c>
      <c r="B50" s="106" t="s">
        <v>1358</v>
      </c>
      <c r="C50" s="106" t="s">
        <v>253</v>
      </c>
      <c r="D50" s="106" t="s">
        <v>254</v>
      </c>
      <c r="E50">
        <v>6832</v>
      </c>
      <c r="F50" s="106" t="s">
        <v>507</v>
      </c>
      <c r="G50" s="106" t="s">
        <v>263</v>
      </c>
      <c r="H50" s="106" t="s">
        <v>280</v>
      </c>
      <c r="I50" s="106">
        <v>319</v>
      </c>
      <c r="J50" s="106"/>
    </row>
    <row r="51" spans="1:10" x14ac:dyDescent="0.2">
      <c r="A51" s="106" t="s">
        <v>341</v>
      </c>
      <c r="B51" s="106" t="s">
        <v>1358</v>
      </c>
      <c r="C51" s="106" t="s">
        <v>253</v>
      </c>
      <c r="D51" s="106" t="s">
        <v>254</v>
      </c>
      <c r="E51">
        <v>6994</v>
      </c>
      <c r="F51" s="106" t="s">
        <v>1789</v>
      </c>
      <c r="G51" s="106" t="s">
        <v>263</v>
      </c>
      <c r="H51" s="106" t="s">
        <v>280</v>
      </c>
      <c r="I51" s="106">
        <v>204</v>
      </c>
      <c r="J51" s="106"/>
    </row>
    <row r="52" spans="1:10" x14ac:dyDescent="0.2">
      <c r="A52" s="106" t="s">
        <v>341</v>
      </c>
      <c r="B52" s="106" t="s">
        <v>1358</v>
      </c>
      <c r="C52" s="106" t="s">
        <v>253</v>
      </c>
      <c r="D52" s="106" t="s">
        <v>254</v>
      </c>
      <c r="E52">
        <v>7259</v>
      </c>
      <c r="F52" s="106" t="s">
        <v>511</v>
      </c>
      <c r="G52" s="106" t="s">
        <v>255</v>
      </c>
      <c r="H52" s="106" t="s">
        <v>285</v>
      </c>
      <c r="I52" t="s">
        <v>340</v>
      </c>
      <c r="J52" t="s">
        <v>3877</v>
      </c>
    </row>
    <row r="53" spans="1:10" x14ac:dyDescent="0.2">
      <c r="A53" s="106" t="s">
        <v>341</v>
      </c>
      <c r="B53" s="106" t="s">
        <v>1358</v>
      </c>
      <c r="C53" s="106" t="s">
        <v>257</v>
      </c>
      <c r="D53" s="106" t="s">
        <v>254</v>
      </c>
      <c r="E53">
        <v>7539</v>
      </c>
      <c r="F53" s="106" t="s">
        <v>1690</v>
      </c>
      <c r="G53" s="106" t="s">
        <v>259</v>
      </c>
      <c r="H53" s="106" t="s">
        <v>261</v>
      </c>
      <c r="I53">
        <v>114</v>
      </c>
    </row>
    <row r="54" spans="1:10" x14ac:dyDescent="0.2">
      <c r="A54" s="106" t="s">
        <v>341</v>
      </c>
      <c r="B54" s="106" t="s">
        <v>1358</v>
      </c>
      <c r="C54" s="106" t="s">
        <v>253</v>
      </c>
      <c r="D54" s="106" t="s">
        <v>254</v>
      </c>
      <c r="E54">
        <v>7723</v>
      </c>
      <c r="F54" s="106" t="s">
        <v>1790</v>
      </c>
      <c r="G54" s="106" t="s">
        <v>255</v>
      </c>
      <c r="H54" s="106" t="s">
        <v>331</v>
      </c>
      <c r="I54">
        <v>230</v>
      </c>
    </row>
    <row r="55" spans="1:10" x14ac:dyDescent="0.2">
      <c r="A55" s="106" t="s">
        <v>341</v>
      </c>
      <c r="B55" s="106" t="s">
        <v>1358</v>
      </c>
      <c r="C55" s="106" t="s">
        <v>253</v>
      </c>
      <c r="D55" s="106" t="s">
        <v>254</v>
      </c>
      <c r="E55">
        <v>8075</v>
      </c>
      <c r="F55" s="106" t="s">
        <v>4289</v>
      </c>
      <c r="G55" s="106" t="s">
        <v>255</v>
      </c>
      <c r="H55" s="106" t="s">
        <v>261</v>
      </c>
      <c r="I55" s="106">
        <v>227</v>
      </c>
      <c r="J55" s="106"/>
    </row>
    <row r="56" spans="1:10" x14ac:dyDescent="0.2">
      <c r="A56" s="106" t="s">
        <v>341</v>
      </c>
      <c r="B56" s="106" t="s">
        <v>1358</v>
      </c>
      <c r="C56" s="106" t="s">
        <v>253</v>
      </c>
      <c r="D56" s="106" t="s">
        <v>254</v>
      </c>
      <c r="E56">
        <v>8133</v>
      </c>
      <c r="F56" s="106" t="s">
        <v>1791</v>
      </c>
      <c r="G56" s="106" t="s">
        <v>255</v>
      </c>
      <c r="H56" s="106" t="s">
        <v>261</v>
      </c>
      <c r="I56" t="s">
        <v>286</v>
      </c>
      <c r="J56" t="s">
        <v>4209</v>
      </c>
    </row>
    <row r="57" spans="1:10" x14ac:dyDescent="0.2">
      <c r="A57" s="106" t="s">
        <v>341</v>
      </c>
      <c r="B57" s="106" t="s">
        <v>1358</v>
      </c>
      <c r="C57" s="106" t="s">
        <v>253</v>
      </c>
      <c r="D57" s="106" t="s">
        <v>254</v>
      </c>
      <c r="E57">
        <v>8349</v>
      </c>
      <c r="F57" s="106" t="s">
        <v>1792</v>
      </c>
      <c r="G57" s="106" t="s">
        <v>255</v>
      </c>
      <c r="H57" s="106" t="s">
        <v>455</v>
      </c>
      <c r="I57">
        <v>99</v>
      </c>
    </row>
    <row r="58" spans="1:10" x14ac:dyDescent="0.2">
      <c r="A58" s="106" t="s">
        <v>341</v>
      </c>
      <c r="B58" s="106" t="s">
        <v>1358</v>
      </c>
      <c r="C58" s="106" t="s">
        <v>253</v>
      </c>
      <c r="D58" s="106" t="s">
        <v>254</v>
      </c>
      <c r="E58">
        <v>8877</v>
      </c>
      <c r="F58" s="106" t="s">
        <v>1793</v>
      </c>
      <c r="G58" s="106" t="s">
        <v>255</v>
      </c>
      <c r="H58" s="106" t="s">
        <v>281</v>
      </c>
      <c r="I58">
        <v>306</v>
      </c>
    </row>
    <row r="59" spans="1:10" x14ac:dyDescent="0.2">
      <c r="A59" s="106" t="s">
        <v>341</v>
      </c>
      <c r="B59" s="106" t="s">
        <v>1358</v>
      </c>
      <c r="C59" s="106" t="s">
        <v>253</v>
      </c>
      <c r="D59" s="106" t="s">
        <v>254</v>
      </c>
      <c r="E59">
        <v>9062</v>
      </c>
      <c r="F59" s="106" t="s">
        <v>1794</v>
      </c>
      <c r="G59" s="106" t="s">
        <v>255</v>
      </c>
      <c r="H59" s="106" t="s">
        <v>339</v>
      </c>
      <c r="I59" t="s">
        <v>314</v>
      </c>
      <c r="J59" t="s">
        <v>4437</v>
      </c>
    </row>
    <row r="60" spans="1:10" x14ac:dyDescent="0.2">
      <c r="A60" s="106" t="s">
        <v>341</v>
      </c>
      <c r="B60" s="106" t="s">
        <v>1358</v>
      </c>
      <c r="C60" s="106" t="s">
        <v>253</v>
      </c>
      <c r="D60" s="106" t="s">
        <v>254</v>
      </c>
      <c r="E60">
        <v>9115</v>
      </c>
      <c r="F60" s="106" t="s">
        <v>1795</v>
      </c>
      <c r="G60" s="106" t="s">
        <v>255</v>
      </c>
      <c r="H60" s="106" t="s">
        <v>1754</v>
      </c>
      <c r="I60">
        <v>126</v>
      </c>
    </row>
    <row r="61" spans="1:10" x14ac:dyDescent="0.2">
      <c r="A61" s="106" t="s">
        <v>341</v>
      </c>
      <c r="B61" s="106" t="s">
        <v>1358</v>
      </c>
      <c r="C61" s="106" t="s">
        <v>253</v>
      </c>
      <c r="D61" s="106" t="s">
        <v>254</v>
      </c>
      <c r="E61">
        <v>9301</v>
      </c>
      <c r="F61" s="106" t="s">
        <v>1796</v>
      </c>
      <c r="G61" s="106" t="s">
        <v>255</v>
      </c>
      <c r="H61" s="106" t="s">
        <v>523</v>
      </c>
      <c r="I61" t="s">
        <v>278</v>
      </c>
      <c r="J61" t="s">
        <v>4438</v>
      </c>
    </row>
    <row r="62" spans="1:10" x14ac:dyDescent="0.2">
      <c r="A62" s="106" t="s">
        <v>341</v>
      </c>
      <c r="B62" s="106" t="s">
        <v>1358</v>
      </c>
      <c r="C62" s="106" t="s">
        <v>253</v>
      </c>
      <c r="D62" s="106" t="s">
        <v>254</v>
      </c>
      <c r="E62">
        <v>9600</v>
      </c>
      <c r="F62" s="106" t="s">
        <v>1797</v>
      </c>
      <c r="G62" s="106" t="s">
        <v>255</v>
      </c>
      <c r="H62" s="106" t="s">
        <v>266</v>
      </c>
      <c r="I62">
        <v>241</v>
      </c>
    </row>
    <row r="63" spans="1:10" x14ac:dyDescent="0.2">
      <c r="A63" s="106" t="s">
        <v>341</v>
      </c>
      <c r="B63" s="106" t="s">
        <v>1589</v>
      </c>
      <c r="C63" s="106" t="s">
        <v>253</v>
      </c>
      <c r="D63" s="106" t="s">
        <v>254</v>
      </c>
      <c r="E63">
        <v>8698</v>
      </c>
      <c r="F63" s="106" t="s">
        <v>1752</v>
      </c>
      <c r="G63" s="106" t="s">
        <v>255</v>
      </c>
      <c r="H63" s="106" t="s">
        <v>1333</v>
      </c>
      <c r="I63">
        <v>716</v>
      </c>
    </row>
    <row r="64" spans="1:10" x14ac:dyDescent="0.2">
      <c r="A64" s="106" t="s">
        <v>341</v>
      </c>
      <c r="B64" s="106" t="s">
        <v>649</v>
      </c>
      <c r="C64" s="106" t="s">
        <v>253</v>
      </c>
      <c r="D64" s="106" t="s">
        <v>254</v>
      </c>
      <c r="E64">
        <v>1946</v>
      </c>
      <c r="F64" s="106" t="s">
        <v>438</v>
      </c>
      <c r="G64" s="106" t="s">
        <v>255</v>
      </c>
      <c r="H64" s="106" t="s">
        <v>282</v>
      </c>
      <c r="I64" s="106">
        <v>746</v>
      </c>
      <c r="J64" s="106"/>
    </row>
    <row r="65" spans="1:10" x14ac:dyDescent="0.2">
      <c r="A65" s="106" t="s">
        <v>341</v>
      </c>
      <c r="B65" s="106" t="s">
        <v>649</v>
      </c>
      <c r="C65" s="106" t="s">
        <v>253</v>
      </c>
      <c r="D65" s="106" t="s">
        <v>258</v>
      </c>
      <c r="E65">
        <v>1972</v>
      </c>
      <c r="F65" s="106" t="s">
        <v>1798</v>
      </c>
      <c r="G65" s="106" t="s">
        <v>255</v>
      </c>
      <c r="H65" s="106" t="s">
        <v>282</v>
      </c>
      <c r="I65">
        <v>103</v>
      </c>
    </row>
    <row r="66" spans="1:10" x14ac:dyDescent="0.2">
      <c r="A66" s="106" t="s">
        <v>341</v>
      </c>
      <c r="B66" s="106" t="s">
        <v>649</v>
      </c>
      <c r="C66" s="106" t="s">
        <v>253</v>
      </c>
      <c r="D66" s="106" t="s">
        <v>254</v>
      </c>
      <c r="E66">
        <v>2114</v>
      </c>
      <c r="F66" s="106" t="s">
        <v>1799</v>
      </c>
      <c r="G66" s="106" t="s">
        <v>263</v>
      </c>
      <c r="H66" s="106" t="s">
        <v>256</v>
      </c>
      <c r="I66" s="106">
        <v>167</v>
      </c>
      <c r="J66" s="106"/>
    </row>
    <row r="67" spans="1:10" x14ac:dyDescent="0.2">
      <c r="A67" s="106" t="s">
        <v>341</v>
      </c>
      <c r="B67" s="106" t="s">
        <v>649</v>
      </c>
      <c r="C67" s="106" t="s">
        <v>253</v>
      </c>
      <c r="D67" s="106" t="s">
        <v>254</v>
      </c>
      <c r="E67">
        <v>2267</v>
      </c>
      <c r="F67" s="106" t="s">
        <v>1800</v>
      </c>
      <c r="G67" s="106" t="s">
        <v>255</v>
      </c>
      <c r="H67" s="106" t="s">
        <v>256</v>
      </c>
      <c r="I67" s="106" t="s">
        <v>384</v>
      </c>
      <c r="J67" s="106" t="s">
        <v>4363</v>
      </c>
    </row>
    <row r="68" spans="1:10" x14ac:dyDescent="0.2">
      <c r="A68" s="106" t="s">
        <v>341</v>
      </c>
      <c r="B68" s="106" t="s">
        <v>649</v>
      </c>
      <c r="C68" s="106" t="s">
        <v>253</v>
      </c>
      <c r="D68" s="106" t="s">
        <v>254</v>
      </c>
      <c r="E68">
        <v>2331</v>
      </c>
      <c r="F68" s="106" t="s">
        <v>604</v>
      </c>
      <c r="G68" s="106" t="s">
        <v>255</v>
      </c>
      <c r="H68" s="106" t="s">
        <v>260</v>
      </c>
      <c r="I68" t="s">
        <v>272</v>
      </c>
      <c r="J68" t="s">
        <v>4439</v>
      </c>
    </row>
    <row r="69" spans="1:10" x14ac:dyDescent="0.2">
      <c r="A69" s="106" t="s">
        <v>341</v>
      </c>
      <c r="B69" s="106" t="s">
        <v>649</v>
      </c>
      <c r="C69" s="106" t="s">
        <v>253</v>
      </c>
      <c r="D69" s="106" t="s">
        <v>254</v>
      </c>
      <c r="E69">
        <v>2594</v>
      </c>
      <c r="F69" s="106" t="s">
        <v>1801</v>
      </c>
      <c r="G69" s="106" t="s">
        <v>255</v>
      </c>
      <c r="H69" s="106" t="s">
        <v>256</v>
      </c>
      <c r="I69" s="106">
        <v>515</v>
      </c>
      <c r="J69" s="106"/>
    </row>
    <row r="70" spans="1:10" x14ac:dyDescent="0.2">
      <c r="A70" s="106" t="s">
        <v>341</v>
      </c>
      <c r="B70" s="106" t="s">
        <v>649</v>
      </c>
      <c r="C70" s="106" t="s">
        <v>253</v>
      </c>
      <c r="D70" s="106" t="s">
        <v>258</v>
      </c>
      <c r="E70">
        <v>2883</v>
      </c>
      <c r="F70" s="106" t="s">
        <v>1802</v>
      </c>
      <c r="G70" s="106" t="s">
        <v>255</v>
      </c>
      <c r="H70" s="106" t="s">
        <v>256</v>
      </c>
      <c r="I70" s="106">
        <v>117</v>
      </c>
      <c r="J70" s="106"/>
    </row>
    <row r="71" spans="1:10" x14ac:dyDescent="0.2">
      <c r="A71" s="106" t="s">
        <v>341</v>
      </c>
      <c r="B71" s="106" t="s">
        <v>649</v>
      </c>
      <c r="C71" s="106" t="s">
        <v>253</v>
      </c>
      <c r="D71" s="106" t="s">
        <v>254</v>
      </c>
      <c r="E71">
        <v>3004</v>
      </c>
      <c r="F71" s="106" t="s">
        <v>1803</v>
      </c>
      <c r="G71" s="106" t="s">
        <v>255</v>
      </c>
      <c r="H71" s="106" t="s">
        <v>261</v>
      </c>
      <c r="I71">
        <v>31</v>
      </c>
    </row>
    <row r="72" spans="1:10" x14ac:dyDescent="0.2">
      <c r="A72" s="106" t="s">
        <v>341</v>
      </c>
      <c r="B72" s="106" t="s">
        <v>649</v>
      </c>
      <c r="C72" s="106" t="s">
        <v>253</v>
      </c>
      <c r="D72" s="106" t="s">
        <v>254</v>
      </c>
      <c r="E72">
        <v>3023</v>
      </c>
      <c r="F72" s="106" t="s">
        <v>344</v>
      </c>
      <c r="G72" s="106" t="s">
        <v>255</v>
      </c>
      <c r="H72" s="106" t="s">
        <v>261</v>
      </c>
      <c r="I72">
        <v>128</v>
      </c>
    </row>
    <row r="73" spans="1:10" x14ac:dyDescent="0.2">
      <c r="A73" s="106" t="s">
        <v>341</v>
      </c>
      <c r="B73" s="106" t="s">
        <v>649</v>
      </c>
      <c r="C73" s="106" t="s">
        <v>253</v>
      </c>
      <c r="D73" s="106" t="s">
        <v>254</v>
      </c>
      <c r="E73">
        <v>3116</v>
      </c>
      <c r="F73" s="106" t="s">
        <v>696</v>
      </c>
      <c r="G73" s="106" t="s">
        <v>255</v>
      </c>
      <c r="H73" s="106" t="s">
        <v>285</v>
      </c>
      <c r="I73" s="106" t="s">
        <v>278</v>
      </c>
      <c r="J73" s="106" t="s">
        <v>4188</v>
      </c>
    </row>
    <row r="74" spans="1:10" x14ac:dyDescent="0.2">
      <c r="A74" s="106" t="s">
        <v>341</v>
      </c>
      <c r="B74" s="106" t="s">
        <v>649</v>
      </c>
      <c r="C74" s="106" t="s">
        <v>253</v>
      </c>
      <c r="D74" s="106" t="s">
        <v>254</v>
      </c>
      <c r="E74">
        <v>3512</v>
      </c>
      <c r="F74" s="106" t="s">
        <v>1804</v>
      </c>
      <c r="G74" s="106" t="s">
        <v>255</v>
      </c>
      <c r="H74" s="106" t="s">
        <v>288</v>
      </c>
      <c r="I74" s="106">
        <v>98</v>
      </c>
      <c r="J74" s="106"/>
    </row>
    <row r="75" spans="1:10" x14ac:dyDescent="0.2">
      <c r="A75" s="106" t="s">
        <v>341</v>
      </c>
      <c r="B75" s="106" t="s">
        <v>649</v>
      </c>
      <c r="C75" s="106" t="s">
        <v>253</v>
      </c>
      <c r="D75" s="106" t="s">
        <v>254</v>
      </c>
      <c r="E75">
        <v>3529</v>
      </c>
      <c r="F75" s="106" t="s">
        <v>1805</v>
      </c>
      <c r="G75" s="106" t="s">
        <v>255</v>
      </c>
      <c r="H75" s="106" t="s">
        <v>288</v>
      </c>
      <c r="I75" s="106">
        <v>143</v>
      </c>
      <c r="J75" s="106"/>
    </row>
    <row r="76" spans="1:10" x14ac:dyDescent="0.2">
      <c r="A76" s="106" t="s">
        <v>341</v>
      </c>
      <c r="B76" s="106" t="s">
        <v>649</v>
      </c>
      <c r="C76" s="106" t="s">
        <v>253</v>
      </c>
      <c r="D76" s="106" t="s">
        <v>254</v>
      </c>
      <c r="E76">
        <v>3577</v>
      </c>
      <c r="F76" s="106" t="s">
        <v>1806</v>
      </c>
      <c r="G76" s="106" t="s">
        <v>255</v>
      </c>
      <c r="H76" s="106" t="s">
        <v>288</v>
      </c>
      <c r="I76">
        <v>41</v>
      </c>
    </row>
    <row r="77" spans="1:10" x14ac:dyDescent="0.2">
      <c r="A77" s="106" t="s">
        <v>341</v>
      </c>
      <c r="B77" s="106" t="s">
        <v>649</v>
      </c>
      <c r="C77" s="106" t="s">
        <v>253</v>
      </c>
      <c r="D77" s="106" t="s">
        <v>254</v>
      </c>
      <c r="E77">
        <v>4341</v>
      </c>
      <c r="F77" s="106" t="s">
        <v>1807</v>
      </c>
      <c r="G77" s="106" t="s">
        <v>263</v>
      </c>
      <c r="H77" s="106" t="s">
        <v>260</v>
      </c>
      <c r="I77">
        <v>31</v>
      </c>
    </row>
    <row r="78" spans="1:10" x14ac:dyDescent="0.2">
      <c r="A78" s="106" t="s">
        <v>341</v>
      </c>
      <c r="B78" s="106" t="s">
        <v>649</v>
      </c>
      <c r="C78" s="106" t="s">
        <v>253</v>
      </c>
      <c r="D78" s="106" t="s">
        <v>254</v>
      </c>
      <c r="E78">
        <v>4615</v>
      </c>
      <c r="F78" s="106" t="s">
        <v>1808</v>
      </c>
      <c r="G78" s="106" t="s">
        <v>255</v>
      </c>
      <c r="H78" s="106" t="s">
        <v>268</v>
      </c>
      <c r="I78">
        <v>64</v>
      </c>
    </row>
    <row r="79" spans="1:10" x14ac:dyDescent="0.2">
      <c r="A79" s="106" t="s">
        <v>341</v>
      </c>
      <c r="B79" s="106" t="s">
        <v>649</v>
      </c>
      <c r="C79" s="106" t="s">
        <v>253</v>
      </c>
      <c r="D79" s="106" t="s">
        <v>258</v>
      </c>
      <c r="E79">
        <v>4762</v>
      </c>
      <c r="F79" s="106" t="s">
        <v>1809</v>
      </c>
      <c r="G79" s="106" t="s">
        <v>255</v>
      </c>
      <c r="H79" s="106" t="s">
        <v>266</v>
      </c>
      <c r="I79">
        <v>82</v>
      </c>
    </row>
    <row r="80" spans="1:10" x14ac:dyDescent="0.2">
      <c r="A80" s="106" t="s">
        <v>341</v>
      </c>
      <c r="B80" s="106" t="s">
        <v>649</v>
      </c>
      <c r="C80" s="106" t="s">
        <v>253</v>
      </c>
      <c r="D80" s="106" t="s">
        <v>254</v>
      </c>
      <c r="E80">
        <v>5388</v>
      </c>
      <c r="F80" s="106" t="s">
        <v>1810</v>
      </c>
      <c r="G80" s="106" t="s">
        <v>255</v>
      </c>
      <c r="H80" s="106" t="s">
        <v>297</v>
      </c>
      <c r="I80" s="106">
        <v>186</v>
      </c>
      <c r="J80" s="106"/>
    </row>
    <row r="81" spans="1:10" x14ac:dyDescent="0.2">
      <c r="A81" s="106" t="s">
        <v>341</v>
      </c>
      <c r="B81" s="106" t="s">
        <v>649</v>
      </c>
      <c r="C81" s="106" t="s">
        <v>253</v>
      </c>
      <c r="D81" s="106" t="s">
        <v>254</v>
      </c>
      <c r="E81">
        <v>5445</v>
      </c>
      <c r="F81" s="106" t="s">
        <v>1517</v>
      </c>
      <c r="G81" s="106" t="s">
        <v>255</v>
      </c>
      <c r="H81" s="106" t="s">
        <v>683</v>
      </c>
      <c r="I81">
        <v>135</v>
      </c>
    </row>
    <row r="82" spans="1:10" x14ac:dyDescent="0.2">
      <c r="A82" s="106" t="s">
        <v>341</v>
      </c>
      <c r="B82" s="106" t="s">
        <v>649</v>
      </c>
      <c r="C82" s="106" t="s">
        <v>253</v>
      </c>
      <c r="D82" s="106" t="s">
        <v>258</v>
      </c>
      <c r="E82">
        <v>6022</v>
      </c>
      <c r="F82" s="106" t="s">
        <v>446</v>
      </c>
      <c r="G82" s="106" t="s">
        <v>263</v>
      </c>
      <c r="H82" s="106" t="s">
        <v>276</v>
      </c>
      <c r="I82">
        <v>26</v>
      </c>
    </row>
    <row r="83" spans="1:10" x14ac:dyDescent="0.2">
      <c r="A83" s="106" t="s">
        <v>341</v>
      </c>
      <c r="B83" s="106" t="s">
        <v>649</v>
      </c>
      <c r="C83" s="106" t="s">
        <v>253</v>
      </c>
      <c r="D83" s="106" t="s">
        <v>254</v>
      </c>
      <c r="E83">
        <v>6745</v>
      </c>
      <c r="F83" s="106" t="s">
        <v>3873</v>
      </c>
      <c r="G83" s="106" t="s">
        <v>255</v>
      </c>
      <c r="H83" s="106" t="s">
        <v>280</v>
      </c>
      <c r="I83">
        <v>444</v>
      </c>
    </row>
    <row r="84" spans="1:10" x14ac:dyDescent="0.2">
      <c r="A84" s="106" t="s">
        <v>341</v>
      </c>
      <c r="B84" s="106" t="s">
        <v>649</v>
      </c>
      <c r="C84" s="106" t="s">
        <v>253</v>
      </c>
      <c r="D84" s="106" t="s">
        <v>254</v>
      </c>
      <c r="E84">
        <v>7282</v>
      </c>
      <c r="F84" s="106" t="s">
        <v>354</v>
      </c>
      <c r="G84" s="106" t="s">
        <v>255</v>
      </c>
      <c r="H84" s="106" t="s">
        <v>285</v>
      </c>
      <c r="I84" t="s">
        <v>322</v>
      </c>
      <c r="J84" t="s">
        <v>3953</v>
      </c>
    </row>
    <row r="85" spans="1:10" x14ac:dyDescent="0.2">
      <c r="A85" s="106" t="s">
        <v>341</v>
      </c>
      <c r="B85" s="106" t="s">
        <v>649</v>
      </c>
      <c r="C85" s="106" t="s">
        <v>253</v>
      </c>
      <c r="D85" s="106" t="s">
        <v>254</v>
      </c>
      <c r="E85">
        <v>7475</v>
      </c>
      <c r="F85" s="106" t="s">
        <v>1811</v>
      </c>
      <c r="G85" s="106" t="s">
        <v>255</v>
      </c>
      <c r="H85" s="106" t="s">
        <v>265</v>
      </c>
      <c r="I85" s="106">
        <v>202</v>
      </c>
      <c r="J85" s="106"/>
    </row>
    <row r="86" spans="1:10" x14ac:dyDescent="0.2">
      <c r="A86" s="106" t="s">
        <v>341</v>
      </c>
      <c r="B86" s="106" t="s">
        <v>649</v>
      </c>
      <c r="C86" s="106" t="s">
        <v>253</v>
      </c>
      <c r="D86" s="106" t="s">
        <v>258</v>
      </c>
      <c r="E86">
        <v>7855</v>
      </c>
      <c r="F86" s="106" t="s">
        <v>1812</v>
      </c>
      <c r="G86" s="106" t="s">
        <v>259</v>
      </c>
      <c r="H86" s="106" t="s">
        <v>277</v>
      </c>
      <c r="I86">
        <v>14</v>
      </c>
    </row>
    <row r="87" spans="1:10" x14ac:dyDescent="0.2">
      <c r="A87" s="106" t="s">
        <v>341</v>
      </c>
      <c r="B87" s="106" t="s">
        <v>649</v>
      </c>
      <c r="C87" s="106" t="s">
        <v>253</v>
      </c>
      <c r="D87" s="106" t="s">
        <v>254</v>
      </c>
      <c r="E87">
        <v>8081</v>
      </c>
      <c r="F87" s="106" t="s">
        <v>1813</v>
      </c>
      <c r="G87" s="106" t="s">
        <v>255</v>
      </c>
      <c r="H87" s="106" t="s">
        <v>261</v>
      </c>
      <c r="I87">
        <v>380</v>
      </c>
    </row>
    <row r="88" spans="1:10" x14ac:dyDescent="0.2">
      <c r="A88" s="106" t="s">
        <v>341</v>
      </c>
      <c r="B88" s="106" t="s">
        <v>649</v>
      </c>
      <c r="C88" s="106" t="s">
        <v>253</v>
      </c>
      <c r="D88" s="106" t="s">
        <v>254</v>
      </c>
      <c r="E88">
        <v>8096</v>
      </c>
      <c r="F88" s="106" t="s">
        <v>1814</v>
      </c>
      <c r="G88" s="106" t="s">
        <v>255</v>
      </c>
      <c r="H88" s="106" t="s">
        <v>266</v>
      </c>
      <c r="I88">
        <v>989</v>
      </c>
    </row>
    <row r="89" spans="1:10" x14ac:dyDescent="0.2">
      <c r="A89" s="106" t="s">
        <v>341</v>
      </c>
      <c r="B89" s="106" t="s">
        <v>649</v>
      </c>
      <c r="C89" s="106" t="s">
        <v>253</v>
      </c>
      <c r="D89" s="106" t="s">
        <v>254</v>
      </c>
      <c r="E89">
        <v>8345</v>
      </c>
      <c r="F89" s="106" t="s">
        <v>1815</v>
      </c>
      <c r="G89" s="106" t="s">
        <v>255</v>
      </c>
      <c r="H89" s="106" t="s">
        <v>455</v>
      </c>
      <c r="I89">
        <v>499</v>
      </c>
    </row>
    <row r="90" spans="1:10" x14ac:dyDescent="0.2">
      <c r="A90" s="106" t="s">
        <v>341</v>
      </c>
      <c r="B90" s="106" t="s">
        <v>649</v>
      </c>
      <c r="C90" s="106" t="s">
        <v>253</v>
      </c>
      <c r="D90" s="106" t="s">
        <v>254</v>
      </c>
      <c r="E90">
        <v>8388</v>
      </c>
      <c r="F90" s="106" t="s">
        <v>1816</v>
      </c>
      <c r="G90" s="106" t="s">
        <v>255</v>
      </c>
      <c r="H90" s="106" t="s">
        <v>455</v>
      </c>
      <c r="I90" t="s">
        <v>286</v>
      </c>
      <c r="J90" t="s">
        <v>4440</v>
      </c>
    </row>
    <row r="91" spans="1:10" x14ac:dyDescent="0.2">
      <c r="A91" s="106" t="s">
        <v>341</v>
      </c>
      <c r="B91" s="106" t="s">
        <v>649</v>
      </c>
      <c r="C91" s="106" t="s">
        <v>253</v>
      </c>
      <c r="D91" s="106" t="s">
        <v>254</v>
      </c>
      <c r="E91">
        <v>9044</v>
      </c>
      <c r="F91" s="106" t="s">
        <v>1491</v>
      </c>
      <c r="G91" s="106" t="s">
        <v>255</v>
      </c>
      <c r="H91" s="106" t="s">
        <v>339</v>
      </c>
      <c r="I91" s="106" t="s">
        <v>322</v>
      </c>
      <c r="J91" s="106" t="s">
        <v>4301</v>
      </c>
    </row>
    <row r="92" spans="1:10" x14ac:dyDescent="0.2">
      <c r="A92" s="106" t="s">
        <v>341</v>
      </c>
      <c r="B92" s="106" t="s">
        <v>649</v>
      </c>
      <c r="C92" s="106" t="s">
        <v>253</v>
      </c>
      <c r="D92" s="106" t="s">
        <v>254</v>
      </c>
      <c r="E92">
        <v>9065</v>
      </c>
      <c r="F92" s="106" t="s">
        <v>1817</v>
      </c>
      <c r="G92" s="106" t="s">
        <v>255</v>
      </c>
      <c r="H92" s="106" t="s">
        <v>339</v>
      </c>
      <c r="I92" s="106" t="s">
        <v>322</v>
      </c>
      <c r="J92" s="106" t="s">
        <v>4441</v>
      </c>
    </row>
    <row r="93" spans="1:10" x14ac:dyDescent="0.2">
      <c r="A93" s="106" t="s">
        <v>341</v>
      </c>
      <c r="B93" s="106" t="s">
        <v>649</v>
      </c>
      <c r="C93" s="106" t="s">
        <v>253</v>
      </c>
      <c r="D93" s="106" t="s">
        <v>254</v>
      </c>
      <c r="E93">
        <v>9119</v>
      </c>
      <c r="F93" s="106" t="s">
        <v>1818</v>
      </c>
      <c r="G93" s="106" t="s">
        <v>255</v>
      </c>
      <c r="H93" s="106" t="s">
        <v>1754</v>
      </c>
      <c r="I93" s="106">
        <v>382</v>
      </c>
      <c r="J93" s="106"/>
    </row>
    <row r="94" spans="1:10" x14ac:dyDescent="0.2">
      <c r="A94" s="106" t="s">
        <v>341</v>
      </c>
      <c r="B94" s="106" t="s">
        <v>649</v>
      </c>
      <c r="C94" s="106" t="s">
        <v>253</v>
      </c>
      <c r="D94" s="106" t="s">
        <v>254</v>
      </c>
      <c r="E94">
        <v>9311</v>
      </c>
      <c r="F94" s="106" t="s">
        <v>1819</v>
      </c>
      <c r="G94" s="106" t="s">
        <v>263</v>
      </c>
      <c r="H94" s="106" t="s">
        <v>523</v>
      </c>
      <c r="I94">
        <v>60</v>
      </c>
    </row>
    <row r="95" spans="1:10" x14ac:dyDescent="0.2">
      <c r="A95" s="106" t="s">
        <v>341</v>
      </c>
      <c r="B95" s="106" t="s">
        <v>316</v>
      </c>
      <c r="C95" s="106" t="s">
        <v>253</v>
      </c>
      <c r="D95" s="106" t="s">
        <v>254</v>
      </c>
      <c r="E95">
        <v>1514</v>
      </c>
      <c r="F95" s="106" t="s">
        <v>1820</v>
      </c>
      <c r="G95" s="106" t="s">
        <v>255</v>
      </c>
      <c r="H95" s="106" t="s">
        <v>532</v>
      </c>
      <c r="I95" s="106">
        <v>79</v>
      </c>
      <c r="J95" s="106"/>
    </row>
    <row r="96" spans="1:10" x14ac:dyDescent="0.2">
      <c r="A96" s="106" t="s">
        <v>341</v>
      </c>
      <c r="B96" s="106" t="s">
        <v>316</v>
      </c>
      <c r="C96" s="106" t="s">
        <v>264</v>
      </c>
      <c r="D96" s="106" t="s">
        <v>258</v>
      </c>
      <c r="E96">
        <v>1788</v>
      </c>
      <c r="F96" s="106" t="s">
        <v>1821</v>
      </c>
      <c r="G96" s="106" t="s">
        <v>259</v>
      </c>
      <c r="H96" s="106" t="s">
        <v>282</v>
      </c>
      <c r="I96">
        <v>16</v>
      </c>
    </row>
    <row r="97" spans="1:10" x14ac:dyDescent="0.2">
      <c r="A97" s="106" t="s">
        <v>341</v>
      </c>
      <c r="B97" s="106" t="s">
        <v>316</v>
      </c>
      <c r="C97" s="106" t="s">
        <v>253</v>
      </c>
      <c r="D97" s="106" t="s">
        <v>254</v>
      </c>
      <c r="E97">
        <v>1798</v>
      </c>
      <c r="F97" s="106" t="s">
        <v>1822</v>
      </c>
      <c r="G97" s="106" t="s">
        <v>259</v>
      </c>
      <c r="H97" s="106" t="s">
        <v>282</v>
      </c>
      <c r="I97">
        <v>47</v>
      </c>
    </row>
    <row r="98" spans="1:10" x14ac:dyDescent="0.2">
      <c r="A98" s="106" t="s">
        <v>341</v>
      </c>
      <c r="B98" s="106" t="s">
        <v>316</v>
      </c>
      <c r="C98" s="106" t="s">
        <v>253</v>
      </c>
      <c r="D98" s="106" t="s">
        <v>254</v>
      </c>
      <c r="E98">
        <v>1950</v>
      </c>
      <c r="F98" s="106" t="s">
        <v>1445</v>
      </c>
      <c r="G98" s="106" t="s">
        <v>255</v>
      </c>
      <c r="H98" s="106" t="s">
        <v>282</v>
      </c>
      <c r="I98" t="s">
        <v>286</v>
      </c>
      <c r="J98" t="s">
        <v>4219</v>
      </c>
    </row>
    <row r="99" spans="1:10" x14ac:dyDescent="0.2">
      <c r="A99" s="106" t="s">
        <v>341</v>
      </c>
      <c r="B99" s="106" t="s">
        <v>316</v>
      </c>
      <c r="C99" s="106" t="s">
        <v>253</v>
      </c>
      <c r="D99" s="106" t="s">
        <v>254</v>
      </c>
      <c r="E99">
        <v>1959</v>
      </c>
      <c r="F99" s="106" t="s">
        <v>439</v>
      </c>
      <c r="G99" s="106" t="s">
        <v>255</v>
      </c>
      <c r="H99" s="106" t="s">
        <v>282</v>
      </c>
      <c r="I99" t="s">
        <v>278</v>
      </c>
      <c r="J99" t="s">
        <v>3969</v>
      </c>
    </row>
    <row r="100" spans="1:10" x14ac:dyDescent="0.2">
      <c r="A100" s="106" t="s">
        <v>341</v>
      </c>
      <c r="B100" s="106" t="s">
        <v>316</v>
      </c>
      <c r="C100" s="106" t="s">
        <v>253</v>
      </c>
      <c r="D100" s="106" t="s">
        <v>254</v>
      </c>
      <c r="E100">
        <v>1976</v>
      </c>
      <c r="F100" s="106" t="s">
        <v>1823</v>
      </c>
      <c r="G100" s="106" t="s">
        <v>255</v>
      </c>
      <c r="H100" s="106" t="s">
        <v>282</v>
      </c>
      <c r="I100" s="106">
        <v>521</v>
      </c>
      <c r="J100" s="106"/>
    </row>
    <row r="101" spans="1:10" x14ac:dyDescent="0.2">
      <c r="A101" s="106" t="s">
        <v>341</v>
      </c>
      <c r="B101" s="106" t="s">
        <v>316</v>
      </c>
      <c r="C101" s="106" t="s">
        <v>253</v>
      </c>
      <c r="D101" s="106" t="s">
        <v>254</v>
      </c>
      <c r="E101">
        <v>2109</v>
      </c>
      <c r="F101" s="106" t="s">
        <v>1824</v>
      </c>
      <c r="G101" s="106" t="s">
        <v>255</v>
      </c>
      <c r="H101" s="106" t="s">
        <v>256</v>
      </c>
      <c r="I101" s="106">
        <v>598</v>
      </c>
      <c r="J101" s="106"/>
    </row>
    <row r="102" spans="1:10" x14ac:dyDescent="0.2">
      <c r="A102" s="106" t="s">
        <v>341</v>
      </c>
      <c r="B102" s="106" t="s">
        <v>316</v>
      </c>
      <c r="C102" s="106" t="s">
        <v>253</v>
      </c>
      <c r="D102" s="106" t="s">
        <v>254</v>
      </c>
      <c r="E102">
        <v>2148</v>
      </c>
      <c r="F102" s="106" t="s">
        <v>622</v>
      </c>
      <c r="G102" s="106" t="s">
        <v>255</v>
      </c>
      <c r="H102" s="106" t="s">
        <v>260</v>
      </c>
      <c r="I102">
        <v>181</v>
      </c>
    </row>
    <row r="103" spans="1:10" x14ac:dyDescent="0.2">
      <c r="A103" s="106" t="s">
        <v>341</v>
      </c>
      <c r="B103" s="106" t="s">
        <v>316</v>
      </c>
      <c r="C103" s="106" t="s">
        <v>253</v>
      </c>
      <c r="D103" s="106" t="s">
        <v>254</v>
      </c>
      <c r="E103">
        <v>2175</v>
      </c>
      <c r="F103" s="106" t="s">
        <v>602</v>
      </c>
      <c r="G103" s="106" t="s">
        <v>255</v>
      </c>
      <c r="H103" s="106" t="s">
        <v>260</v>
      </c>
      <c r="I103" s="106" t="s">
        <v>278</v>
      </c>
      <c r="J103" s="106" t="s">
        <v>4102</v>
      </c>
    </row>
    <row r="104" spans="1:10" x14ac:dyDescent="0.2">
      <c r="A104" s="106" t="s">
        <v>341</v>
      </c>
      <c r="B104" s="106" t="s">
        <v>316</v>
      </c>
      <c r="C104" s="106" t="s">
        <v>253</v>
      </c>
      <c r="D104" s="106" t="s">
        <v>258</v>
      </c>
      <c r="E104">
        <v>2204</v>
      </c>
      <c r="F104" s="106" t="s">
        <v>1825</v>
      </c>
      <c r="G104" s="106" t="s">
        <v>255</v>
      </c>
      <c r="H104" s="106" t="s">
        <v>256</v>
      </c>
      <c r="I104" s="106">
        <v>241</v>
      </c>
      <c r="J104" s="106"/>
    </row>
    <row r="105" spans="1:10" x14ac:dyDescent="0.2">
      <c r="A105" s="106" t="s">
        <v>341</v>
      </c>
      <c r="B105" s="106" t="s">
        <v>316</v>
      </c>
      <c r="C105" s="106" t="s">
        <v>253</v>
      </c>
      <c r="D105" s="106" t="s">
        <v>254</v>
      </c>
      <c r="E105">
        <v>2352</v>
      </c>
      <c r="F105" s="106" t="s">
        <v>1826</v>
      </c>
      <c r="G105" s="106" t="s">
        <v>255</v>
      </c>
      <c r="H105" s="106" t="s">
        <v>266</v>
      </c>
      <c r="I105" s="106">
        <v>59</v>
      </c>
      <c r="J105" s="106"/>
    </row>
    <row r="106" spans="1:10" x14ac:dyDescent="0.2">
      <c r="A106" s="106" t="s">
        <v>341</v>
      </c>
      <c r="B106" s="106" t="s">
        <v>316</v>
      </c>
      <c r="C106" s="106" t="s">
        <v>253</v>
      </c>
      <c r="D106" s="106" t="s">
        <v>254</v>
      </c>
      <c r="E106">
        <v>2378</v>
      </c>
      <c r="F106" s="106" t="s">
        <v>1827</v>
      </c>
      <c r="G106" s="106" t="s">
        <v>255</v>
      </c>
      <c r="H106" s="106" t="s">
        <v>260</v>
      </c>
      <c r="I106" s="106">
        <v>372</v>
      </c>
      <c r="J106" s="106"/>
    </row>
    <row r="107" spans="1:10" x14ac:dyDescent="0.2">
      <c r="A107" s="106" t="s">
        <v>341</v>
      </c>
      <c r="B107" s="106" t="s">
        <v>316</v>
      </c>
      <c r="C107" s="106" t="s">
        <v>253</v>
      </c>
      <c r="D107" s="106" t="s">
        <v>254</v>
      </c>
      <c r="E107">
        <v>2464</v>
      </c>
      <c r="F107" s="106" t="s">
        <v>1828</v>
      </c>
      <c r="G107" s="106" t="s">
        <v>255</v>
      </c>
      <c r="H107" s="106" t="s">
        <v>260</v>
      </c>
      <c r="I107">
        <v>58</v>
      </c>
    </row>
    <row r="108" spans="1:10" x14ac:dyDescent="0.2">
      <c r="A108" s="106" t="s">
        <v>341</v>
      </c>
      <c r="B108" s="106" t="s">
        <v>316</v>
      </c>
      <c r="C108" s="106" t="s">
        <v>264</v>
      </c>
      <c r="D108" s="106" t="s">
        <v>258</v>
      </c>
      <c r="E108">
        <v>2481</v>
      </c>
      <c r="F108" s="106" t="s">
        <v>1829</v>
      </c>
      <c r="G108" s="106" t="s">
        <v>259</v>
      </c>
      <c r="H108" s="106" t="s">
        <v>260</v>
      </c>
      <c r="I108" s="106">
        <v>25</v>
      </c>
      <c r="J108" s="106"/>
    </row>
    <row r="109" spans="1:10" x14ac:dyDescent="0.2">
      <c r="A109" s="106" t="s">
        <v>341</v>
      </c>
      <c r="B109" s="106" t="s">
        <v>316</v>
      </c>
      <c r="C109" s="106" t="s">
        <v>253</v>
      </c>
      <c r="D109" s="106" t="s">
        <v>254</v>
      </c>
      <c r="E109">
        <v>2497</v>
      </c>
      <c r="F109" s="106" t="s">
        <v>653</v>
      </c>
      <c r="G109" s="106" t="s">
        <v>267</v>
      </c>
      <c r="H109" s="106" t="s">
        <v>260</v>
      </c>
      <c r="I109" s="106">
        <v>281</v>
      </c>
      <c r="J109" s="106"/>
    </row>
    <row r="110" spans="1:10" x14ac:dyDescent="0.2">
      <c r="A110" s="106" t="s">
        <v>341</v>
      </c>
      <c r="B110" s="106" t="s">
        <v>316</v>
      </c>
      <c r="C110" s="106" t="s">
        <v>253</v>
      </c>
      <c r="D110" s="106" t="s">
        <v>254</v>
      </c>
      <c r="E110">
        <v>2715</v>
      </c>
      <c r="F110" s="106" t="s">
        <v>342</v>
      </c>
      <c r="G110" s="106" t="s">
        <v>255</v>
      </c>
      <c r="H110" s="106" t="s">
        <v>261</v>
      </c>
      <c r="I110" s="106">
        <v>515</v>
      </c>
      <c r="J110" s="106"/>
    </row>
    <row r="111" spans="1:10" x14ac:dyDescent="0.2">
      <c r="A111" s="106" t="s">
        <v>341</v>
      </c>
      <c r="B111" s="106" t="s">
        <v>316</v>
      </c>
      <c r="C111" s="106" t="s">
        <v>253</v>
      </c>
      <c r="D111" s="106" t="s">
        <v>258</v>
      </c>
      <c r="E111">
        <v>2782</v>
      </c>
      <c r="F111" s="106" t="s">
        <v>1830</v>
      </c>
      <c r="G111" s="106" t="s">
        <v>259</v>
      </c>
      <c r="H111" s="106" t="s">
        <v>265</v>
      </c>
      <c r="I111" t="s">
        <v>278</v>
      </c>
      <c r="J111" t="s">
        <v>4319</v>
      </c>
    </row>
    <row r="112" spans="1:10" x14ac:dyDescent="0.2">
      <c r="A112" s="106" t="s">
        <v>341</v>
      </c>
      <c r="B112" s="106" t="s">
        <v>316</v>
      </c>
      <c r="C112" s="106" t="s">
        <v>253</v>
      </c>
      <c r="D112" s="106" t="s">
        <v>254</v>
      </c>
      <c r="E112">
        <v>2805</v>
      </c>
      <c r="F112" s="106" t="s">
        <v>1831</v>
      </c>
      <c r="G112" s="106" t="s">
        <v>263</v>
      </c>
      <c r="H112" s="106" t="s">
        <v>256</v>
      </c>
      <c r="I112">
        <v>590</v>
      </c>
    </row>
    <row r="113" spans="1:10" x14ac:dyDescent="0.2">
      <c r="A113" s="106" t="s">
        <v>341</v>
      </c>
      <c r="B113" s="106" t="s">
        <v>316</v>
      </c>
      <c r="C113" s="106" t="s">
        <v>253</v>
      </c>
      <c r="D113" s="106" t="s">
        <v>258</v>
      </c>
      <c r="E113">
        <v>2814</v>
      </c>
      <c r="F113" s="106" t="s">
        <v>1832</v>
      </c>
      <c r="G113" s="106" t="s">
        <v>259</v>
      </c>
      <c r="H113" s="106" t="s">
        <v>256</v>
      </c>
      <c r="I113" s="106">
        <v>160</v>
      </c>
      <c r="J113" s="106"/>
    </row>
    <row r="114" spans="1:10" x14ac:dyDescent="0.2">
      <c r="A114" s="106" t="s">
        <v>341</v>
      </c>
      <c r="B114" s="106" t="s">
        <v>316</v>
      </c>
      <c r="C114" s="106" t="s">
        <v>253</v>
      </c>
      <c r="D114" s="106" t="s">
        <v>254</v>
      </c>
      <c r="E114">
        <v>2818</v>
      </c>
      <c r="F114" s="106" t="s">
        <v>1833</v>
      </c>
      <c r="G114" s="106" t="s">
        <v>255</v>
      </c>
      <c r="H114" s="106" t="s">
        <v>256</v>
      </c>
      <c r="I114">
        <v>103</v>
      </c>
    </row>
    <row r="115" spans="1:10" x14ac:dyDescent="0.2">
      <c r="A115" s="106" t="s">
        <v>341</v>
      </c>
      <c r="B115" s="106" t="s">
        <v>316</v>
      </c>
      <c r="C115" s="106" t="s">
        <v>253</v>
      </c>
      <c r="D115" s="106" t="s">
        <v>254</v>
      </c>
      <c r="E115">
        <v>2819</v>
      </c>
      <c r="F115" s="106" t="s">
        <v>1550</v>
      </c>
      <c r="G115" s="106" t="s">
        <v>255</v>
      </c>
      <c r="H115" s="106" t="s">
        <v>256</v>
      </c>
      <c r="I115" s="106">
        <v>229</v>
      </c>
      <c r="J115" s="106"/>
    </row>
    <row r="116" spans="1:10" x14ac:dyDescent="0.2">
      <c r="A116" s="106" t="s">
        <v>341</v>
      </c>
      <c r="B116" s="106" t="s">
        <v>316</v>
      </c>
      <c r="C116" s="106" t="s">
        <v>253</v>
      </c>
      <c r="D116" s="106" t="s">
        <v>254</v>
      </c>
      <c r="E116">
        <v>2908</v>
      </c>
      <c r="F116" s="106" t="s">
        <v>1834</v>
      </c>
      <c r="G116" s="106" t="s">
        <v>255</v>
      </c>
      <c r="H116" s="106" t="s">
        <v>256</v>
      </c>
      <c r="I116">
        <v>669</v>
      </c>
    </row>
    <row r="117" spans="1:10" x14ac:dyDescent="0.2">
      <c r="A117" s="106" t="s">
        <v>341</v>
      </c>
      <c r="B117" s="106" t="s">
        <v>316</v>
      </c>
      <c r="C117" s="106" t="s">
        <v>253</v>
      </c>
      <c r="D117" s="106" t="s">
        <v>254</v>
      </c>
      <c r="E117">
        <v>3092</v>
      </c>
      <c r="F117" s="106" t="s">
        <v>654</v>
      </c>
      <c r="G117" s="106" t="s">
        <v>255</v>
      </c>
      <c r="H117" s="106" t="s">
        <v>265</v>
      </c>
      <c r="I117" t="s">
        <v>272</v>
      </c>
      <c r="J117" t="s">
        <v>4120</v>
      </c>
    </row>
    <row r="118" spans="1:10" x14ac:dyDescent="0.2">
      <c r="A118" s="106" t="s">
        <v>341</v>
      </c>
      <c r="B118" s="106" t="s">
        <v>316</v>
      </c>
      <c r="C118" s="106" t="s">
        <v>253</v>
      </c>
      <c r="D118" s="106" t="s">
        <v>254</v>
      </c>
      <c r="E118">
        <v>3098</v>
      </c>
      <c r="F118" s="106" t="s">
        <v>655</v>
      </c>
      <c r="G118" s="106" t="s">
        <v>255</v>
      </c>
      <c r="H118" s="106" t="s">
        <v>265</v>
      </c>
      <c r="I118" s="106" t="s">
        <v>286</v>
      </c>
      <c r="J118" s="106" t="s">
        <v>3806</v>
      </c>
    </row>
    <row r="119" spans="1:10" x14ac:dyDescent="0.2">
      <c r="A119" s="106" t="s">
        <v>341</v>
      </c>
      <c r="B119" s="106" t="s">
        <v>316</v>
      </c>
      <c r="C119" s="106" t="s">
        <v>253</v>
      </c>
      <c r="D119" s="106" t="s">
        <v>254</v>
      </c>
      <c r="E119">
        <v>3099</v>
      </c>
      <c r="F119" s="106" t="s">
        <v>1835</v>
      </c>
      <c r="G119" s="106" t="s">
        <v>255</v>
      </c>
      <c r="H119" s="106" t="s">
        <v>265</v>
      </c>
      <c r="I119" s="106" t="s">
        <v>322</v>
      </c>
      <c r="J119" s="106" t="s">
        <v>4311</v>
      </c>
    </row>
    <row r="120" spans="1:10" x14ac:dyDescent="0.2">
      <c r="A120" s="106" t="s">
        <v>341</v>
      </c>
      <c r="B120" s="106" t="s">
        <v>316</v>
      </c>
      <c r="C120" s="106" t="s">
        <v>253</v>
      </c>
      <c r="D120" s="106" t="s">
        <v>258</v>
      </c>
      <c r="E120">
        <v>3137</v>
      </c>
      <c r="F120" s="106" t="s">
        <v>656</v>
      </c>
      <c r="G120" s="106" t="s">
        <v>267</v>
      </c>
      <c r="H120" s="106" t="s">
        <v>265</v>
      </c>
      <c r="I120" s="106">
        <v>85</v>
      </c>
      <c r="J120" s="106"/>
    </row>
    <row r="121" spans="1:10" x14ac:dyDescent="0.2">
      <c r="A121" s="106" t="s">
        <v>341</v>
      </c>
      <c r="B121" s="106" t="s">
        <v>316</v>
      </c>
      <c r="C121" s="106" t="s">
        <v>253</v>
      </c>
      <c r="D121" s="106" t="s">
        <v>254</v>
      </c>
      <c r="E121">
        <v>3150</v>
      </c>
      <c r="F121" s="106" t="s">
        <v>1836</v>
      </c>
      <c r="G121" s="106" t="s">
        <v>259</v>
      </c>
      <c r="H121" s="106" t="s">
        <v>261</v>
      </c>
      <c r="I121" s="106">
        <v>261</v>
      </c>
      <c r="J121" s="106"/>
    </row>
    <row r="122" spans="1:10" x14ac:dyDescent="0.2">
      <c r="A122" s="106" t="s">
        <v>341</v>
      </c>
      <c r="B122" s="106" t="s">
        <v>316</v>
      </c>
      <c r="C122" s="106" t="s">
        <v>253</v>
      </c>
      <c r="D122" s="106" t="s">
        <v>254</v>
      </c>
      <c r="E122">
        <v>3173</v>
      </c>
      <c r="F122" s="106" t="s">
        <v>1837</v>
      </c>
      <c r="G122" s="106" t="s">
        <v>255</v>
      </c>
      <c r="H122" s="106" t="s">
        <v>261</v>
      </c>
      <c r="I122">
        <v>56</v>
      </c>
    </row>
    <row r="123" spans="1:10" x14ac:dyDescent="0.2">
      <c r="A123" s="106" t="s">
        <v>341</v>
      </c>
      <c r="B123" s="106" t="s">
        <v>316</v>
      </c>
      <c r="C123" s="106" t="s">
        <v>253</v>
      </c>
      <c r="D123" s="106" t="s">
        <v>258</v>
      </c>
      <c r="E123">
        <v>3294</v>
      </c>
      <c r="F123" s="106" t="s">
        <v>1838</v>
      </c>
      <c r="G123" s="106" t="s">
        <v>255</v>
      </c>
      <c r="H123" s="106" t="s">
        <v>281</v>
      </c>
      <c r="I123" s="106">
        <v>52</v>
      </c>
      <c r="J123" s="106"/>
    </row>
    <row r="124" spans="1:10" x14ac:dyDescent="0.2">
      <c r="A124" s="106" t="s">
        <v>341</v>
      </c>
      <c r="B124" s="106" t="s">
        <v>316</v>
      </c>
      <c r="C124" s="106" t="s">
        <v>264</v>
      </c>
      <c r="D124" s="106" t="s">
        <v>254</v>
      </c>
      <c r="E124">
        <v>3326</v>
      </c>
      <c r="F124" s="106" t="s">
        <v>1839</v>
      </c>
      <c r="G124" s="106" t="s">
        <v>259</v>
      </c>
      <c r="H124" s="106" t="s">
        <v>260</v>
      </c>
      <c r="I124" s="106">
        <v>19</v>
      </c>
      <c r="J124" s="106"/>
    </row>
    <row r="125" spans="1:10" x14ac:dyDescent="0.2">
      <c r="A125" s="106" t="s">
        <v>341</v>
      </c>
      <c r="B125" s="106" t="s">
        <v>316</v>
      </c>
      <c r="C125" s="106" t="s">
        <v>253</v>
      </c>
      <c r="D125" s="106" t="s">
        <v>254</v>
      </c>
      <c r="E125">
        <v>3341</v>
      </c>
      <c r="F125" s="106" t="s">
        <v>1840</v>
      </c>
      <c r="G125" s="106" t="s">
        <v>255</v>
      </c>
      <c r="H125" s="106" t="s">
        <v>265</v>
      </c>
      <c r="I125" s="106">
        <v>599</v>
      </c>
      <c r="J125" s="106"/>
    </row>
    <row r="126" spans="1:10" x14ac:dyDescent="0.2">
      <c r="A126" s="106" t="s">
        <v>341</v>
      </c>
      <c r="B126" s="106" t="s">
        <v>316</v>
      </c>
      <c r="C126" s="106" t="s">
        <v>253</v>
      </c>
      <c r="D126" s="106" t="s">
        <v>258</v>
      </c>
      <c r="E126">
        <v>3352</v>
      </c>
      <c r="F126" s="106" t="s">
        <v>1841</v>
      </c>
      <c r="G126" s="106" t="s">
        <v>259</v>
      </c>
      <c r="H126" s="106" t="s">
        <v>265</v>
      </c>
      <c r="I126">
        <v>28</v>
      </c>
    </row>
    <row r="127" spans="1:10" x14ac:dyDescent="0.2">
      <c r="A127" s="106" t="s">
        <v>341</v>
      </c>
      <c r="B127" s="106" t="s">
        <v>316</v>
      </c>
      <c r="C127" s="106" t="s">
        <v>253</v>
      </c>
      <c r="D127" s="106" t="s">
        <v>254</v>
      </c>
      <c r="E127">
        <v>3433</v>
      </c>
      <c r="F127" s="106" t="s">
        <v>652</v>
      </c>
      <c r="G127" s="106" t="s">
        <v>255</v>
      </c>
      <c r="H127" s="106" t="s">
        <v>270</v>
      </c>
      <c r="I127">
        <v>688</v>
      </c>
    </row>
    <row r="128" spans="1:10" x14ac:dyDescent="0.2">
      <c r="A128" s="106" t="s">
        <v>341</v>
      </c>
      <c r="B128" s="106" t="s">
        <v>316</v>
      </c>
      <c r="C128" s="106" t="s">
        <v>253</v>
      </c>
      <c r="D128" s="106" t="s">
        <v>254</v>
      </c>
      <c r="E128">
        <v>3513</v>
      </c>
      <c r="F128" s="106" t="s">
        <v>657</v>
      </c>
      <c r="G128" s="106" t="s">
        <v>255</v>
      </c>
      <c r="H128" s="106" t="s">
        <v>288</v>
      </c>
      <c r="I128">
        <v>72</v>
      </c>
    </row>
    <row r="129" spans="1:10" x14ac:dyDescent="0.2">
      <c r="A129" s="106" t="s">
        <v>341</v>
      </c>
      <c r="B129" s="106" t="s">
        <v>316</v>
      </c>
      <c r="C129" s="106" t="s">
        <v>253</v>
      </c>
      <c r="D129" s="106" t="s">
        <v>254</v>
      </c>
      <c r="E129">
        <v>3598</v>
      </c>
      <c r="F129" s="106" t="s">
        <v>1843</v>
      </c>
      <c r="G129" s="106" t="s">
        <v>263</v>
      </c>
      <c r="H129" s="106" t="s">
        <v>288</v>
      </c>
      <c r="I129">
        <v>32</v>
      </c>
    </row>
    <row r="130" spans="1:10" x14ac:dyDescent="0.2">
      <c r="A130" s="106" t="s">
        <v>341</v>
      </c>
      <c r="B130" s="106" t="s">
        <v>316</v>
      </c>
      <c r="C130" s="106" t="s">
        <v>253</v>
      </c>
      <c r="D130" s="106" t="s">
        <v>254</v>
      </c>
      <c r="E130">
        <v>3622</v>
      </c>
      <c r="F130" s="106" t="s">
        <v>713</v>
      </c>
      <c r="G130" s="106" t="s">
        <v>267</v>
      </c>
      <c r="H130" s="106" t="s">
        <v>266</v>
      </c>
      <c r="I130">
        <v>43</v>
      </c>
    </row>
    <row r="131" spans="1:10" x14ac:dyDescent="0.2">
      <c r="A131" s="106" t="s">
        <v>341</v>
      </c>
      <c r="B131" s="106" t="s">
        <v>316</v>
      </c>
      <c r="C131" s="106" t="s">
        <v>253</v>
      </c>
      <c r="D131" s="106" t="s">
        <v>254</v>
      </c>
      <c r="E131">
        <v>3762</v>
      </c>
      <c r="F131" s="106" t="s">
        <v>345</v>
      </c>
      <c r="G131" s="106" t="s">
        <v>255</v>
      </c>
      <c r="H131" s="106" t="s">
        <v>266</v>
      </c>
      <c r="I131" s="106">
        <v>564</v>
      </c>
      <c r="J131" s="106"/>
    </row>
    <row r="132" spans="1:10" x14ac:dyDescent="0.2">
      <c r="A132" s="106" t="s">
        <v>341</v>
      </c>
      <c r="B132" s="106" t="s">
        <v>316</v>
      </c>
      <c r="C132" s="106" t="s">
        <v>253</v>
      </c>
      <c r="D132" s="106" t="s">
        <v>254</v>
      </c>
      <c r="E132">
        <v>3778</v>
      </c>
      <c r="F132" s="106" t="s">
        <v>698</v>
      </c>
      <c r="G132" s="106" t="s">
        <v>255</v>
      </c>
      <c r="H132" s="106" t="s">
        <v>266</v>
      </c>
      <c r="I132" s="106">
        <v>253</v>
      </c>
      <c r="J132" s="106"/>
    </row>
    <row r="133" spans="1:10" x14ac:dyDescent="0.2">
      <c r="A133" s="106" t="s">
        <v>341</v>
      </c>
      <c r="B133" s="106" t="s">
        <v>316</v>
      </c>
      <c r="C133" s="106" t="s">
        <v>253</v>
      </c>
      <c r="D133" s="106" t="s">
        <v>254</v>
      </c>
      <c r="E133">
        <v>3779</v>
      </c>
      <c r="F133" s="106" t="s">
        <v>1844</v>
      </c>
      <c r="G133" s="106" t="s">
        <v>259</v>
      </c>
      <c r="H133" s="106" t="s">
        <v>266</v>
      </c>
      <c r="I133">
        <v>15</v>
      </c>
    </row>
    <row r="134" spans="1:10" x14ac:dyDescent="0.2">
      <c r="A134" s="106" t="s">
        <v>341</v>
      </c>
      <c r="B134" s="106" t="s">
        <v>316</v>
      </c>
      <c r="C134" s="106" t="s">
        <v>253</v>
      </c>
      <c r="D134" s="106" t="s">
        <v>254</v>
      </c>
      <c r="E134">
        <v>3793</v>
      </c>
      <c r="F134" s="106" t="s">
        <v>1845</v>
      </c>
      <c r="G134" s="106" t="s">
        <v>267</v>
      </c>
      <c r="H134" s="106" t="s">
        <v>266</v>
      </c>
      <c r="I134" s="106">
        <v>218</v>
      </c>
      <c r="J134" s="106"/>
    </row>
    <row r="135" spans="1:10" x14ac:dyDescent="0.2">
      <c r="A135" s="106" t="s">
        <v>341</v>
      </c>
      <c r="B135" s="106" t="s">
        <v>316</v>
      </c>
      <c r="C135" s="106" t="s">
        <v>253</v>
      </c>
      <c r="D135" s="106" t="s">
        <v>254</v>
      </c>
      <c r="E135">
        <v>3839</v>
      </c>
      <c r="F135" s="106" t="s">
        <v>1553</v>
      </c>
      <c r="G135" s="106" t="s">
        <v>259</v>
      </c>
      <c r="H135" s="106" t="s">
        <v>266</v>
      </c>
      <c r="I135" s="106">
        <v>44</v>
      </c>
      <c r="J135" s="106"/>
    </row>
    <row r="136" spans="1:10" x14ac:dyDescent="0.2">
      <c r="A136" s="106" t="s">
        <v>341</v>
      </c>
      <c r="B136" s="106" t="s">
        <v>316</v>
      </c>
      <c r="C136" s="106" t="s">
        <v>253</v>
      </c>
      <c r="D136" s="106" t="s">
        <v>258</v>
      </c>
      <c r="E136">
        <v>3841</v>
      </c>
      <c r="F136" s="106" t="s">
        <v>346</v>
      </c>
      <c r="G136" s="106" t="s">
        <v>259</v>
      </c>
      <c r="H136" s="106" t="s">
        <v>266</v>
      </c>
      <c r="I136" s="106">
        <v>28</v>
      </c>
      <c r="J136" s="106"/>
    </row>
    <row r="137" spans="1:10" x14ac:dyDescent="0.2">
      <c r="A137" s="106" t="s">
        <v>341</v>
      </c>
      <c r="B137" s="106" t="s">
        <v>316</v>
      </c>
      <c r="C137" s="106" t="s">
        <v>253</v>
      </c>
      <c r="D137" s="106" t="s">
        <v>254</v>
      </c>
      <c r="E137">
        <v>3891</v>
      </c>
      <c r="F137" s="106" t="s">
        <v>1846</v>
      </c>
      <c r="G137" s="106" t="s">
        <v>259</v>
      </c>
      <c r="H137" s="106" t="s">
        <v>289</v>
      </c>
      <c r="I137">
        <v>147</v>
      </c>
    </row>
    <row r="138" spans="1:10" x14ac:dyDescent="0.2">
      <c r="A138" s="106" t="s">
        <v>341</v>
      </c>
      <c r="B138" s="106" t="s">
        <v>316</v>
      </c>
      <c r="C138" s="106" t="s">
        <v>253</v>
      </c>
      <c r="D138" s="106" t="s">
        <v>258</v>
      </c>
      <c r="E138">
        <v>3908</v>
      </c>
      <c r="F138" s="106" t="s">
        <v>1847</v>
      </c>
      <c r="G138" s="106" t="s">
        <v>267</v>
      </c>
      <c r="H138" s="106" t="s">
        <v>266</v>
      </c>
      <c r="I138" s="106">
        <v>32</v>
      </c>
      <c r="J138" s="106"/>
    </row>
    <row r="139" spans="1:10" x14ac:dyDescent="0.2">
      <c r="A139" s="106" t="s">
        <v>341</v>
      </c>
      <c r="B139" s="106" t="s">
        <v>316</v>
      </c>
      <c r="C139" s="106" t="s">
        <v>253</v>
      </c>
      <c r="D139" s="106" t="s">
        <v>254</v>
      </c>
      <c r="E139">
        <v>3932</v>
      </c>
      <c r="F139" s="106" t="s">
        <v>1848</v>
      </c>
      <c r="G139" s="106" t="s">
        <v>255</v>
      </c>
      <c r="H139" s="106" t="s">
        <v>266</v>
      </c>
      <c r="I139">
        <v>716</v>
      </c>
    </row>
    <row r="140" spans="1:10" x14ac:dyDescent="0.2">
      <c r="A140" s="106" t="s">
        <v>341</v>
      </c>
      <c r="B140" s="106" t="s">
        <v>316</v>
      </c>
      <c r="C140" s="106" t="s">
        <v>253</v>
      </c>
      <c r="D140" s="106" t="s">
        <v>254</v>
      </c>
      <c r="E140">
        <v>3946</v>
      </c>
      <c r="F140" s="106" t="s">
        <v>1849</v>
      </c>
      <c r="G140" s="106" t="s">
        <v>255</v>
      </c>
      <c r="H140" s="106" t="s">
        <v>289</v>
      </c>
      <c r="I140" s="106">
        <v>358</v>
      </c>
      <c r="J140" s="106"/>
    </row>
    <row r="141" spans="1:10" x14ac:dyDescent="0.2">
      <c r="A141" s="106" t="s">
        <v>341</v>
      </c>
      <c r="B141" s="106" t="s">
        <v>316</v>
      </c>
      <c r="C141" s="106" t="s">
        <v>253</v>
      </c>
      <c r="D141" s="106" t="s">
        <v>258</v>
      </c>
      <c r="E141">
        <v>3956</v>
      </c>
      <c r="F141" s="106" t="s">
        <v>1850</v>
      </c>
      <c r="G141" s="106" t="s">
        <v>259</v>
      </c>
      <c r="H141" s="106" t="s">
        <v>289</v>
      </c>
      <c r="I141">
        <v>19</v>
      </c>
    </row>
    <row r="142" spans="1:10" x14ac:dyDescent="0.2">
      <c r="A142" s="106" t="s">
        <v>341</v>
      </c>
      <c r="B142" s="106" t="s">
        <v>316</v>
      </c>
      <c r="C142" s="106" t="s">
        <v>253</v>
      </c>
      <c r="D142" s="106" t="s">
        <v>254</v>
      </c>
      <c r="E142">
        <v>4220</v>
      </c>
      <c r="F142" s="106" t="s">
        <v>1852</v>
      </c>
      <c r="G142" s="106" t="s">
        <v>255</v>
      </c>
      <c r="H142" s="106" t="s">
        <v>268</v>
      </c>
      <c r="I142">
        <v>322</v>
      </c>
    </row>
    <row r="143" spans="1:10" x14ac:dyDescent="0.2">
      <c r="A143" s="106" t="s">
        <v>341</v>
      </c>
      <c r="B143" s="106" t="s">
        <v>316</v>
      </c>
      <c r="C143" s="106" t="s">
        <v>262</v>
      </c>
      <c r="D143" s="106" t="s">
        <v>254</v>
      </c>
      <c r="E143">
        <v>4248</v>
      </c>
      <c r="F143" s="106" t="s">
        <v>1853</v>
      </c>
      <c r="G143" s="106" t="s">
        <v>255</v>
      </c>
      <c r="H143" s="106" t="s">
        <v>268</v>
      </c>
      <c r="I143">
        <v>111</v>
      </c>
    </row>
    <row r="144" spans="1:10" x14ac:dyDescent="0.2">
      <c r="A144" s="106" t="s">
        <v>341</v>
      </c>
      <c r="B144" s="106" t="s">
        <v>316</v>
      </c>
      <c r="C144" s="106" t="s">
        <v>262</v>
      </c>
      <c r="D144" s="106" t="s">
        <v>254</v>
      </c>
      <c r="E144">
        <v>4284</v>
      </c>
      <c r="F144" s="106" t="s">
        <v>1854</v>
      </c>
      <c r="G144" s="106" t="s">
        <v>255</v>
      </c>
      <c r="H144" s="106" t="s">
        <v>266</v>
      </c>
      <c r="I144">
        <v>127</v>
      </c>
    </row>
    <row r="145" spans="1:10" x14ac:dyDescent="0.2">
      <c r="A145" s="106" t="s">
        <v>341</v>
      </c>
      <c r="B145" s="106" t="s">
        <v>316</v>
      </c>
      <c r="C145" s="106" t="s">
        <v>253</v>
      </c>
      <c r="D145" s="106" t="s">
        <v>254</v>
      </c>
      <c r="E145">
        <v>4299</v>
      </c>
      <c r="F145" s="106" t="s">
        <v>1855</v>
      </c>
      <c r="G145" s="106" t="s">
        <v>255</v>
      </c>
      <c r="H145" s="106" t="s">
        <v>266</v>
      </c>
      <c r="I145">
        <v>122</v>
      </c>
    </row>
    <row r="146" spans="1:10" x14ac:dyDescent="0.2">
      <c r="A146" s="106" t="s">
        <v>341</v>
      </c>
      <c r="B146" s="106" t="s">
        <v>316</v>
      </c>
      <c r="C146" s="106" t="s">
        <v>253</v>
      </c>
      <c r="D146" s="106" t="s">
        <v>254</v>
      </c>
      <c r="E146">
        <v>4318</v>
      </c>
      <c r="F146" s="106" t="s">
        <v>1856</v>
      </c>
      <c r="G146" s="106" t="s">
        <v>255</v>
      </c>
      <c r="H146" s="106" t="s">
        <v>260</v>
      </c>
      <c r="I146" s="106">
        <v>291</v>
      </c>
      <c r="J146" s="106"/>
    </row>
    <row r="147" spans="1:10" x14ac:dyDescent="0.2">
      <c r="A147" s="106" t="s">
        <v>341</v>
      </c>
      <c r="B147" s="106" t="s">
        <v>316</v>
      </c>
      <c r="C147" s="106" t="s">
        <v>253</v>
      </c>
      <c r="D147" s="106" t="s">
        <v>254</v>
      </c>
      <c r="E147">
        <v>4345</v>
      </c>
      <c r="F147" s="106" t="s">
        <v>1857</v>
      </c>
      <c r="G147" s="106" t="s">
        <v>255</v>
      </c>
      <c r="H147" s="106" t="s">
        <v>260</v>
      </c>
      <c r="I147" s="106">
        <v>302</v>
      </c>
      <c r="J147" s="106"/>
    </row>
    <row r="148" spans="1:10" x14ac:dyDescent="0.2">
      <c r="A148" s="106" t="s">
        <v>341</v>
      </c>
      <c r="B148" s="106" t="s">
        <v>316</v>
      </c>
      <c r="C148" s="106" t="s">
        <v>253</v>
      </c>
      <c r="D148" s="106" t="s">
        <v>258</v>
      </c>
      <c r="E148">
        <v>4389</v>
      </c>
      <c r="F148" s="106" t="s">
        <v>1858</v>
      </c>
      <c r="G148" s="106" t="s">
        <v>267</v>
      </c>
      <c r="H148" s="106" t="s">
        <v>266</v>
      </c>
      <c r="I148">
        <v>66</v>
      </c>
    </row>
    <row r="149" spans="1:10" x14ac:dyDescent="0.2">
      <c r="A149" s="106" t="s">
        <v>341</v>
      </c>
      <c r="B149" s="106" t="s">
        <v>316</v>
      </c>
      <c r="C149" s="106" t="s">
        <v>257</v>
      </c>
      <c r="D149" s="106" t="s">
        <v>258</v>
      </c>
      <c r="E149">
        <v>4393</v>
      </c>
      <c r="F149" s="106" t="s">
        <v>443</v>
      </c>
      <c r="G149" s="106" t="s">
        <v>267</v>
      </c>
      <c r="H149" s="106" t="s">
        <v>266</v>
      </c>
      <c r="I149" s="106">
        <v>86</v>
      </c>
      <c r="J149" s="106"/>
    </row>
    <row r="150" spans="1:10" x14ac:dyDescent="0.2">
      <c r="A150" s="106" t="s">
        <v>341</v>
      </c>
      <c r="B150" s="106" t="s">
        <v>316</v>
      </c>
      <c r="C150" s="106" t="s">
        <v>253</v>
      </c>
      <c r="D150" s="106" t="s">
        <v>254</v>
      </c>
      <c r="E150">
        <v>4410</v>
      </c>
      <c r="F150" s="106" t="s">
        <v>1546</v>
      </c>
      <c r="G150" s="106" t="s">
        <v>255</v>
      </c>
      <c r="H150" s="106" t="s">
        <v>268</v>
      </c>
      <c r="I150" s="106">
        <v>299</v>
      </c>
      <c r="J150" s="106"/>
    </row>
    <row r="151" spans="1:10" x14ac:dyDescent="0.2">
      <c r="A151" s="106" t="s">
        <v>341</v>
      </c>
      <c r="B151" s="106" t="s">
        <v>316</v>
      </c>
      <c r="C151" s="106" t="s">
        <v>253</v>
      </c>
      <c r="D151" s="106" t="s">
        <v>254</v>
      </c>
      <c r="E151">
        <v>4539</v>
      </c>
      <c r="F151" s="106" t="s">
        <v>1859</v>
      </c>
      <c r="G151" s="106" t="s">
        <v>255</v>
      </c>
      <c r="H151" s="106" t="s">
        <v>300</v>
      </c>
      <c r="I151">
        <v>129</v>
      </c>
    </row>
    <row r="152" spans="1:10" x14ac:dyDescent="0.2">
      <c r="A152" s="106" t="s">
        <v>341</v>
      </c>
      <c r="B152" s="106" t="s">
        <v>316</v>
      </c>
      <c r="C152" s="106" t="s">
        <v>253</v>
      </c>
      <c r="D152" s="106" t="s">
        <v>254</v>
      </c>
      <c r="E152">
        <v>4547</v>
      </c>
      <c r="F152" s="106" t="s">
        <v>1860</v>
      </c>
      <c r="G152" s="106" t="s">
        <v>255</v>
      </c>
      <c r="H152" s="106" t="s">
        <v>300</v>
      </c>
      <c r="I152" s="106" t="s">
        <v>286</v>
      </c>
      <c r="J152" s="106" t="s">
        <v>4442</v>
      </c>
    </row>
    <row r="153" spans="1:10" x14ac:dyDescent="0.2">
      <c r="A153" s="106" t="s">
        <v>341</v>
      </c>
      <c r="B153" s="106" t="s">
        <v>316</v>
      </c>
      <c r="C153" s="106" t="s">
        <v>262</v>
      </c>
      <c r="D153" s="106" t="s">
        <v>258</v>
      </c>
      <c r="E153">
        <v>4585</v>
      </c>
      <c r="F153" s="106" t="s">
        <v>1861</v>
      </c>
      <c r="G153" s="106" t="s">
        <v>267</v>
      </c>
      <c r="H153" s="106" t="s">
        <v>300</v>
      </c>
      <c r="I153" s="106">
        <v>95</v>
      </c>
      <c r="J153" s="106"/>
    </row>
    <row r="154" spans="1:10" x14ac:dyDescent="0.2">
      <c r="A154" s="106" t="s">
        <v>341</v>
      </c>
      <c r="B154" s="106" t="s">
        <v>316</v>
      </c>
      <c r="C154" s="106" t="s">
        <v>253</v>
      </c>
      <c r="D154" s="106" t="s">
        <v>254</v>
      </c>
      <c r="E154">
        <v>4644</v>
      </c>
      <c r="F154" s="106" t="s">
        <v>1555</v>
      </c>
      <c r="G154" s="106" t="s">
        <v>259</v>
      </c>
      <c r="H154" s="106" t="s">
        <v>266</v>
      </c>
      <c r="I154" s="106">
        <v>140</v>
      </c>
      <c r="J154" s="106"/>
    </row>
    <row r="155" spans="1:10" x14ac:dyDescent="0.2">
      <c r="A155" s="106" t="s">
        <v>341</v>
      </c>
      <c r="B155" s="106" t="s">
        <v>316</v>
      </c>
      <c r="C155" s="106" t="s">
        <v>253</v>
      </c>
      <c r="D155" s="106" t="s">
        <v>254</v>
      </c>
      <c r="E155">
        <v>4659</v>
      </c>
      <c r="F155" s="106" t="s">
        <v>1862</v>
      </c>
      <c r="G155" s="106" t="s">
        <v>259</v>
      </c>
      <c r="H155" s="106" t="s">
        <v>260</v>
      </c>
      <c r="I155" s="106">
        <v>332</v>
      </c>
      <c r="J155" s="106"/>
    </row>
    <row r="156" spans="1:10" x14ac:dyDescent="0.2">
      <c r="A156" s="106" t="s">
        <v>341</v>
      </c>
      <c r="B156" s="106" t="s">
        <v>316</v>
      </c>
      <c r="C156" s="106" t="s">
        <v>253</v>
      </c>
      <c r="D156" s="106" t="s">
        <v>254</v>
      </c>
      <c r="E156">
        <v>4695</v>
      </c>
      <c r="F156" s="106" t="s">
        <v>1863</v>
      </c>
      <c r="G156" s="106" t="s">
        <v>263</v>
      </c>
      <c r="H156" s="106" t="s">
        <v>260</v>
      </c>
      <c r="I156" s="106">
        <v>104</v>
      </c>
      <c r="J156" s="106"/>
    </row>
    <row r="157" spans="1:10" x14ac:dyDescent="0.2">
      <c r="A157" s="106" t="s">
        <v>341</v>
      </c>
      <c r="B157" s="106" t="s">
        <v>316</v>
      </c>
      <c r="C157" s="106" t="s">
        <v>253</v>
      </c>
      <c r="D157" s="106" t="s">
        <v>254</v>
      </c>
      <c r="E157">
        <v>4718</v>
      </c>
      <c r="F157" s="106" t="s">
        <v>1864</v>
      </c>
      <c r="G157" s="106" t="s">
        <v>255</v>
      </c>
      <c r="H157" s="106" t="s">
        <v>260</v>
      </c>
      <c r="I157">
        <v>190</v>
      </c>
    </row>
    <row r="158" spans="1:10" x14ac:dyDescent="0.2">
      <c r="A158" s="106" t="s">
        <v>341</v>
      </c>
      <c r="B158" s="106" t="s">
        <v>316</v>
      </c>
      <c r="C158" s="106" t="s">
        <v>253</v>
      </c>
      <c r="D158" s="106" t="s">
        <v>254</v>
      </c>
      <c r="E158">
        <v>4816</v>
      </c>
      <c r="F158" s="106" t="s">
        <v>660</v>
      </c>
      <c r="G158" s="106" t="s">
        <v>259</v>
      </c>
      <c r="H158" s="106" t="s">
        <v>266</v>
      </c>
      <c r="I158" s="106" t="s">
        <v>278</v>
      </c>
      <c r="J158" s="106" t="s">
        <v>4165</v>
      </c>
    </row>
    <row r="159" spans="1:10" x14ac:dyDescent="0.2">
      <c r="A159" s="106" t="s">
        <v>341</v>
      </c>
      <c r="B159" s="106" t="s">
        <v>316</v>
      </c>
      <c r="C159" s="106" t="s">
        <v>253</v>
      </c>
      <c r="D159" s="106" t="s">
        <v>254</v>
      </c>
      <c r="E159">
        <v>4922</v>
      </c>
      <c r="F159" s="106" t="s">
        <v>1865</v>
      </c>
      <c r="G159" s="106" t="s">
        <v>255</v>
      </c>
      <c r="H159" s="106" t="s">
        <v>268</v>
      </c>
      <c r="I159" s="106" t="s">
        <v>384</v>
      </c>
      <c r="J159" s="106" t="s">
        <v>4443</v>
      </c>
    </row>
    <row r="160" spans="1:10" x14ac:dyDescent="0.2">
      <c r="A160" s="106" t="s">
        <v>341</v>
      </c>
      <c r="B160" s="106" t="s">
        <v>316</v>
      </c>
      <c r="C160" s="106" t="s">
        <v>253</v>
      </c>
      <c r="D160" s="106" t="s">
        <v>254</v>
      </c>
      <c r="E160">
        <v>4926</v>
      </c>
      <c r="F160" s="106" t="s">
        <v>1866</v>
      </c>
      <c r="G160" s="106" t="s">
        <v>255</v>
      </c>
      <c r="H160" s="106" t="s">
        <v>268</v>
      </c>
      <c r="I160" s="106">
        <v>107</v>
      </c>
      <c r="J160" s="106"/>
    </row>
    <row r="161" spans="1:10" x14ac:dyDescent="0.2">
      <c r="A161" s="106" t="s">
        <v>341</v>
      </c>
      <c r="B161" s="106" t="s">
        <v>316</v>
      </c>
      <c r="C161" s="106" t="s">
        <v>262</v>
      </c>
      <c r="D161" s="106" t="s">
        <v>254</v>
      </c>
      <c r="E161">
        <v>4967</v>
      </c>
      <c r="F161" s="106" t="s">
        <v>1867</v>
      </c>
      <c r="G161" s="106" t="s">
        <v>255</v>
      </c>
      <c r="H161" s="106" t="s">
        <v>268</v>
      </c>
      <c r="I161" s="106" t="s">
        <v>485</v>
      </c>
      <c r="J161" s="106" t="s">
        <v>3910</v>
      </c>
    </row>
    <row r="162" spans="1:10" x14ac:dyDescent="0.2">
      <c r="A162" s="106" t="s">
        <v>341</v>
      </c>
      <c r="B162" s="106" t="s">
        <v>316</v>
      </c>
      <c r="C162" s="106" t="s">
        <v>253</v>
      </c>
      <c r="D162" s="106" t="s">
        <v>254</v>
      </c>
      <c r="E162">
        <v>5261</v>
      </c>
      <c r="F162" s="106" t="s">
        <v>1868</v>
      </c>
      <c r="G162" s="106" t="s">
        <v>255</v>
      </c>
      <c r="H162" s="106" t="s">
        <v>260</v>
      </c>
      <c r="I162" s="106">
        <v>230</v>
      </c>
      <c r="J162" s="106"/>
    </row>
    <row r="163" spans="1:10" x14ac:dyDescent="0.2">
      <c r="A163" s="106" t="s">
        <v>341</v>
      </c>
      <c r="B163" s="106" t="s">
        <v>316</v>
      </c>
      <c r="C163" s="106" t="s">
        <v>253</v>
      </c>
      <c r="D163" s="106" t="s">
        <v>258</v>
      </c>
      <c r="E163">
        <v>5287</v>
      </c>
      <c r="F163" s="106" t="s">
        <v>1869</v>
      </c>
      <c r="G163" s="106" t="s">
        <v>263</v>
      </c>
      <c r="H163" s="106" t="s">
        <v>297</v>
      </c>
      <c r="I163" s="106">
        <v>54</v>
      </c>
      <c r="J163" s="106"/>
    </row>
    <row r="164" spans="1:10" x14ac:dyDescent="0.2">
      <c r="A164" s="106" t="s">
        <v>341</v>
      </c>
      <c r="B164" s="106" t="s">
        <v>316</v>
      </c>
      <c r="C164" s="106" t="s">
        <v>253</v>
      </c>
      <c r="D164" s="106" t="s">
        <v>254</v>
      </c>
      <c r="E164">
        <v>5332</v>
      </c>
      <c r="F164" s="106" t="s">
        <v>661</v>
      </c>
      <c r="G164" s="106" t="s">
        <v>255</v>
      </c>
      <c r="H164" s="106" t="s">
        <v>297</v>
      </c>
      <c r="I164" t="s">
        <v>485</v>
      </c>
      <c r="J164" t="s">
        <v>4312</v>
      </c>
    </row>
    <row r="165" spans="1:10" x14ac:dyDescent="0.2">
      <c r="A165" s="106" t="s">
        <v>341</v>
      </c>
      <c r="B165" s="106" t="s">
        <v>316</v>
      </c>
      <c r="C165" s="106" t="s">
        <v>253</v>
      </c>
      <c r="D165" s="106" t="s">
        <v>254</v>
      </c>
      <c r="E165">
        <v>5352</v>
      </c>
      <c r="F165" s="106" t="s">
        <v>1871</v>
      </c>
      <c r="G165" s="106" t="s">
        <v>255</v>
      </c>
      <c r="H165" s="106" t="s">
        <v>297</v>
      </c>
      <c r="I165" s="106">
        <v>588</v>
      </c>
      <c r="J165" s="106"/>
    </row>
    <row r="166" spans="1:10" x14ac:dyDescent="0.2">
      <c r="A166" s="106" t="s">
        <v>341</v>
      </c>
      <c r="B166" s="106" t="s">
        <v>316</v>
      </c>
      <c r="C166" s="106" t="s">
        <v>253</v>
      </c>
      <c r="D166" s="106" t="s">
        <v>254</v>
      </c>
      <c r="E166">
        <v>5471</v>
      </c>
      <c r="F166" s="106" t="s">
        <v>1872</v>
      </c>
      <c r="G166" s="106" t="s">
        <v>255</v>
      </c>
      <c r="H166" s="106" t="s">
        <v>683</v>
      </c>
      <c r="I166" s="106" t="s">
        <v>286</v>
      </c>
      <c r="J166" s="106" t="s">
        <v>4192</v>
      </c>
    </row>
    <row r="167" spans="1:10" x14ac:dyDescent="0.2">
      <c r="A167" s="106" t="s">
        <v>341</v>
      </c>
      <c r="B167" s="106" t="s">
        <v>316</v>
      </c>
      <c r="C167" s="106" t="s">
        <v>253</v>
      </c>
      <c r="D167" s="106" t="s">
        <v>254</v>
      </c>
      <c r="E167">
        <v>5481</v>
      </c>
      <c r="F167" s="106" t="s">
        <v>1873</v>
      </c>
      <c r="G167" s="106" t="s">
        <v>255</v>
      </c>
      <c r="H167" s="106" t="s">
        <v>683</v>
      </c>
      <c r="I167" s="106">
        <v>824</v>
      </c>
      <c r="J167" s="106"/>
    </row>
    <row r="168" spans="1:10" x14ac:dyDescent="0.2">
      <c r="A168" s="106" t="s">
        <v>341</v>
      </c>
      <c r="B168" s="106" t="s">
        <v>316</v>
      </c>
      <c r="C168" s="106" t="s">
        <v>253</v>
      </c>
      <c r="D168" s="106" t="s">
        <v>254</v>
      </c>
      <c r="E168">
        <v>5658</v>
      </c>
      <c r="F168" s="106" t="s">
        <v>1874</v>
      </c>
      <c r="G168" s="106" t="s">
        <v>255</v>
      </c>
      <c r="H168" s="106" t="s">
        <v>683</v>
      </c>
      <c r="I168">
        <v>176</v>
      </c>
    </row>
    <row r="169" spans="1:10" x14ac:dyDescent="0.2">
      <c r="A169" s="106" t="s">
        <v>341</v>
      </c>
      <c r="B169" s="106" t="s">
        <v>316</v>
      </c>
      <c r="C169" s="106" t="s">
        <v>253</v>
      </c>
      <c r="D169" s="106" t="s">
        <v>254</v>
      </c>
      <c r="E169">
        <v>5702</v>
      </c>
      <c r="F169" s="106" t="s">
        <v>1875</v>
      </c>
      <c r="G169" s="106" t="s">
        <v>255</v>
      </c>
      <c r="H169" s="106" t="s">
        <v>350</v>
      </c>
      <c r="I169">
        <v>300</v>
      </c>
    </row>
    <row r="170" spans="1:10" x14ac:dyDescent="0.2">
      <c r="A170" s="106" t="s">
        <v>341</v>
      </c>
      <c r="B170" s="106" t="s">
        <v>316</v>
      </c>
      <c r="C170" s="106" t="s">
        <v>253</v>
      </c>
      <c r="D170" s="106" t="s">
        <v>258</v>
      </c>
      <c r="E170">
        <v>5726</v>
      </c>
      <c r="F170" s="106" t="s">
        <v>1876</v>
      </c>
      <c r="G170" s="106" t="s">
        <v>255</v>
      </c>
      <c r="H170" s="106" t="s">
        <v>350</v>
      </c>
      <c r="I170">
        <v>514</v>
      </c>
    </row>
    <row r="171" spans="1:10" x14ac:dyDescent="0.2">
      <c r="A171" s="106" t="s">
        <v>341</v>
      </c>
      <c r="B171" s="106" t="s">
        <v>316</v>
      </c>
      <c r="C171" s="106" t="s">
        <v>253</v>
      </c>
      <c r="D171" s="106" t="s">
        <v>254</v>
      </c>
      <c r="E171">
        <v>5727</v>
      </c>
      <c r="F171" s="106" t="s">
        <v>349</v>
      </c>
      <c r="G171" s="106" t="s">
        <v>255</v>
      </c>
      <c r="H171" s="106" t="s">
        <v>350</v>
      </c>
      <c r="I171">
        <v>604</v>
      </c>
    </row>
    <row r="172" spans="1:10" x14ac:dyDescent="0.2">
      <c r="A172" s="106" t="s">
        <v>341</v>
      </c>
      <c r="B172" s="106" t="s">
        <v>316</v>
      </c>
      <c r="C172" s="106" t="s">
        <v>253</v>
      </c>
      <c r="D172" s="106" t="s">
        <v>254</v>
      </c>
      <c r="E172">
        <v>5807</v>
      </c>
      <c r="F172" s="106" t="s">
        <v>1877</v>
      </c>
      <c r="G172" s="106" t="s">
        <v>255</v>
      </c>
      <c r="H172" s="106" t="s">
        <v>350</v>
      </c>
      <c r="I172">
        <v>162</v>
      </c>
    </row>
    <row r="173" spans="1:10" x14ac:dyDescent="0.2">
      <c r="A173" s="106" t="s">
        <v>341</v>
      </c>
      <c r="B173" s="106" t="s">
        <v>316</v>
      </c>
      <c r="C173" s="106" t="s">
        <v>253</v>
      </c>
      <c r="D173" s="106" t="s">
        <v>254</v>
      </c>
      <c r="E173">
        <v>5857</v>
      </c>
      <c r="F173" s="106" t="s">
        <v>1878</v>
      </c>
      <c r="G173" s="106" t="s">
        <v>255</v>
      </c>
      <c r="H173" s="106" t="s">
        <v>350</v>
      </c>
      <c r="I173" t="s">
        <v>286</v>
      </c>
      <c r="J173" t="s">
        <v>4444</v>
      </c>
    </row>
    <row r="174" spans="1:10" x14ac:dyDescent="0.2">
      <c r="A174" s="106" t="s">
        <v>341</v>
      </c>
      <c r="B174" s="106" t="s">
        <v>316</v>
      </c>
      <c r="C174" s="106" t="s">
        <v>253</v>
      </c>
      <c r="D174" s="106" t="s">
        <v>254</v>
      </c>
      <c r="E174">
        <v>5905</v>
      </c>
      <c r="F174" s="106" t="s">
        <v>1879</v>
      </c>
      <c r="G174" s="106" t="s">
        <v>263</v>
      </c>
      <c r="H174" s="106" t="s">
        <v>270</v>
      </c>
      <c r="I174">
        <v>14</v>
      </c>
    </row>
    <row r="175" spans="1:10" x14ac:dyDescent="0.2">
      <c r="A175" s="106" t="s">
        <v>341</v>
      </c>
      <c r="B175" s="106" t="s">
        <v>316</v>
      </c>
      <c r="C175" s="106" t="s">
        <v>253</v>
      </c>
      <c r="D175" s="106" t="s">
        <v>254</v>
      </c>
      <c r="E175">
        <v>5909</v>
      </c>
      <c r="F175" s="106" t="s">
        <v>1880</v>
      </c>
      <c r="G175" s="106" t="s">
        <v>255</v>
      </c>
      <c r="H175" s="106" t="s">
        <v>270</v>
      </c>
      <c r="I175" s="106">
        <v>297</v>
      </c>
      <c r="J175" s="106"/>
    </row>
    <row r="176" spans="1:10" x14ac:dyDescent="0.2">
      <c r="A176" s="106" t="s">
        <v>341</v>
      </c>
      <c r="B176" s="106" t="s">
        <v>316</v>
      </c>
      <c r="C176" s="106" t="s">
        <v>253</v>
      </c>
      <c r="D176" s="106" t="s">
        <v>254</v>
      </c>
      <c r="E176">
        <v>5955</v>
      </c>
      <c r="F176" s="106" t="s">
        <v>1489</v>
      </c>
      <c r="G176" s="106" t="s">
        <v>263</v>
      </c>
      <c r="H176" s="106" t="s">
        <v>270</v>
      </c>
      <c r="I176" s="106">
        <v>92</v>
      </c>
      <c r="J176" s="106"/>
    </row>
    <row r="177" spans="1:10" x14ac:dyDescent="0.2">
      <c r="A177" s="106" t="s">
        <v>341</v>
      </c>
      <c r="B177" s="106" t="s">
        <v>316</v>
      </c>
      <c r="C177" s="106" t="s">
        <v>264</v>
      </c>
      <c r="D177" s="106" t="s">
        <v>254</v>
      </c>
      <c r="E177">
        <v>6028</v>
      </c>
      <c r="F177" s="106" t="s">
        <v>605</v>
      </c>
      <c r="G177" s="106" t="s">
        <v>255</v>
      </c>
      <c r="H177" s="106" t="s">
        <v>260</v>
      </c>
      <c r="I177" s="106" t="s">
        <v>278</v>
      </c>
      <c r="J177" s="106" t="s">
        <v>4304</v>
      </c>
    </row>
    <row r="178" spans="1:10" x14ac:dyDescent="0.2">
      <c r="A178" s="106" t="s">
        <v>341</v>
      </c>
      <c r="B178" s="106" t="s">
        <v>316</v>
      </c>
      <c r="C178" s="106" t="s">
        <v>253</v>
      </c>
      <c r="D178" s="106" t="s">
        <v>254</v>
      </c>
      <c r="E178">
        <v>6042</v>
      </c>
      <c r="F178" s="106" t="s">
        <v>1881</v>
      </c>
      <c r="G178" s="106" t="s">
        <v>263</v>
      </c>
      <c r="H178" s="106" t="s">
        <v>285</v>
      </c>
      <c r="I178">
        <v>48</v>
      </c>
    </row>
    <row r="179" spans="1:10" x14ac:dyDescent="0.2">
      <c r="A179" s="106" t="s">
        <v>341</v>
      </c>
      <c r="B179" s="106" t="s">
        <v>316</v>
      </c>
      <c r="C179" s="106" t="s">
        <v>253</v>
      </c>
      <c r="D179" s="106" t="s">
        <v>254</v>
      </c>
      <c r="E179">
        <v>6104</v>
      </c>
      <c r="F179" s="106" t="s">
        <v>1883</v>
      </c>
      <c r="G179" s="106" t="s">
        <v>255</v>
      </c>
      <c r="H179" s="106" t="s">
        <v>276</v>
      </c>
      <c r="I179" t="s">
        <v>286</v>
      </c>
      <c r="J179" t="s">
        <v>4213</v>
      </c>
    </row>
    <row r="180" spans="1:10" x14ac:dyDescent="0.2">
      <c r="A180" s="106" t="s">
        <v>341</v>
      </c>
      <c r="B180" s="106" t="s">
        <v>316</v>
      </c>
      <c r="C180" s="106" t="s">
        <v>253</v>
      </c>
      <c r="D180" s="106" t="s">
        <v>254</v>
      </c>
      <c r="E180">
        <v>6135</v>
      </c>
      <c r="F180" s="106" t="s">
        <v>1557</v>
      </c>
      <c r="G180" s="106" t="s">
        <v>255</v>
      </c>
      <c r="H180" s="106" t="s">
        <v>276</v>
      </c>
      <c r="I180" s="106" t="s">
        <v>286</v>
      </c>
      <c r="J180" s="106" t="s">
        <v>4122</v>
      </c>
    </row>
    <row r="181" spans="1:10" x14ac:dyDescent="0.2">
      <c r="A181" s="106" t="s">
        <v>341</v>
      </c>
      <c r="B181" s="106" t="s">
        <v>316</v>
      </c>
      <c r="C181" s="106" t="s">
        <v>253</v>
      </c>
      <c r="D181" s="106" t="s">
        <v>254</v>
      </c>
      <c r="E181">
        <v>6157</v>
      </c>
      <c r="F181" s="106" t="s">
        <v>1558</v>
      </c>
      <c r="G181" s="106" t="s">
        <v>255</v>
      </c>
      <c r="H181" s="106" t="s">
        <v>276</v>
      </c>
      <c r="I181" s="106">
        <v>366</v>
      </c>
      <c r="J181" s="106"/>
    </row>
    <row r="182" spans="1:10" x14ac:dyDescent="0.2">
      <c r="A182" s="106" t="s">
        <v>341</v>
      </c>
      <c r="B182" s="106" t="s">
        <v>316</v>
      </c>
      <c r="C182" s="106" t="s">
        <v>253</v>
      </c>
      <c r="D182" s="106" t="s">
        <v>254</v>
      </c>
      <c r="E182">
        <v>6185</v>
      </c>
      <c r="F182" s="106" t="s">
        <v>1884</v>
      </c>
      <c r="G182" s="106" t="s">
        <v>255</v>
      </c>
      <c r="H182" s="106" t="s">
        <v>260</v>
      </c>
      <c r="I182" s="106">
        <v>100</v>
      </c>
      <c r="J182" s="106"/>
    </row>
    <row r="183" spans="1:10" x14ac:dyDescent="0.2">
      <c r="A183" s="106" t="s">
        <v>341</v>
      </c>
      <c r="B183" s="106" t="s">
        <v>316</v>
      </c>
      <c r="C183" s="106" t="s">
        <v>253</v>
      </c>
      <c r="D183" s="106" t="s">
        <v>254</v>
      </c>
      <c r="E183">
        <v>6186</v>
      </c>
      <c r="F183" s="106" t="s">
        <v>1885</v>
      </c>
      <c r="G183" s="106" t="s">
        <v>255</v>
      </c>
      <c r="H183" s="106" t="s">
        <v>260</v>
      </c>
      <c r="I183">
        <v>42</v>
      </c>
    </row>
    <row r="184" spans="1:10" x14ac:dyDescent="0.2">
      <c r="A184" s="106" t="s">
        <v>341</v>
      </c>
      <c r="B184" s="106" t="s">
        <v>316</v>
      </c>
      <c r="C184" s="106" t="s">
        <v>253</v>
      </c>
      <c r="D184" s="106" t="s">
        <v>254</v>
      </c>
      <c r="E184">
        <v>6222</v>
      </c>
      <c r="F184" s="106" t="s">
        <v>1886</v>
      </c>
      <c r="G184" s="106" t="s">
        <v>255</v>
      </c>
      <c r="H184" s="106" t="s">
        <v>276</v>
      </c>
      <c r="I184" s="106">
        <v>776</v>
      </c>
      <c r="J184" s="106"/>
    </row>
    <row r="185" spans="1:10" x14ac:dyDescent="0.2">
      <c r="A185" s="106" t="s">
        <v>341</v>
      </c>
      <c r="B185" s="106" t="s">
        <v>316</v>
      </c>
      <c r="C185" s="106" t="s">
        <v>253</v>
      </c>
      <c r="D185" s="106" t="s">
        <v>254</v>
      </c>
      <c r="E185">
        <v>6301</v>
      </c>
      <c r="F185" s="106" t="s">
        <v>449</v>
      </c>
      <c r="G185" s="106" t="s">
        <v>255</v>
      </c>
      <c r="H185" s="106" t="s">
        <v>276</v>
      </c>
      <c r="I185" s="106" t="s">
        <v>1761</v>
      </c>
      <c r="J185" s="106" t="s">
        <v>4317</v>
      </c>
    </row>
    <row r="186" spans="1:10" x14ac:dyDescent="0.2">
      <c r="A186" s="106" t="s">
        <v>341</v>
      </c>
      <c r="B186" s="106" t="s">
        <v>316</v>
      </c>
      <c r="C186" s="106" t="s">
        <v>253</v>
      </c>
      <c r="D186" s="106" t="s">
        <v>254</v>
      </c>
      <c r="E186">
        <v>6302</v>
      </c>
      <c r="F186" s="106" t="s">
        <v>1887</v>
      </c>
      <c r="G186" s="106" t="s">
        <v>255</v>
      </c>
      <c r="H186" s="106" t="s">
        <v>276</v>
      </c>
      <c r="I186" s="106" t="s">
        <v>322</v>
      </c>
      <c r="J186" s="106" t="s">
        <v>4445</v>
      </c>
    </row>
    <row r="187" spans="1:10" x14ac:dyDescent="0.2">
      <c r="A187" s="106" t="s">
        <v>341</v>
      </c>
      <c r="B187" s="106" t="s">
        <v>316</v>
      </c>
      <c r="C187" s="106" t="s">
        <v>253</v>
      </c>
      <c r="D187" s="106" t="s">
        <v>254</v>
      </c>
      <c r="E187">
        <v>6355</v>
      </c>
      <c r="F187" s="106" t="s">
        <v>1888</v>
      </c>
      <c r="G187" s="106" t="s">
        <v>255</v>
      </c>
      <c r="H187" s="106" t="s">
        <v>276</v>
      </c>
      <c r="I187" s="106">
        <v>166</v>
      </c>
      <c r="J187" s="106"/>
    </row>
    <row r="188" spans="1:10" x14ac:dyDescent="0.2">
      <c r="A188" s="106" t="s">
        <v>341</v>
      </c>
      <c r="B188" s="106" t="s">
        <v>316</v>
      </c>
      <c r="C188" s="106" t="s">
        <v>253</v>
      </c>
      <c r="D188" s="106" t="s">
        <v>258</v>
      </c>
      <c r="E188">
        <v>6360</v>
      </c>
      <c r="F188" s="106" t="s">
        <v>1889</v>
      </c>
      <c r="G188" s="106" t="s">
        <v>263</v>
      </c>
      <c r="H188" s="106" t="s">
        <v>276</v>
      </c>
      <c r="I188" s="106">
        <v>26</v>
      </c>
      <c r="J188" s="106"/>
    </row>
    <row r="189" spans="1:10" x14ac:dyDescent="0.2">
      <c r="A189" s="106" t="s">
        <v>341</v>
      </c>
      <c r="B189" s="106" t="s">
        <v>316</v>
      </c>
      <c r="C189" s="106" t="s">
        <v>253</v>
      </c>
      <c r="D189" s="106" t="s">
        <v>254</v>
      </c>
      <c r="E189">
        <v>6382</v>
      </c>
      <c r="F189" s="106" t="s">
        <v>1559</v>
      </c>
      <c r="G189" s="106" t="s">
        <v>263</v>
      </c>
      <c r="H189" s="106" t="s">
        <v>276</v>
      </c>
      <c r="I189" s="106">
        <v>165</v>
      </c>
      <c r="J189" s="106"/>
    </row>
    <row r="190" spans="1:10" x14ac:dyDescent="0.2">
      <c r="A190" s="106" t="s">
        <v>341</v>
      </c>
      <c r="B190" s="106" t="s">
        <v>316</v>
      </c>
      <c r="C190" s="106" t="s">
        <v>253</v>
      </c>
      <c r="D190" s="106" t="s">
        <v>254</v>
      </c>
      <c r="E190">
        <v>6395</v>
      </c>
      <c r="F190" s="106" t="s">
        <v>450</v>
      </c>
      <c r="G190" s="106" t="s">
        <v>255</v>
      </c>
      <c r="H190" s="106" t="s">
        <v>276</v>
      </c>
      <c r="I190" t="s">
        <v>286</v>
      </c>
      <c r="J190" t="s">
        <v>4446</v>
      </c>
    </row>
    <row r="191" spans="1:10" x14ac:dyDescent="0.2">
      <c r="A191" s="106" t="s">
        <v>341</v>
      </c>
      <c r="B191" s="106" t="s">
        <v>316</v>
      </c>
      <c r="C191" s="106" t="s">
        <v>253</v>
      </c>
      <c r="D191" s="106" t="s">
        <v>254</v>
      </c>
      <c r="E191">
        <v>6436</v>
      </c>
      <c r="F191" s="106" t="s">
        <v>1890</v>
      </c>
      <c r="G191" s="106" t="s">
        <v>255</v>
      </c>
      <c r="H191" s="106" t="s">
        <v>276</v>
      </c>
      <c r="I191" s="106" t="s">
        <v>278</v>
      </c>
      <c r="J191" s="106" t="s">
        <v>4447</v>
      </c>
    </row>
    <row r="192" spans="1:10" x14ac:dyDescent="0.2">
      <c r="A192" s="106" t="s">
        <v>341</v>
      </c>
      <c r="B192" s="106" t="s">
        <v>316</v>
      </c>
      <c r="C192" s="106" t="s">
        <v>253</v>
      </c>
      <c r="D192" s="106" t="s">
        <v>254</v>
      </c>
      <c r="E192">
        <v>6455</v>
      </c>
      <c r="F192" s="106" t="s">
        <v>1891</v>
      </c>
      <c r="G192" s="106" t="s">
        <v>255</v>
      </c>
      <c r="H192" s="106" t="s">
        <v>285</v>
      </c>
      <c r="I192" s="106">
        <v>825</v>
      </c>
      <c r="J192" s="106"/>
    </row>
    <row r="193" spans="1:10" x14ac:dyDescent="0.2">
      <c r="A193" s="106" t="s">
        <v>341</v>
      </c>
      <c r="B193" s="106" t="s">
        <v>316</v>
      </c>
      <c r="C193" s="106" t="s">
        <v>253</v>
      </c>
      <c r="D193" s="106" t="s">
        <v>254</v>
      </c>
      <c r="E193">
        <v>6484</v>
      </c>
      <c r="F193" s="106" t="s">
        <v>1892</v>
      </c>
      <c r="G193" s="106" t="s">
        <v>259</v>
      </c>
      <c r="H193" s="106" t="s">
        <v>276</v>
      </c>
      <c r="I193" s="106">
        <v>132</v>
      </c>
      <c r="J193" s="106"/>
    </row>
    <row r="194" spans="1:10" x14ac:dyDescent="0.2">
      <c r="A194" s="106" t="s">
        <v>341</v>
      </c>
      <c r="B194" s="106" t="s">
        <v>316</v>
      </c>
      <c r="C194" s="106" t="s">
        <v>253</v>
      </c>
      <c r="D194" s="106" t="s">
        <v>254</v>
      </c>
      <c r="E194">
        <v>6488</v>
      </c>
      <c r="F194" s="106" t="s">
        <v>1893</v>
      </c>
      <c r="G194" s="106" t="s">
        <v>259</v>
      </c>
      <c r="H194" s="106" t="s">
        <v>276</v>
      </c>
      <c r="I194" s="106">
        <v>70</v>
      </c>
      <c r="J194" s="106"/>
    </row>
    <row r="195" spans="1:10" x14ac:dyDescent="0.2">
      <c r="A195" s="106" t="s">
        <v>341</v>
      </c>
      <c r="B195" s="106" t="s">
        <v>316</v>
      </c>
      <c r="C195" s="106" t="s">
        <v>253</v>
      </c>
      <c r="D195" s="106" t="s">
        <v>254</v>
      </c>
      <c r="E195">
        <v>6501</v>
      </c>
      <c r="F195" s="106" t="s">
        <v>1561</v>
      </c>
      <c r="G195" s="106" t="s">
        <v>255</v>
      </c>
      <c r="H195" s="106" t="s">
        <v>280</v>
      </c>
      <c r="I195" s="106" t="s">
        <v>1740</v>
      </c>
      <c r="J195" s="106" t="s">
        <v>4448</v>
      </c>
    </row>
    <row r="196" spans="1:10" x14ac:dyDescent="0.2">
      <c r="A196" s="106" t="s">
        <v>341</v>
      </c>
      <c r="B196" s="106" t="s">
        <v>316</v>
      </c>
      <c r="C196" s="106" t="s">
        <v>253</v>
      </c>
      <c r="D196" s="106" t="s">
        <v>254</v>
      </c>
      <c r="E196">
        <v>6518</v>
      </c>
      <c r="F196" s="106" t="s">
        <v>1894</v>
      </c>
      <c r="G196" s="106" t="s">
        <v>259</v>
      </c>
      <c r="H196" s="106" t="s">
        <v>280</v>
      </c>
      <c r="I196" s="106">
        <v>41</v>
      </c>
      <c r="J196" s="106"/>
    </row>
    <row r="197" spans="1:10" x14ac:dyDescent="0.2">
      <c r="A197" s="106" t="s">
        <v>341</v>
      </c>
      <c r="B197" s="106" t="s">
        <v>316</v>
      </c>
      <c r="C197" s="106" t="s">
        <v>264</v>
      </c>
      <c r="D197" s="106" t="s">
        <v>254</v>
      </c>
      <c r="E197">
        <v>6547</v>
      </c>
      <c r="F197" s="106" t="s">
        <v>1547</v>
      </c>
      <c r="G197" s="106" t="s">
        <v>255</v>
      </c>
      <c r="H197" s="106" t="s">
        <v>260</v>
      </c>
      <c r="I197">
        <v>123</v>
      </c>
    </row>
    <row r="198" spans="1:10" x14ac:dyDescent="0.2">
      <c r="A198" s="106" t="s">
        <v>341</v>
      </c>
      <c r="B198" s="106" t="s">
        <v>316</v>
      </c>
      <c r="C198" s="106" t="s">
        <v>253</v>
      </c>
      <c r="D198" s="106" t="s">
        <v>254</v>
      </c>
      <c r="E198">
        <v>6591</v>
      </c>
      <c r="F198" s="106" t="s">
        <v>4294</v>
      </c>
      <c r="G198" s="106" t="s">
        <v>263</v>
      </c>
      <c r="H198" s="106" t="s">
        <v>280</v>
      </c>
      <c r="I198" s="106">
        <v>94</v>
      </c>
      <c r="J198" s="106"/>
    </row>
    <row r="199" spans="1:10" x14ac:dyDescent="0.2">
      <c r="A199" s="106" t="s">
        <v>341</v>
      </c>
      <c r="B199" s="106" t="s">
        <v>316</v>
      </c>
      <c r="C199" s="106" t="s">
        <v>253</v>
      </c>
      <c r="D199" s="106" t="s">
        <v>254</v>
      </c>
      <c r="E199">
        <v>6617</v>
      </c>
      <c r="F199" s="106" t="s">
        <v>1895</v>
      </c>
      <c r="G199" s="106" t="s">
        <v>255</v>
      </c>
      <c r="H199" s="106" t="s">
        <v>280</v>
      </c>
      <c r="I199" s="106">
        <v>184</v>
      </c>
      <c r="J199" s="106"/>
    </row>
    <row r="200" spans="1:10" x14ac:dyDescent="0.2">
      <c r="A200" s="106" t="s">
        <v>341</v>
      </c>
      <c r="B200" s="106" t="s">
        <v>316</v>
      </c>
      <c r="C200" s="106" t="s">
        <v>253</v>
      </c>
      <c r="D200" s="106" t="s">
        <v>254</v>
      </c>
      <c r="E200">
        <v>6632</v>
      </c>
      <c r="F200" s="106" t="s">
        <v>1896</v>
      </c>
      <c r="G200" s="106" t="s">
        <v>255</v>
      </c>
      <c r="H200" s="106" t="s">
        <v>280</v>
      </c>
      <c r="I200">
        <v>415</v>
      </c>
    </row>
    <row r="201" spans="1:10" x14ac:dyDescent="0.2">
      <c r="A201" s="106" t="s">
        <v>341</v>
      </c>
      <c r="B201" s="106" t="s">
        <v>316</v>
      </c>
      <c r="C201" s="106" t="s">
        <v>253</v>
      </c>
      <c r="D201" s="106" t="s">
        <v>254</v>
      </c>
      <c r="E201">
        <v>6641</v>
      </c>
      <c r="F201" s="106" t="s">
        <v>1897</v>
      </c>
      <c r="G201" s="106" t="s">
        <v>255</v>
      </c>
      <c r="H201" s="106" t="s">
        <v>280</v>
      </c>
      <c r="I201" s="106" t="s">
        <v>286</v>
      </c>
      <c r="J201" s="106" t="s">
        <v>4449</v>
      </c>
    </row>
    <row r="202" spans="1:10" x14ac:dyDescent="0.2">
      <c r="A202" s="106" t="s">
        <v>341</v>
      </c>
      <c r="B202" s="106" t="s">
        <v>316</v>
      </c>
      <c r="C202" s="106" t="s">
        <v>253</v>
      </c>
      <c r="D202" s="106" t="s">
        <v>254</v>
      </c>
      <c r="E202">
        <v>6659</v>
      </c>
      <c r="F202" s="106" t="s">
        <v>352</v>
      </c>
      <c r="G202" s="106" t="s">
        <v>259</v>
      </c>
      <c r="H202" s="106" t="s">
        <v>280</v>
      </c>
      <c r="I202">
        <v>21</v>
      </c>
    </row>
    <row r="203" spans="1:10" x14ac:dyDescent="0.2">
      <c r="A203" s="106" t="s">
        <v>341</v>
      </c>
      <c r="B203" s="106" t="s">
        <v>316</v>
      </c>
      <c r="C203" s="106" t="s">
        <v>262</v>
      </c>
      <c r="D203" s="106" t="s">
        <v>254</v>
      </c>
      <c r="E203">
        <v>6663</v>
      </c>
      <c r="F203" s="106" t="s">
        <v>1490</v>
      </c>
      <c r="G203" s="106" t="s">
        <v>259</v>
      </c>
      <c r="H203" s="106" t="s">
        <v>280</v>
      </c>
      <c r="I203">
        <v>31</v>
      </c>
    </row>
    <row r="204" spans="1:10" x14ac:dyDescent="0.2">
      <c r="A204" s="106" t="s">
        <v>341</v>
      </c>
      <c r="B204" s="106" t="s">
        <v>316</v>
      </c>
      <c r="C204" s="106" t="s">
        <v>253</v>
      </c>
      <c r="D204" s="106" t="s">
        <v>254</v>
      </c>
      <c r="E204">
        <v>6724</v>
      </c>
      <c r="F204" s="106" t="s">
        <v>1898</v>
      </c>
      <c r="G204" s="106" t="s">
        <v>255</v>
      </c>
      <c r="H204" s="106" t="s">
        <v>280</v>
      </c>
      <c r="I204" s="106" t="s">
        <v>314</v>
      </c>
      <c r="J204" s="106" t="s">
        <v>4351</v>
      </c>
    </row>
    <row r="205" spans="1:10" x14ac:dyDescent="0.2">
      <c r="A205" s="106" t="s">
        <v>341</v>
      </c>
      <c r="B205" s="106" t="s">
        <v>316</v>
      </c>
      <c r="C205" s="106" t="s">
        <v>253</v>
      </c>
      <c r="D205" s="106" t="s">
        <v>254</v>
      </c>
      <c r="E205">
        <v>6727</v>
      </c>
      <c r="F205" s="106" t="s">
        <v>1899</v>
      </c>
      <c r="G205" s="106" t="s">
        <v>255</v>
      </c>
      <c r="H205" s="106" t="s">
        <v>280</v>
      </c>
      <c r="I205" s="106">
        <v>673</v>
      </c>
      <c r="J205" s="106"/>
    </row>
    <row r="206" spans="1:10" x14ac:dyDescent="0.2">
      <c r="A206" s="106" t="s">
        <v>341</v>
      </c>
      <c r="B206" s="106" t="s">
        <v>316</v>
      </c>
      <c r="C206" s="106" t="s">
        <v>253</v>
      </c>
      <c r="D206" s="106" t="s">
        <v>254</v>
      </c>
      <c r="E206">
        <v>6762</v>
      </c>
      <c r="F206" s="106" t="s">
        <v>1900</v>
      </c>
      <c r="G206" s="106" t="s">
        <v>255</v>
      </c>
      <c r="H206" s="106" t="s">
        <v>280</v>
      </c>
      <c r="I206" s="106" t="s">
        <v>1688</v>
      </c>
      <c r="J206" s="106" t="s">
        <v>4450</v>
      </c>
    </row>
    <row r="207" spans="1:10" x14ac:dyDescent="0.2">
      <c r="A207" s="106" t="s">
        <v>341</v>
      </c>
      <c r="B207" s="106" t="s">
        <v>316</v>
      </c>
      <c r="C207" s="106" t="s">
        <v>253</v>
      </c>
      <c r="D207" s="106" t="s">
        <v>254</v>
      </c>
      <c r="E207">
        <v>6777</v>
      </c>
      <c r="F207" s="106" t="s">
        <v>1901</v>
      </c>
      <c r="G207" s="106" t="s">
        <v>259</v>
      </c>
      <c r="H207" s="106" t="s">
        <v>280</v>
      </c>
      <c r="I207">
        <v>217</v>
      </c>
    </row>
    <row r="208" spans="1:10" x14ac:dyDescent="0.2">
      <c r="A208" s="106" t="s">
        <v>341</v>
      </c>
      <c r="B208" s="106" t="s">
        <v>316</v>
      </c>
      <c r="C208" s="106" t="s">
        <v>253</v>
      </c>
      <c r="D208" s="106" t="s">
        <v>254</v>
      </c>
      <c r="E208">
        <v>6848</v>
      </c>
      <c r="F208" s="106" t="s">
        <v>1562</v>
      </c>
      <c r="G208" s="106" t="s">
        <v>255</v>
      </c>
      <c r="H208" s="106" t="s">
        <v>280</v>
      </c>
      <c r="I208" s="106">
        <v>193</v>
      </c>
      <c r="J208" s="106"/>
    </row>
    <row r="209" spans="1:10" x14ac:dyDescent="0.2">
      <c r="A209" s="106" t="s">
        <v>341</v>
      </c>
      <c r="B209" s="106" t="s">
        <v>316</v>
      </c>
      <c r="C209" s="106" t="s">
        <v>253</v>
      </c>
      <c r="D209" s="106" t="s">
        <v>254</v>
      </c>
      <c r="E209">
        <v>6867</v>
      </c>
      <c r="F209" s="106" t="s">
        <v>1902</v>
      </c>
      <c r="G209" s="106" t="s">
        <v>259</v>
      </c>
      <c r="H209" s="106" t="s">
        <v>280</v>
      </c>
      <c r="I209" s="106">
        <v>57</v>
      </c>
      <c r="J209" s="106"/>
    </row>
    <row r="210" spans="1:10" x14ac:dyDescent="0.2">
      <c r="A210" s="106" t="s">
        <v>341</v>
      </c>
      <c r="B210" s="106" t="s">
        <v>316</v>
      </c>
      <c r="C210" s="106" t="s">
        <v>253</v>
      </c>
      <c r="D210" s="106" t="s">
        <v>254</v>
      </c>
      <c r="E210">
        <v>6925</v>
      </c>
      <c r="F210" s="106" t="s">
        <v>353</v>
      </c>
      <c r="G210" s="106" t="s">
        <v>255</v>
      </c>
      <c r="H210" s="106" t="s">
        <v>280</v>
      </c>
      <c r="I210" s="106" t="s">
        <v>278</v>
      </c>
      <c r="J210" s="106" t="s">
        <v>4178</v>
      </c>
    </row>
    <row r="211" spans="1:10" x14ac:dyDescent="0.2">
      <c r="A211" s="106" t="s">
        <v>341</v>
      </c>
      <c r="B211" s="106" t="s">
        <v>316</v>
      </c>
      <c r="C211" s="106" t="s">
        <v>253</v>
      </c>
      <c r="D211" s="106" t="s">
        <v>254</v>
      </c>
      <c r="E211">
        <v>6928</v>
      </c>
      <c r="F211" s="106" t="s">
        <v>1903</v>
      </c>
      <c r="G211" s="106" t="s">
        <v>255</v>
      </c>
      <c r="H211" s="106" t="s">
        <v>280</v>
      </c>
      <c r="I211" s="106">
        <v>82</v>
      </c>
      <c r="J211" s="106"/>
    </row>
    <row r="212" spans="1:10" x14ac:dyDescent="0.2">
      <c r="A212" s="106" t="s">
        <v>341</v>
      </c>
      <c r="B212" s="106" t="s">
        <v>316</v>
      </c>
      <c r="C212" s="106" t="s">
        <v>253</v>
      </c>
      <c r="D212" s="106" t="s">
        <v>254</v>
      </c>
      <c r="E212">
        <v>6938</v>
      </c>
      <c r="F212" s="106" t="s">
        <v>2030</v>
      </c>
      <c r="G212" s="106" t="s">
        <v>255</v>
      </c>
      <c r="H212" s="106" t="s">
        <v>280</v>
      </c>
      <c r="I212" s="106">
        <v>67</v>
      </c>
      <c r="J212" s="106"/>
    </row>
    <row r="213" spans="1:10" x14ac:dyDescent="0.2">
      <c r="A213" s="106" t="s">
        <v>341</v>
      </c>
      <c r="B213" s="106" t="s">
        <v>316</v>
      </c>
      <c r="C213" s="106" t="s">
        <v>253</v>
      </c>
      <c r="D213" s="106" t="s">
        <v>254</v>
      </c>
      <c r="E213">
        <v>7150</v>
      </c>
      <c r="F213" s="106" t="s">
        <v>1904</v>
      </c>
      <c r="G213" s="106" t="s">
        <v>255</v>
      </c>
      <c r="H213" s="106" t="s">
        <v>455</v>
      </c>
      <c r="I213" s="106">
        <v>53</v>
      </c>
      <c r="J213" s="106"/>
    </row>
    <row r="214" spans="1:10" x14ac:dyDescent="0.2">
      <c r="A214" s="106" t="s">
        <v>341</v>
      </c>
      <c r="B214" s="106" t="s">
        <v>316</v>
      </c>
      <c r="C214" s="106" t="s">
        <v>253</v>
      </c>
      <c r="D214" s="106" t="s">
        <v>254</v>
      </c>
      <c r="E214">
        <v>7184</v>
      </c>
      <c r="F214" s="106" t="s">
        <v>1905</v>
      </c>
      <c r="G214" s="106" t="s">
        <v>255</v>
      </c>
      <c r="H214" s="106" t="s">
        <v>455</v>
      </c>
      <c r="I214" s="106">
        <v>211</v>
      </c>
      <c r="J214" s="106"/>
    </row>
    <row r="215" spans="1:10" x14ac:dyDescent="0.2">
      <c r="A215" s="106" t="s">
        <v>341</v>
      </c>
      <c r="B215" s="106" t="s">
        <v>316</v>
      </c>
      <c r="C215" s="106" t="s">
        <v>253</v>
      </c>
      <c r="D215" s="106" t="s">
        <v>254</v>
      </c>
      <c r="E215">
        <v>7211</v>
      </c>
      <c r="F215" s="106" t="s">
        <v>1563</v>
      </c>
      <c r="G215" s="106" t="s">
        <v>255</v>
      </c>
      <c r="H215" s="106" t="s">
        <v>285</v>
      </c>
      <c r="I215" s="106" t="s">
        <v>314</v>
      </c>
      <c r="J215" s="106" t="s">
        <v>4451</v>
      </c>
    </row>
    <row r="216" spans="1:10" x14ac:dyDescent="0.2">
      <c r="A216" s="106" t="s">
        <v>341</v>
      </c>
      <c r="B216" s="106" t="s">
        <v>316</v>
      </c>
      <c r="C216" s="106" t="s">
        <v>253</v>
      </c>
      <c r="D216" s="106" t="s">
        <v>254</v>
      </c>
      <c r="E216">
        <v>7218</v>
      </c>
      <c r="F216" s="106" t="s">
        <v>1906</v>
      </c>
      <c r="G216" s="106" t="s">
        <v>259</v>
      </c>
      <c r="H216" s="106" t="s">
        <v>285</v>
      </c>
      <c r="I216" s="106">
        <v>83</v>
      </c>
      <c r="J216" s="106"/>
    </row>
    <row r="217" spans="1:10" x14ac:dyDescent="0.2">
      <c r="A217" s="106" t="s">
        <v>341</v>
      </c>
      <c r="B217" s="106" t="s">
        <v>316</v>
      </c>
      <c r="C217" s="106" t="s">
        <v>253</v>
      </c>
      <c r="D217" s="106" t="s">
        <v>254</v>
      </c>
      <c r="E217">
        <v>7229</v>
      </c>
      <c r="F217" s="106" t="s">
        <v>3875</v>
      </c>
      <c r="G217" s="106" t="s">
        <v>259</v>
      </c>
      <c r="H217" s="106" t="s">
        <v>285</v>
      </c>
      <c r="I217">
        <v>330</v>
      </c>
    </row>
    <row r="218" spans="1:10" x14ac:dyDescent="0.2">
      <c r="A218" s="106" t="s">
        <v>341</v>
      </c>
      <c r="B218" s="106" t="s">
        <v>316</v>
      </c>
      <c r="C218" s="106" t="s">
        <v>253</v>
      </c>
      <c r="D218" s="106" t="s">
        <v>254</v>
      </c>
      <c r="E218">
        <v>7274</v>
      </c>
      <c r="F218" s="106" t="s">
        <v>3876</v>
      </c>
      <c r="G218" s="106" t="s">
        <v>255</v>
      </c>
      <c r="H218" s="106" t="s">
        <v>285</v>
      </c>
      <c r="I218" s="106" t="s">
        <v>286</v>
      </c>
      <c r="J218" s="106" t="s">
        <v>4179</v>
      </c>
    </row>
    <row r="219" spans="1:10" x14ac:dyDescent="0.2">
      <c r="A219" s="106" t="s">
        <v>341</v>
      </c>
      <c r="B219" s="106" t="s">
        <v>316</v>
      </c>
      <c r="C219" s="106" t="s">
        <v>253</v>
      </c>
      <c r="D219" s="106" t="s">
        <v>254</v>
      </c>
      <c r="E219">
        <v>7296</v>
      </c>
      <c r="F219" s="106" t="s">
        <v>1907</v>
      </c>
      <c r="G219" s="106" t="s">
        <v>255</v>
      </c>
      <c r="H219" s="106" t="s">
        <v>285</v>
      </c>
      <c r="I219" s="106" t="s">
        <v>286</v>
      </c>
      <c r="J219" s="106" t="s">
        <v>4315</v>
      </c>
    </row>
    <row r="220" spans="1:10" x14ac:dyDescent="0.2">
      <c r="A220" s="106" t="s">
        <v>341</v>
      </c>
      <c r="B220" s="106" t="s">
        <v>316</v>
      </c>
      <c r="C220" s="106" t="s">
        <v>253</v>
      </c>
      <c r="D220" s="106" t="s">
        <v>254</v>
      </c>
      <c r="E220">
        <v>7298</v>
      </c>
      <c r="F220" s="106" t="s">
        <v>1908</v>
      </c>
      <c r="G220" s="106" t="s">
        <v>259</v>
      </c>
      <c r="H220" s="106" t="s">
        <v>285</v>
      </c>
      <c r="I220">
        <v>164</v>
      </c>
    </row>
    <row r="221" spans="1:10" x14ac:dyDescent="0.2">
      <c r="A221" s="106" t="s">
        <v>341</v>
      </c>
      <c r="B221" s="106" t="s">
        <v>316</v>
      </c>
      <c r="C221" s="106" t="s">
        <v>253</v>
      </c>
      <c r="D221" s="106" t="s">
        <v>254</v>
      </c>
      <c r="E221">
        <v>7404</v>
      </c>
      <c r="F221" s="106" t="s">
        <v>1909</v>
      </c>
      <c r="G221" s="106" t="s">
        <v>263</v>
      </c>
      <c r="H221" s="106" t="s">
        <v>285</v>
      </c>
      <c r="I221">
        <v>914</v>
      </c>
    </row>
    <row r="222" spans="1:10" x14ac:dyDescent="0.2">
      <c r="A222" s="106" t="s">
        <v>341</v>
      </c>
      <c r="B222" s="106" t="s">
        <v>316</v>
      </c>
      <c r="C222" s="106" t="s">
        <v>253</v>
      </c>
      <c r="D222" s="106" t="s">
        <v>254</v>
      </c>
      <c r="E222">
        <v>7419</v>
      </c>
      <c r="F222" s="106" t="s">
        <v>370</v>
      </c>
      <c r="G222" s="106" t="s">
        <v>255</v>
      </c>
      <c r="H222" s="106" t="s">
        <v>265</v>
      </c>
      <c r="I222" t="s">
        <v>286</v>
      </c>
      <c r="J222" t="s">
        <v>4222</v>
      </c>
    </row>
    <row r="223" spans="1:10" x14ac:dyDescent="0.2">
      <c r="A223" s="106" t="s">
        <v>341</v>
      </c>
      <c r="B223" s="106" t="s">
        <v>316</v>
      </c>
      <c r="C223" s="106" t="s">
        <v>253</v>
      </c>
      <c r="D223" s="106" t="s">
        <v>254</v>
      </c>
      <c r="E223">
        <v>7421</v>
      </c>
      <c r="F223" s="106" t="s">
        <v>1910</v>
      </c>
      <c r="G223" s="106" t="s">
        <v>255</v>
      </c>
      <c r="H223" s="106" t="s">
        <v>265</v>
      </c>
      <c r="I223" s="106">
        <v>729</v>
      </c>
      <c r="J223" s="106"/>
    </row>
    <row r="224" spans="1:10" x14ac:dyDescent="0.2">
      <c r="A224" s="106" t="s">
        <v>341</v>
      </c>
      <c r="B224" s="106" t="s">
        <v>316</v>
      </c>
      <c r="C224" s="106" t="s">
        <v>262</v>
      </c>
      <c r="D224" s="106" t="s">
        <v>258</v>
      </c>
      <c r="E224">
        <v>7422</v>
      </c>
      <c r="F224" s="106" t="s">
        <v>1911</v>
      </c>
      <c r="G224" s="106" t="s">
        <v>259</v>
      </c>
      <c r="H224" s="106" t="s">
        <v>261</v>
      </c>
      <c r="I224" s="106">
        <v>17</v>
      </c>
      <c r="J224" s="106"/>
    </row>
    <row r="225" spans="1:10" x14ac:dyDescent="0.2">
      <c r="A225" s="106" t="s">
        <v>341</v>
      </c>
      <c r="B225" s="106" t="s">
        <v>316</v>
      </c>
      <c r="C225" s="106" t="s">
        <v>253</v>
      </c>
      <c r="D225" s="106" t="s">
        <v>254</v>
      </c>
      <c r="E225">
        <v>7459</v>
      </c>
      <c r="F225" s="106" t="s">
        <v>1912</v>
      </c>
      <c r="G225" s="106" t="s">
        <v>255</v>
      </c>
      <c r="H225" s="106" t="s">
        <v>261</v>
      </c>
      <c r="I225" s="106" t="s">
        <v>272</v>
      </c>
      <c r="J225" s="106" t="s">
        <v>4452</v>
      </c>
    </row>
    <row r="226" spans="1:10" x14ac:dyDescent="0.2">
      <c r="A226" s="106" t="s">
        <v>341</v>
      </c>
      <c r="B226" s="106" t="s">
        <v>316</v>
      </c>
      <c r="C226" s="106" t="s">
        <v>253</v>
      </c>
      <c r="D226" s="106" t="s">
        <v>254</v>
      </c>
      <c r="E226">
        <v>7483</v>
      </c>
      <c r="F226" s="106" t="s">
        <v>1913</v>
      </c>
      <c r="G226" s="106" t="s">
        <v>255</v>
      </c>
      <c r="H226" s="106" t="s">
        <v>261</v>
      </c>
      <c r="I226" s="106">
        <v>622</v>
      </c>
      <c r="J226" s="106"/>
    </row>
    <row r="227" spans="1:10" x14ac:dyDescent="0.2">
      <c r="A227" s="106" t="s">
        <v>341</v>
      </c>
      <c r="B227" s="106" t="s">
        <v>316</v>
      </c>
      <c r="C227" s="106" t="s">
        <v>253</v>
      </c>
      <c r="D227" s="106" t="s">
        <v>254</v>
      </c>
      <c r="E227">
        <v>7504</v>
      </c>
      <c r="F227" s="106" t="s">
        <v>1914</v>
      </c>
      <c r="G227" s="106" t="s">
        <v>255</v>
      </c>
      <c r="H227" s="106" t="s">
        <v>261</v>
      </c>
      <c r="I227" s="106">
        <v>257</v>
      </c>
      <c r="J227" s="106"/>
    </row>
    <row r="228" spans="1:10" x14ac:dyDescent="0.2">
      <c r="A228" s="106" t="s">
        <v>341</v>
      </c>
      <c r="B228" s="106" t="s">
        <v>316</v>
      </c>
      <c r="C228" s="106" t="s">
        <v>253</v>
      </c>
      <c r="D228" s="106" t="s">
        <v>254</v>
      </c>
      <c r="E228">
        <v>7508</v>
      </c>
      <c r="F228" s="106" t="s">
        <v>1915</v>
      </c>
      <c r="G228" s="106" t="s">
        <v>255</v>
      </c>
      <c r="H228" s="106" t="s">
        <v>265</v>
      </c>
      <c r="I228" s="106">
        <v>653</v>
      </c>
      <c r="J228" s="106"/>
    </row>
    <row r="229" spans="1:10" x14ac:dyDescent="0.2">
      <c r="A229" s="106" t="s">
        <v>341</v>
      </c>
      <c r="B229" s="106" t="s">
        <v>316</v>
      </c>
      <c r="C229" s="106" t="s">
        <v>257</v>
      </c>
      <c r="D229" s="106" t="s">
        <v>254</v>
      </c>
      <c r="E229">
        <v>7527</v>
      </c>
      <c r="F229" s="106" t="s">
        <v>1916</v>
      </c>
      <c r="G229" s="106" t="s">
        <v>255</v>
      </c>
      <c r="H229" s="106" t="s">
        <v>266</v>
      </c>
      <c r="I229" s="106">
        <v>68</v>
      </c>
      <c r="J229" s="106"/>
    </row>
    <row r="230" spans="1:10" x14ac:dyDescent="0.2">
      <c r="A230" s="106" t="s">
        <v>341</v>
      </c>
      <c r="B230" s="106" t="s">
        <v>316</v>
      </c>
      <c r="C230" s="106" t="s">
        <v>253</v>
      </c>
      <c r="D230" s="106" t="s">
        <v>254</v>
      </c>
      <c r="E230">
        <v>7575</v>
      </c>
      <c r="F230" s="106" t="s">
        <v>1917</v>
      </c>
      <c r="G230" s="106" t="s">
        <v>255</v>
      </c>
      <c r="H230" s="106" t="s">
        <v>261</v>
      </c>
      <c r="I230" t="s">
        <v>286</v>
      </c>
      <c r="J230" t="s">
        <v>4453</v>
      </c>
    </row>
    <row r="231" spans="1:10" x14ac:dyDescent="0.2">
      <c r="A231" s="106" t="s">
        <v>341</v>
      </c>
      <c r="B231" s="106" t="s">
        <v>316</v>
      </c>
      <c r="C231" s="106" t="s">
        <v>253</v>
      </c>
      <c r="D231" s="106" t="s">
        <v>254</v>
      </c>
      <c r="E231">
        <v>7591</v>
      </c>
      <c r="F231" s="106" t="s">
        <v>1918</v>
      </c>
      <c r="G231" s="106" t="s">
        <v>255</v>
      </c>
      <c r="H231" s="106" t="s">
        <v>261</v>
      </c>
      <c r="I231" s="106">
        <v>145</v>
      </c>
      <c r="J231" s="106"/>
    </row>
    <row r="232" spans="1:10" x14ac:dyDescent="0.2">
      <c r="A232" s="106" t="s">
        <v>341</v>
      </c>
      <c r="B232" s="106" t="s">
        <v>316</v>
      </c>
      <c r="C232" s="106" t="s">
        <v>253</v>
      </c>
      <c r="D232" s="106" t="s">
        <v>254</v>
      </c>
      <c r="E232">
        <v>7595</v>
      </c>
      <c r="F232" s="106" t="s">
        <v>1919</v>
      </c>
      <c r="G232" s="106" t="s">
        <v>255</v>
      </c>
      <c r="H232" s="106" t="s">
        <v>266</v>
      </c>
      <c r="I232" s="106">
        <v>756</v>
      </c>
      <c r="J232" s="106"/>
    </row>
    <row r="233" spans="1:10" x14ac:dyDescent="0.2">
      <c r="A233" s="106" t="s">
        <v>341</v>
      </c>
      <c r="B233" s="106" t="s">
        <v>316</v>
      </c>
      <c r="C233" s="106" t="s">
        <v>253</v>
      </c>
      <c r="D233" s="106" t="s">
        <v>254</v>
      </c>
      <c r="E233">
        <v>7596</v>
      </c>
      <c r="F233" s="106" t="s">
        <v>1920</v>
      </c>
      <c r="G233" s="106" t="s">
        <v>255</v>
      </c>
      <c r="H233" s="106" t="s">
        <v>265</v>
      </c>
      <c r="I233" s="106">
        <v>234</v>
      </c>
      <c r="J233" s="106"/>
    </row>
    <row r="234" spans="1:10" x14ac:dyDescent="0.2">
      <c r="A234" s="106" t="s">
        <v>341</v>
      </c>
      <c r="B234" s="106" t="s">
        <v>316</v>
      </c>
      <c r="C234" s="106" t="s">
        <v>253</v>
      </c>
      <c r="D234" s="106" t="s">
        <v>254</v>
      </c>
      <c r="E234">
        <v>7600</v>
      </c>
      <c r="F234" s="106" t="s">
        <v>356</v>
      </c>
      <c r="G234" s="106" t="s">
        <v>255</v>
      </c>
      <c r="H234" s="106" t="s">
        <v>331</v>
      </c>
      <c r="I234" s="106">
        <v>623</v>
      </c>
      <c r="J234" s="106"/>
    </row>
    <row r="235" spans="1:10" x14ac:dyDescent="0.2">
      <c r="A235" s="106" t="s">
        <v>341</v>
      </c>
      <c r="B235" s="106" t="s">
        <v>316</v>
      </c>
      <c r="C235" s="106" t="s">
        <v>257</v>
      </c>
      <c r="D235" s="106" t="s">
        <v>258</v>
      </c>
      <c r="E235">
        <v>7646</v>
      </c>
      <c r="F235" s="106" t="s">
        <v>1921</v>
      </c>
      <c r="G235" s="106" t="s">
        <v>255</v>
      </c>
      <c r="H235" s="106" t="s">
        <v>265</v>
      </c>
      <c r="I235" s="106">
        <v>47</v>
      </c>
      <c r="J235" s="106"/>
    </row>
    <row r="236" spans="1:10" x14ac:dyDescent="0.2">
      <c r="A236" s="106" t="s">
        <v>341</v>
      </c>
      <c r="B236" s="106" t="s">
        <v>316</v>
      </c>
      <c r="C236" s="106" t="s">
        <v>264</v>
      </c>
      <c r="D236" s="106" t="s">
        <v>254</v>
      </c>
      <c r="E236">
        <v>7671</v>
      </c>
      <c r="F236" s="106" t="s">
        <v>1922</v>
      </c>
      <c r="G236" s="106" t="s">
        <v>267</v>
      </c>
      <c r="H236" s="106" t="s">
        <v>265</v>
      </c>
      <c r="I236" s="106">
        <v>20</v>
      </c>
      <c r="J236" s="106"/>
    </row>
    <row r="237" spans="1:10" x14ac:dyDescent="0.2">
      <c r="A237" s="106" t="s">
        <v>341</v>
      </c>
      <c r="B237" s="106" t="s">
        <v>316</v>
      </c>
      <c r="C237" s="106" t="s">
        <v>253</v>
      </c>
      <c r="D237" s="106" t="s">
        <v>254</v>
      </c>
      <c r="E237">
        <v>7709</v>
      </c>
      <c r="F237" s="106" t="s">
        <v>1923</v>
      </c>
      <c r="G237" s="106" t="s">
        <v>255</v>
      </c>
      <c r="H237" s="106" t="s">
        <v>331</v>
      </c>
      <c r="I237" s="106">
        <v>55</v>
      </c>
      <c r="J237" s="106"/>
    </row>
    <row r="238" spans="1:10" x14ac:dyDescent="0.2">
      <c r="A238" s="106" t="s">
        <v>341</v>
      </c>
      <c r="B238" s="106" t="s">
        <v>316</v>
      </c>
      <c r="C238" s="106" t="s">
        <v>253</v>
      </c>
      <c r="D238" s="106" t="s">
        <v>254</v>
      </c>
      <c r="E238">
        <v>7732</v>
      </c>
      <c r="F238" s="106" t="s">
        <v>1924</v>
      </c>
      <c r="G238" s="106" t="s">
        <v>255</v>
      </c>
      <c r="H238" s="106" t="s">
        <v>331</v>
      </c>
      <c r="I238" s="106" t="s">
        <v>286</v>
      </c>
      <c r="J238" s="106" t="s">
        <v>4454</v>
      </c>
    </row>
    <row r="239" spans="1:10" x14ac:dyDescent="0.2">
      <c r="A239" s="106" t="s">
        <v>341</v>
      </c>
      <c r="B239" s="106" t="s">
        <v>316</v>
      </c>
      <c r="C239" s="106" t="s">
        <v>253</v>
      </c>
      <c r="D239" s="106" t="s">
        <v>258</v>
      </c>
      <c r="E239">
        <v>7775</v>
      </c>
      <c r="F239" s="106" t="s">
        <v>1925</v>
      </c>
      <c r="G239" s="106" t="s">
        <v>255</v>
      </c>
      <c r="H239" s="106" t="s">
        <v>331</v>
      </c>
      <c r="I239" s="106">
        <v>246</v>
      </c>
      <c r="J239" s="106"/>
    </row>
    <row r="240" spans="1:10" x14ac:dyDescent="0.2">
      <c r="A240" s="106" t="s">
        <v>341</v>
      </c>
      <c r="B240" s="106" t="s">
        <v>316</v>
      </c>
      <c r="C240" s="106" t="s">
        <v>253</v>
      </c>
      <c r="D240" s="106" t="s">
        <v>254</v>
      </c>
      <c r="E240">
        <v>7837</v>
      </c>
      <c r="F240" s="106" t="s">
        <v>1926</v>
      </c>
      <c r="G240" s="106" t="s">
        <v>259</v>
      </c>
      <c r="H240" s="106" t="s">
        <v>277</v>
      </c>
      <c r="I240" s="106">
        <v>46</v>
      </c>
      <c r="J240" s="106"/>
    </row>
    <row r="241" spans="1:10" x14ac:dyDescent="0.2">
      <c r="A241" s="106" t="s">
        <v>341</v>
      </c>
      <c r="B241" s="106" t="s">
        <v>316</v>
      </c>
      <c r="C241" s="106" t="s">
        <v>253</v>
      </c>
      <c r="D241" s="106" t="s">
        <v>254</v>
      </c>
      <c r="E241">
        <v>7838</v>
      </c>
      <c r="F241" s="106" t="s">
        <v>357</v>
      </c>
      <c r="G241" s="106" t="s">
        <v>255</v>
      </c>
      <c r="H241" s="106" t="s">
        <v>277</v>
      </c>
      <c r="I241" s="106">
        <v>81</v>
      </c>
      <c r="J241" s="106"/>
    </row>
    <row r="242" spans="1:10" x14ac:dyDescent="0.2">
      <c r="A242" s="106" t="s">
        <v>341</v>
      </c>
      <c r="B242" s="106" t="s">
        <v>316</v>
      </c>
      <c r="C242" s="106" t="s">
        <v>253</v>
      </c>
      <c r="D242" s="106" t="s">
        <v>254</v>
      </c>
      <c r="E242">
        <v>7840</v>
      </c>
      <c r="F242" s="106" t="s">
        <v>1336</v>
      </c>
      <c r="G242" s="106" t="s">
        <v>255</v>
      </c>
      <c r="H242" s="106" t="s">
        <v>277</v>
      </c>
      <c r="I242" s="106">
        <v>396</v>
      </c>
      <c r="J242" s="106"/>
    </row>
    <row r="243" spans="1:10" x14ac:dyDescent="0.2">
      <c r="A243" s="106" t="s">
        <v>341</v>
      </c>
      <c r="B243" s="106" t="s">
        <v>316</v>
      </c>
      <c r="C243" s="106" t="s">
        <v>253</v>
      </c>
      <c r="D243" s="106" t="s">
        <v>254</v>
      </c>
      <c r="E243">
        <v>7893</v>
      </c>
      <c r="F243" s="106" t="s">
        <v>1927</v>
      </c>
      <c r="G243" s="106" t="s">
        <v>255</v>
      </c>
      <c r="H243" s="106" t="s">
        <v>277</v>
      </c>
      <c r="I243" s="106">
        <v>365</v>
      </c>
      <c r="J243" s="106"/>
    </row>
    <row r="244" spans="1:10" x14ac:dyDescent="0.2">
      <c r="A244" s="106" t="s">
        <v>341</v>
      </c>
      <c r="B244" s="106" t="s">
        <v>316</v>
      </c>
      <c r="C244" s="106" t="s">
        <v>253</v>
      </c>
      <c r="D244" s="106" t="s">
        <v>254</v>
      </c>
      <c r="E244">
        <v>7919</v>
      </c>
      <c r="F244" s="106" t="s">
        <v>1928</v>
      </c>
      <c r="G244" s="106" t="s">
        <v>263</v>
      </c>
      <c r="H244" s="106" t="s">
        <v>277</v>
      </c>
      <c r="I244" s="106">
        <v>39</v>
      </c>
      <c r="J244" s="106"/>
    </row>
    <row r="245" spans="1:10" x14ac:dyDescent="0.2">
      <c r="A245" s="106" t="s">
        <v>341</v>
      </c>
      <c r="B245" s="106" t="s">
        <v>316</v>
      </c>
      <c r="C245" s="106" t="s">
        <v>253</v>
      </c>
      <c r="D245" s="106" t="s">
        <v>254</v>
      </c>
      <c r="E245">
        <v>7923</v>
      </c>
      <c r="F245" s="106" t="s">
        <v>1929</v>
      </c>
      <c r="G245" s="106" t="s">
        <v>259</v>
      </c>
      <c r="H245" s="106" t="s">
        <v>277</v>
      </c>
      <c r="I245" s="106">
        <v>32</v>
      </c>
      <c r="J245" s="106"/>
    </row>
    <row r="246" spans="1:10" x14ac:dyDescent="0.2">
      <c r="A246" s="106" t="s">
        <v>341</v>
      </c>
      <c r="B246" s="106" t="s">
        <v>316</v>
      </c>
      <c r="C246" s="106" t="s">
        <v>253</v>
      </c>
      <c r="D246" s="106" t="s">
        <v>258</v>
      </c>
      <c r="E246">
        <v>7939</v>
      </c>
      <c r="F246" s="106" t="s">
        <v>1930</v>
      </c>
      <c r="G246" s="106" t="s">
        <v>259</v>
      </c>
      <c r="H246" s="106" t="s">
        <v>277</v>
      </c>
      <c r="I246" s="106">
        <v>17</v>
      </c>
      <c r="J246" s="106"/>
    </row>
    <row r="247" spans="1:10" x14ac:dyDescent="0.2">
      <c r="A247" s="106" t="s">
        <v>341</v>
      </c>
      <c r="B247" s="106" t="s">
        <v>316</v>
      </c>
      <c r="C247" s="106" t="s">
        <v>253</v>
      </c>
      <c r="D247" s="106" t="s">
        <v>254</v>
      </c>
      <c r="E247">
        <v>7940</v>
      </c>
      <c r="F247" s="106" t="s">
        <v>1691</v>
      </c>
      <c r="G247" s="106" t="s">
        <v>255</v>
      </c>
      <c r="H247" s="106" t="s">
        <v>268</v>
      </c>
      <c r="I247" s="106">
        <v>87</v>
      </c>
      <c r="J247" s="106"/>
    </row>
    <row r="248" spans="1:10" x14ac:dyDescent="0.2">
      <c r="A248" s="106" t="s">
        <v>341</v>
      </c>
      <c r="B248" s="106" t="s">
        <v>316</v>
      </c>
      <c r="C248" s="106" t="s">
        <v>253</v>
      </c>
      <c r="D248" s="106" t="s">
        <v>254</v>
      </c>
      <c r="E248">
        <v>7942</v>
      </c>
      <c r="F248" s="106" t="s">
        <v>1931</v>
      </c>
      <c r="G248" s="106" t="s">
        <v>255</v>
      </c>
      <c r="H248" s="106" t="s">
        <v>268</v>
      </c>
      <c r="I248" s="106">
        <v>599</v>
      </c>
      <c r="J248" s="106"/>
    </row>
    <row r="249" spans="1:10" x14ac:dyDescent="0.2">
      <c r="A249" s="106" t="s">
        <v>341</v>
      </c>
      <c r="B249" s="106" t="s">
        <v>316</v>
      </c>
      <c r="C249" s="106" t="s">
        <v>253</v>
      </c>
      <c r="D249" s="106" t="s">
        <v>254</v>
      </c>
      <c r="E249">
        <v>7947</v>
      </c>
      <c r="F249" s="106" t="s">
        <v>1932</v>
      </c>
      <c r="G249" s="106" t="s">
        <v>255</v>
      </c>
      <c r="H249" s="106" t="s">
        <v>268</v>
      </c>
      <c r="I249" s="106" t="s">
        <v>278</v>
      </c>
      <c r="J249" s="106" t="s">
        <v>4455</v>
      </c>
    </row>
    <row r="250" spans="1:10" x14ac:dyDescent="0.2">
      <c r="A250" s="106" t="s">
        <v>341</v>
      </c>
      <c r="B250" s="106" t="s">
        <v>316</v>
      </c>
      <c r="C250" s="106" t="s">
        <v>253</v>
      </c>
      <c r="D250" s="106" t="s">
        <v>254</v>
      </c>
      <c r="E250">
        <v>7961</v>
      </c>
      <c r="F250" s="106" t="s">
        <v>1933</v>
      </c>
      <c r="G250" s="106" t="s">
        <v>255</v>
      </c>
      <c r="H250" s="106" t="s">
        <v>277</v>
      </c>
      <c r="I250" s="106">
        <v>78</v>
      </c>
      <c r="J250" s="106"/>
    </row>
    <row r="251" spans="1:10" x14ac:dyDescent="0.2">
      <c r="A251" s="106" t="s">
        <v>341</v>
      </c>
      <c r="B251" s="106" t="s">
        <v>316</v>
      </c>
      <c r="C251" s="106" t="s">
        <v>253</v>
      </c>
      <c r="D251" s="106" t="s">
        <v>254</v>
      </c>
      <c r="E251">
        <v>8005</v>
      </c>
      <c r="F251" s="106" t="s">
        <v>1934</v>
      </c>
      <c r="G251" s="106" t="s">
        <v>255</v>
      </c>
      <c r="H251" s="106" t="s">
        <v>265</v>
      </c>
      <c r="I251">
        <v>123</v>
      </c>
    </row>
    <row r="252" spans="1:10" x14ac:dyDescent="0.2">
      <c r="A252" s="106" t="s">
        <v>341</v>
      </c>
      <c r="B252" s="106" t="s">
        <v>316</v>
      </c>
      <c r="C252" s="106" t="s">
        <v>253</v>
      </c>
      <c r="D252" s="106" t="s">
        <v>254</v>
      </c>
      <c r="E252">
        <v>8018</v>
      </c>
      <c r="F252" s="106" t="s">
        <v>1935</v>
      </c>
      <c r="G252" s="106" t="s">
        <v>255</v>
      </c>
      <c r="H252" s="106" t="s">
        <v>261</v>
      </c>
      <c r="I252">
        <v>347</v>
      </c>
    </row>
    <row r="253" spans="1:10" x14ac:dyDescent="0.2">
      <c r="A253" s="106" t="s">
        <v>341</v>
      </c>
      <c r="B253" s="106" t="s">
        <v>316</v>
      </c>
      <c r="C253" s="106" t="s">
        <v>253</v>
      </c>
      <c r="D253" s="106" t="s">
        <v>254</v>
      </c>
      <c r="E253">
        <v>8046</v>
      </c>
      <c r="F253" s="106" t="s">
        <v>1936</v>
      </c>
      <c r="G253" s="106" t="s">
        <v>263</v>
      </c>
      <c r="H253" s="106" t="s">
        <v>261</v>
      </c>
      <c r="I253" s="106">
        <v>88</v>
      </c>
      <c r="J253" s="106"/>
    </row>
    <row r="254" spans="1:10" x14ac:dyDescent="0.2">
      <c r="A254" s="106" t="s">
        <v>341</v>
      </c>
      <c r="B254" s="106" t="s">
        <v>316</v>
      </c>
      <c r="C254" s="106" t="s">
        <v>253</v>
      </c>
      <c r="D254" s="106" t="s">
        <v>254</v>
      </c>
      <c r="E254">
        <v>8141</v>
      </c>
      <c r="F254" s="106" t="s">
        <v>1937</v>
      </c>
      <c r="G254" s="106" t="s">
        <v>255</v>
      </c>
      <c r="H254" s="106" t="s">
        <v>261</v>
      </c>
      <c r="I254" s="106">
        <v>414</v>
      </c>
      <c r="J254" s="106"/>
    </row>
    <row r="255" spans="1:10" x14ac:dyDescent="0.2">
      <c r="A255" s="106" t="s">
        <v>341</v>
      </c>
      <c r="B255" s="106" t="s">
        <v>316</v>
      </c>
      <c r="C255" s="106" t="s">
        <v>253</v>
      </c>
      <c r="D255" s="106" t="s">
        <v>254</v>
      </c>
      <c r="E255">
        <v>8249</v>
      </c>
      <c r="F255" s="106" t="s">
        <v>4296</v>
      </c>
      <c r="G255" s="106" t="s">
        <v>263</v>
      </c>
      <c r="H255" s="106" t="s">
        <v>261</v>
      </c>
      <c r="I255" s="106">
        <v>205</v>
      </c>
      <c r="J255" s="106"/>
    </row>
    <row r="256" spans="1:10" x14ac:dyDescent="0.2">
      <c r="A256" s="106" t="s">
        <v>341</v>
      </c>
      <c r="B256" s="106" t="s">
        <v>316</v>
      </c>
      <c r="C256" s="106" t="s">
        <v>253</v>
      </c>
      <c r="D256" s="106" t="s">
        <v>254</v>
      </c>
      <c r="E256">
        <v>8355</v>
      </c>
      <c r="F256" s="106" t="s">
        <v>1938</v>
      </c>
      <c r="G256" s="106" t="s">
        <v>255</v>
      </c>
      <c r="H256" s="106" t="s">
        <v>455</v>
      </c>
      <c r="I256" s="106" t="s">
        <v>305</v>
      </c>
      <c r="J256" s="106" t="s">
        <v>4297</v>
      </c>
    </row>
    <row r="257" spans="1:10" x14ac:dyDescent="0.2">
      <c r="A257" s="106" t="s">
        <v>341</v>
      </c>
      <c r="B257" s="106" t="s">
        <v>316</v>
      </c>
      <c r="C257" s="106" t="s">
        <v>253</v>
      </c>
      <c r="D257" s="106" t="s">
        <v>254</v>
      </c>
      <c r="E257">
        <v>8359</v>
      </c>
      <c r="F257" s="106" t="s">
        <v>1939</v>
      </c>
      <c r="G257" s="106" t="s">
        <v>255</v>
      </c>
      <c r="H257" s="106" t="s">
        <v>455</v>
      </c>
      <c r="I257" t="s">
        <v>278</v>
      </c>
      <c r="J257" t="s">
        <v>3974</v>
      </c>
    </row>
    <row r="258" spans="1:10" x14ac:dyDescent="0.2">
      <c r="A258" s="106" t="s">
        <v>341</v>
      </c>
      <c r="B258" s="106" t="s">
        <v>316</v>
      </c>
      <c r="C258" s="106" t="s">
        <v>253</v>
      </c>
      <c r="D258" s="106" t="s">
        <v>254</v>
      </c>
      <c r="E258">
        <v>8364</v>
      </c>
      <c r="F258" s="106" t="s">
        <v>1940</v>
      </c>
      <c r="G258" s="106" t="s">
        <v>255</v>
      </c>
      <c r="H258" s="106" t="s">
        <v>455</v>
      </c>
      <c r="I258" s="106">
        <v>240</v>
      </c>
      <c r="J258" s="106"/>
    </row>
    <row r="259" spans="1:10" x14ac:dyDescent="0.2">
      <c r="A259" s="106" t="s">
        <v>341</v>
      </c>
      <c r="B259" s="106" t="s">
        <v>316</v>
      </c>
      <c r="C259" s="106" t="s">
        <v>253</v>
      </c>
      <c r="D259" s="106" t="s">
        <v>254</v>
      </c>
      <c r="E259">
        <v>8369</v>
      </c>
      <c r="F259" s="106" t="s">
        <v>1941</v>
      </c>
      <c r="G259" s="106" t="s">
        <v>255</v>
      </c>
      <c r="H259" s="106" t="s">
        <v>455</v>
      </c>
      <c r="I259" s="106" t="s">
        <v>322</v>
      </c>
      <c r="J259" s="106" t="s">
        <v>3848</v>
      </c>
    </row>
    <row r="260" spans="1:10" x14ac:dyDescent="0.2">
      <c r="A260" s="106" t="s">
        <v>341</v>
      </c>
      <c r="B260" s="106" t="s">
        <v>316</v>
      </c>
      <c r="C260" s="106" t="s">
        <v>253</v>
      </c>
      <c r="D260" s="106" t="s">
        <v>254</v>
      </c>
      <c r="E260">
        <v>8544</v>
      </c>
      <c r="F260" s="106" t="s">
        <v>1942</v>
      </c>
      <c r="G260" s="106" t="s">
        <v>255</v>
      </c>
      <c r="H260" s="106" t="s">
        <v>455</v>
      </c>
      <c r="I260" s="106">
        <v>824</v>
      </c>
      <c r="J260" s="106"/>
    </row>
    <row r="261" spans="1:10" x14ac:dyDescent="0.2">
      <c r="A261" s="106" t="s">
        <v>341</v>
      </c>
      <c r="B261" s="106" t="s">
        <v>316</v>
      </c>
      <c r="C261" s="106" t="s">
        <v>253</v>
      </c>
      <c r="D261" s="106" t="s">
        <v>254</v>
      </c>
      <c r="E261">
        <v>8550</v>
      </c>
      <c r="F261" s="106" t="s">
        <v>1943</v>
      </c>
      <c r="G261" s="106" t="s">
        <v>255</v>
      </c>
      <c r="H261" s="106" t="s">
        <v>455</v>
      </c>
      <c r="I261" s="106">
        <v>220</v>
      </c>
      <c r="J261" s="106"/>
    </row>
    <row r="262" spans="1:10" x14ac:dyDescent="0.2">
      <c r="A262" s="106" t="s">
        <v>341</v>
      </c>
      <c r="B262" s="106" t="s">
        <v>316</v>
      </c>
      <c r="C262" s="106" t="s">
        <v>253</v>
      </c>
      <c r="D262" s="106" t="s">
        <v>254</v>
      </c>
      <c r="E262">
        <v>8551</v>
      </c>
      <c r="F262" s="106" t="s">
        <v>1944</v>
      </c>
      <c r="G262" s="106" t="s">
        <v>255</v>
      </c>
      <c r="H262" s="106" t="s">
        <v>455</v>
      </c>
      <c r="I262" s="106">
        <v>189</v>
      </c>
      <c r="J262" s="106"/>
    </row>
    <row r="263" spans="1:10" x14ac:dyDescent="0.2">
      <c r="A263" s="106" t="s">
        <v>341</v>
      </c>
      <c r="B263" s="106" t="s">
        <v>316</v>
      </c>
      <c r="C263" s="106" t="s">
        <v>253</v>
      </c>
      <c r="D263" s="106" t="s">
        <v>254</v>
      </c>
      <c r="E263">
        <v>8585</v>
      </c>
      <c r="F263" s="106" t="s">
        <v>1945</v>
      </c>
      <c r="G263" s="106" t="s">
        <v>255</v>
      </c>
      <c r="H263" s="106" t="s">
        <v>291</v>
      </c>
      <c r="I263" s="106" t="s">
        <v>278</v>
      </c>
      <c r="J263" s="106" t="s">
        <v>4288</v>
      </c>
    </row>
    <row r="264" spans="1:10" x14ac:dyDescent="0.2">
      <c r="A264" s="106" t="s">
        <v>341</v>
      </c>
      <c r="B264" s="106" t="s">
        <v>316</v>
      </c>
      <c r="C264" s="106" t="s">
        <v>253</v>
      </c>
      <c r="D264" s="106" t="s">
        <v>254</v>
      </c>
      <c r="E264">
        <v>8601</v>
      </c>
      <c r="F264" s="106" t="s">
        <v>4456</v>
      </c>
      <c r="G264" s="106" t="s">
        <v>255</v>
      </c>
      <c r="H264" s="106" t="s">
        <v>1333</v>
      </c>
      <c r="I264" s="106" t="s">
        <v>384</v>
      </c>
      <c r="J264" s="106" t="s">
        <v>4457</v>
      </c>
    </row>
    <row r="265" spans="1:10" x14ac:dyDescent="0.2">
      <c r="A265" s="106" t="s">
        <v>341</v>
      </c>
      <c r="B265" s="106" t="s">
        <v>316</v>
      </c>
      <c r="C265" s="106" t="s">
        <v>253</v>
      </c>
      <c r="D265" s="106" t="s">
        <v>254</v>
      </c>
      <c r="E265">
        <v>9009</v>
      </c>
      <c r="F265" s="106" t="s">
        <v>1947</v>
      </c>
      <c r="G265" s="106" t="s">
        <v>255</v>
      </c>
      <c r="H265" s="106" t="s">
        <v>339</v>
      </c>
      <c r="I265" s="106" t="s">
        <v>314</v>
      </c>
      <c r="J265" s="106" t="s">
        <v>4458</v>
      </c>
    </row>
    <row r="266" spans="1:10" x14ac:dyDescent="0.2">
      <c r="A266" s="106" t="s">
        <v>341</v>
      </c>
      <c r="B266" s="106" t="s">
        <v>316</v>
      </c>
      <c r="C266" s="106" t="s">
        <v>253</v>
      </c>
      <c r="D266" s="106" t="s">
        <v>254</v>
      </c>
      <c r="E266">
        <v>9021</v>
      </c>
      <c r="F266" s="106" t="s">
        <v>1948</v>
      </c>
      <c r="G266" s="106" t="s">
        <v>255</v>
      </c>
      <c r="H266" s="106" t="s">
        <v>339</v>
      </c>
      <c r="I266" s="106" t="s">
        <v>1639</v>
      </c>
      <c r="J266" s="106" t="s">
        <v>4459</v>
      </c>
    </row>
    <row r="267" spans="1:10" x14ac:dyDescent="0.2">
      <c r="A267" s="106" t="s">
        <v>341</v>
      </c>
      <c r="B267" s="106" t="s">
        <v>316</v>
      </c>
      <c r="C267" s="106" t="s">
        <v>253</v>
      </c>
      <c r="D267" s="106" t="s">
        <v>254</v>
      </c>
      <c r="E267">
        <v>9059</v>
      </c>
      <c r="F267" s="106" t="s">
        <v>1566</v>
      </c>
      <c r="G267" s="106" t="s">
        <v>263</v>
      </c>
      <c r="H267" s="106" t="s">
        <v>339</v>
      </c>
      <c r="I267" s="106">
        <v>106</v>
      </c>
      <c r="J267" s="106"/>
    </row>
    <row r="268" spans="1:10" x14ac:dyDescent="0.2">
      <c r="A268" s="106" t="s">
        <v>341</v>
      </c>
      <c r="B268" s="106" t="s">
        <v>316</v>
      </c>
      <c r="C268" s="106" t="s">
        <v>253</v>
      </c>
      <c r="D268" s="106" t="s">
        <v>254</v>
      </c>
      <c r="E268">
        <v>9086</v>
      </c>
      <c r="F268" s="106" t="s">
        <v>1548</v>
      </c>
      <c r="G268" s="106" t="s">
        <v>255</v>
      </c>
      <c r="H268" s="106" t="s">
        <v>339</v>
      </c>
      <c r="I268" s="106" t="s">
        <v>322</v>
      </c>
      <c r="J268" s="106" t="s">
        <v>4460</v>
      </c>
    </row>
    <row r="269" spans="1:10" x14ac:dyDescent="0.2">
      <c r="A269" s="106" t="s">
        <v>341</v>
      </c>
      <c r="B269" s="106" t="s">
        <v>316</v>
      </c>
      <c r="C269" s="106" t="s">
        <v>253</v>
      </c>
      <c r="D269" s="106" t="s">
        <v>254</v>
      </c>
      <c r="E269">
        <v>9143</v>
      </c>
      <c r="F269" s="106" t="s">
        <v>1949</v>
      </c>
      <c r="G269" s="106" t="s">
        <v>255</v>
      </c>
      <c r="H269" s="106" t="s">
        <v>339</v>
      </c>
      <c r="I269" s="106" t="s">
        <v>485</v>
      </c>
      <c r="J269" s="106" t="s">
        <v>3823</v>
      </c>
    </row>
    <row r="270" spans="1:10" x14ac:dyDescent="0.2">
      <c r="A270" s="106" t="s">
        <v>341</v>
      </c>
      <c r="B270" s="106" t="s">
        <v>316</v>
      </c>
      <c r="C270" s="106" t="s">
        <v>253</v>
      </c>
      <c r="D270" s="106" t="s">
        <v>254</v>
      </c>
      <c r="E270">
        <v>9201</v>
      </c>
      <c r="F270" s="106" t="s">
        <v>1567</v>
      </c>
      <c r="G270" s="106" t="s">
        <v>255</v>
      </c>
      <c r="H270" s="106" t="s">
        <v>456</v>
      </c>
      <c r="I270" s="106" t="s">
        <v>340</v>
      </c>
      <c r="J270" s="106" t="s">
        <v>4461</v>
      </c>
    </row>
    <row r="271" spans="1:10" x14ac:dyDescent="0.2">
      <c r="A271" s="106" t="s">
        <v>341</v>
      </c>
      <c r="B271" s="106" t="s">
        <v>316</v>
      </c>
      <c r="C271" s="106" t="s">
        <v>253</v>
      </c>
      <c r="D271" s="106" t="s">
        <v>258</v>
      </c>
      <c r="E271">
        <v>9206</v>
      </c>
      <c r="F271" s="106" t="s">
        <v>1950</v>
      </c>
      <c r="G271" s="106" t="s">
        <v>263</v>
      </c>
      <c r="H271" s="106" t="s">
        <v>456</v>
      </c>
      <c r="I271" s="106">
        <v>116</v>
      </c>
      <c r="J271" s="106"/>
    </row>
    <row r="272" spans="1:10" x14ac:dyDescent="0.2">
      <c r="A272" s="106" t="s">
        <v>341</v>
      </c>
      <c r="B272" s="106" t="s">
        <v>316</v>
      </c>
      <c r="C272" s="106" t="s">
        <v>253</v>
      </c>
      <c r="D272" s="106" t="s">
        <v>254</v>
      </c>
      <c r="E272">
        <v>9358</v>
      </c>
      <c r="F272" s="106" t="s">
        <v>1951</v>
      </c>
      <c r="G272" s="106" t="s">
        <v>255</v>
      </c>
      <c r="H272" s="106" t="s">
        <v>523</v>
      </c>
      <c r="I272" s="106">
        <v>240</v>
      </c>
      <c r="J272" s="106"/>
    </row>
    <row r="273" spans="1:10" x14ac:dyDescent="0.2">
      <c r="A273" s="106" t="s">
        <v>341</v>
      </c>
      <c r="B273" s="106" t="s">
        <v>316</v>
      </c>
      <c r="C273" s="106" t="s">
        <v>253</v>
      </c>
      <c r="D273" s="106" t="s">
        <v>254</v>
      </c>
      <c r="E273">
        <v>9368</v>
      </c>
      <c r="F273" s="106" t="s">
        <v>1952</v>
      </c>
      <c r="G273" s="106" t="s">
        <v>255</v>
      </c>
      <c r="H273" s="106" t="s">
        <v>523</v>
      </c>
      <c r="I273" s="106">
        <v>135</v>
      </c>
      <c r="J273" s="106"/>
    </row>
    <row r="274" spans="1:10" x14ac:dyDescent="0.2">
      <c r="A274" s="106" t="s">
        <v>341</v>
      </c>
      <c r="B274" s="106" t="s">
        <v>316</v>
      </c>
      <c r="C274" s="106" t="s">
        <v>253</v>
      </c>
      <c r="D274" s="106" t="s">
        <v>254</v>
      </c>
      <c r="E274">
        <v>9433</v>
      </c>
      <c r="F274" s="106" t="s">
        <v>336</v>
      </c>
      <c r="G274" s="106" t="s">
        <v>255</v>
      </c>
      <c r="H274" s="106" t="s">
        <v>266</v>
      </c>
      <c r="I274" t="s">
        <v>4462</v>
      </c>
      <c r="J274" t="s">
        <v>4463</v>
      </c>
    </row>
    <row r="275" spans="1:10" x14ac:dyDescent="0.2">
      <c r="A275" s="106" t="s">
        <v>341</v>
      </c>
      <c r="B275" s="106" t="s">
        <v>316</v>
      </c>
      <c r="C275" s="106" t="s">
        <v>253</v>
      </c>
      <c r="D275" s="106" t="s">
        <v>254</v>
      </c>
      <c r="E275">
        <v>9502</v>
      </c>
      <c r="F275" s="106" t="s">
        <v>457</v>
      </c>
      <c r="G275" s="106" t="s">
        <v>255</v>
      </c>
      <c r="H275" s="106" t="s">
        <v>458</v>
      </c>
      <c r="I275" s="106" t="s">
        <v>459</v>
      </c>
      <c r="J275" s="106" t="s">
        <v>4302</v>
      </c>
    </row>
    <row r="276" spans="1:10" x14ac:dyDescent="0.2">
      <c r="A276" s="106" t="s">
        <v>341</v>
      </c>
      <c r="B276" s="106" t="s">
        <v>316</v>
      </c>
      <c r="C276" s="106" t="s">
        <v>253</v>
      </c>
      <c r="D276" s="106" t="s">
        <v>254</v>
      </c>
      <c r="E276">
        <v>9503</v>
      </c>
      <c r="F276" s="106" t="s">
        <v>1953</v>
      </c>
      <c r="G276" s="106" t="s">
        <v>255</v>
      </c>
      <c r="H276" s="106" t="s">
        <v>458</v>
      </c>
      <c r="I276" s="106" t="s">
        <v>459</v>
      </c>
      <c r="J276" s="106" t="s">
        <v>4464</v>
      </c>
    </row>
    <row r="277" spans="1:10" x14ac:dyDescent="0.2">
      <c r="A277" s="106" t="s">
        <v>341</v>
      </c>
      <c r="B277" s="106" t="s">
        <v>316</v>
      </c>
      <c r="C277" s="106" t="s">
        <v>253</v>
      </c>
      <c r="D277" s="106" t="s">
        <v>254</v>
      </c>
      <c r="E277">
        <v>9505</v>
      </c>
      <c r="F277" s="106" t="s">
        <v>1954</v>
      </c>
      <c r="G277" s="106" t="s">
        <v>255</v>
      </c>
      <c r="H277" s="106" t="s">
        <v>458</v>
      </c>
      <c r="I277" s="106" t="s">
        <v>286</v>
      </c>
      <c r="J277" s="106" t="s">
        <v>3977</v>
      </c>
    </row>
    <row r="278" spans="1:10" x14ac:dyDescent="0.2">
      <c r="A278" s="106" t="s">
        <v>341</v>
      </c>
      <c r="B278" s="106" t="s">
        <v>316</v>
      </c>
      <c r="C278" s="106" t="s">
        <v>253</v>
      </c>
      <c r="D278" s="106" t="s">
        <v>254</v>
      </c>
      <c r="E278">
        <v>9508</v>
      </c>
      <c r="F278" s="106" t="s">
        <v>1955</v>
      </c>
      <c r="G278" s="106" t="s">
        <v>255</v>
      </c>
      <c r="H278" s="106" t="s">
        <v>458</v>
      </c>
      <c r="I278" t="s">
        <v>305</v>
      </c>
      <c r="J278" t="s">
        <v>4339</v>
      </c>
    </row>
    <row r="279" spans="1:10" x14ac:dyDescent="0.2">
      <c r="A279" s="106" t="s">
        <v>341</v>
      </c>
      <c r="B279" s="106" t="s">
        <v>316</v>
      </c>
      <c r="C279" s="106" t="s">
        <v>253</v>
      </c>
      <c r="D279" s="106" t="s">
        <v>254</v>
      </c>
      <c r="E279">
        <v>9509</v>
      </c>
      <c r="F279" s="106" t="s">
        <v>1956</v>
      </c>
      <c r="G279" s="106" t="s">
        <v>255</v>
      </c>
      <c r="H279" s="106" t="s">
        <v>458</v>
      </c>
      <c r="I279" t="s">
        <v>286</v>
      </c>
      <c r="J279" t="s">
        <v>4161</v>
      </c>
    </row>
    <row r="280" spans="1:10" x14ac:dyDescent="0.2">
      <c r="A280" s="106" t="s">
        <v>341</v>
      </c>
      <c r="B280" s="106" t="s">
        <v>316</v>
      </c>
      <c r="C280" s="106" t="s">
        <v>253</v>
      </c>
      <c r="D280" s="106" t="s">
        <v>254</v>
      </c>
      <c r="E280">
        <v>9511</v>
      </c>
      <c r="F280" s="106" t="s">
        <v>1337</v>
      </c>
      <c r="G280" s="106" t="s">
        <v>255</v>
      </c>
      <c r="H280" s="106" t="s">
        <v>458</v>
      </c>
      <c r="I280" s="106" t="s">
        <v>286</v>
      </c>
      <c r="J280" s="106" t="s">
        <v>4284</v>
      </c>
    </row>
    <row r="281" spans="1:10" x14ac:dyDescent="0.2">
      <c r="A281" s="106" t="s">
        <v>341</v>
      </c>
      <c r="B281" s="106" t="s">
        <v>316</v>
      </c>
      <c r="C281" s="106" t="s">
        <v>253</v>
      </c>
      <c r="D281" s="106" t="s">
        <v>254</v>
      </c>
      <c r="E281">
        <v>9687</v>
      </c>
      <c r="F281" s="106" t="s">
        <v>1957</v>
      </c>
      <c r="G281" s="106" t="s">
        <v>259</v>
      </c>
      <c r="H281" s="106" t="s">
        <v>266</v>
      </c>
      <c r="I281" s="106">
        <v>140</v>
      </c>
      <c r="J281" s="106"/>
    </row>
    <row r="282" spans="1:10" x14ac:dyDescent="0.2">
      <c r="A282" s="106" t="s">
        <v>341</v>
      </c>
      <c r="B282" s="106" t="s">
        <v>316</v>
      </c>
      <c r="C282" s="106" t="s">
        <v>253</v>
      </c>
      <c r="D282" s="106" t="s">
        <v>254</v>
      </c>
      <c r="E282">
        <v>9715</v>
      </c>
      <c r="F282" s="106" t="s">
        <v>1958</v>
      </c>
      <c r="G282" s="106" t="s">
        <v>255</v>
      </c>
      <c r="H282" s="106" t="s">
        <v>260</v>
      </c>
      <c r="I282" t="s">
        <v>286</v>
      </c>
      <c r="J282" t="s">
        <v>3848</v>
      </c>
    </row>
    <row r="283" spans="1:10" x14ac:dyDescent="0.2">
      <c r="A283" s="106" t="s">
        <v>341</v>
      </c>
      <c r="B283" s="106" t="s">
        <v>316</v>
      </c>
      <c r="C283" s="106" t="s">
        <v>253</v>
      </c>
      <c r="D283" s="106" t="s">
        <v>254</v>
      </c>
      <c r="E283">
        <v>9719</v>
      </c>
      <c r="F283" s="106" t="s">
        <v>460</v>
      </c>
      <c r="G283" s="106" t="s">
        <v>255</v>
      </c>
      <c r="H283" s="106" t="s">
        <v>266</v>
      </c>
      <c r="I283" s="106" t="s">
        <v>314</v>
      </c>
      <c r="J283" s="106" t="s">
        <v>4465</v>
      </c>
    </row>
    <row r="284" spans="1:10" x14ac:dyDescent="0.2">
      <c r="A284" s="106" t="s">
        <v>341</v>
      </c>
      <c r="B284" s="106" t="s">
        <v>316</v>
      </c>
      <c r="C284" s="106" t="s">
        <v>253</v>
      </c>
      <c r="D284" s="106" t="s">
        <v>254</v>
      </c>
      <c r="E284">
        <v>9739</v>
      </c>
      <c r="F284" s="106" t="s">
        <v>1959</v>
      </c>
      <c r="G284" s="106" t="s">
        <v>255</v>
      </c>
      <c r="H284" s="106" t="s">
        <v>266</v>
      </c>
      <c r="I284" s="106">
        <v>360</v>
      </c>
      <c r="J284" s="106"/>
    </row>
    <row r="285" spans="1:10" x14ac:dyDescent="0.2">
      <c r="A285" s="106" t="s">
        <v>341</v>
      </c>
      <c r="B285" s="106" t="s">
        <v>316</v>
      </c>
      <c r="C285" s="106" t="s">
        <v>253</v>
      </c>
      <c r="D285" s="106" t="s">
        <v>258</v>
      </c>
      <c r="E285">
        <v>9753</v>
      </c>
      <c r="F285" s="106" t="s">
        <v>1960</v>
      </c>
      <c r="G285" s="106" t="s">
        <v>259</v>
      </c>
      <c r="H285" s="106" t="s">
        <v>266</v>
      </c>
      <c r="I285" s="106">
        <v>79</v>
      </c>
      <c r="J285" s="106"/>
    </row>
    <row r="286" spans="1:10" x14ac:dyDescent="0.2">
      <c r="A286" s="106" t="s">
        <v>341</v>
      </c>
      <c r="B286" s="106" t="s">
        <v>316</v>
      </c>
      <c r="C286" s="106" t="s">
        <v>253</v>
      </c>
      <c r="D286" s="106" t="s">
        <v>254</v>
      </c>
      <c r="E286">
        <v>9759</v>
      </c>
      <c r="F286" s="106" t="s">
        <v>1338</v>
      </c>
      <c r="G286" s="106" t="s">
        <v>255</v>
      </c>
      <c r="H286" s="106" t="s">
        <v>266</v>
      </c>
      <c r="I286" t="s">
        <v>286</v>
      </c>
      <c r="J286" t="s">
        <v>4466</v>
      </c>
    </row>
    <row r="287" spans="1:10" x14ac:dyDescent="0.2">
      <c r="A287" s="106" t="s">
        <v>341</v>
      </c>
      <c r="B287" s="106" t="s">
        <v>316</v>
      </c>
      <c r="C287" s="106" t="s">
        <v>253</v>
      </c>
      <c r="D287" s="106" t="s">
        <v>254</v>
      </c>
      <c r="E287">
        <v>9761</v>
      </c>
      <c r="F287" s="106" t="s">
        <v>1961</v>
      </c>
      <c r="G287" s="106" t="s">
        <v>263</v>
      </c>
      <c r="H287" s="106" t="s">
        <v>260</v>
      </c>
      <c r="I287" s="106">
        <v>57</v>
      </c>
      <c r="J287" s="106"/>
    </row>
    <row r="288" spans="1:10" x14ac:dyDescent="0.2">
      <c r="A288" s="106" t="s">
        <v>341</v>
      </c>
      <c r="B288" s="106" t="s">
        <v>316</v>
      </c>
      <c r="C288" s="106" t="s">
        <v>253</v>
      </c>
      <c r="D288" s="106" t="s">
        <v>254</v>
      </c>
      <c r="E288">
        <v>9832</v>
      </c>
      <c r="F288" s="106" t="s">
        <v>1962</v>
      </c>
      <c r="G288" s="106" t="s">
        <v>255</v>
      </c>
      <c r="H288" s="106" t="s">
        <v>261</v>
      </c>
      <c r="I288" s="106" t="s">
        <v>286</v>
      </c>
      <c r="J288" s="106" t="s">
        <v>4467</v>
      </c>
    </row>
    <row r="289" spans="1:10" x14ac:dyDescent="0.2">
      <c r="A289" s="106" t="s">
        <v>341</v>
      </c>
      <c r="B289" s="106" t="s">
        <v>316</v>
      </c>
      <c r="C289" s="106" t="s">
        <v>253</v>
      </c>
      <c r="D289" s="106" t="s">
        <v>258</v>
      </c>
      <c r="E289">
        <v>9878</v>
      </c>
      <c r="F289" s="106" t="s">
        <v>1963</v>
      </c>
      <c r="G289" s="106" t="s">
        <v>263</v>
      </c>
      <c r="H289" s="106" t="s">
        <v>265</v>
      </c>
      <c r="I289" s="106">
        <v>10</v>
      </c>
      <c r="J289" s="106"/>
    </row>
    <row r="290" spans="1:10" x14ac:dyDescent="0.2">
      <c r="A290" s="106" t="s">
        <v>341</v>
      </c>
      <c r="B290" s="106" t="s">
        <v>316</v>
      </c>
      <c r="C290" s="106" t="s">
        <v>253</v>
      </c>
      <c r="D290" s="106" t="s">
        <v>254</v>
      </c>
      <c r="E290">
        <v>9959</v>
      </c>
      <c r="F290" s="106" t="s">
        <v>1964</v>
      </c>
      <c r="G290" s="106" t="s">
        <v>263</v>
      </c>
      <c r="H290" s="106" t="s">
        <v>265</v>
      </c>
      <c r="I290" s="106">
        <v>80</v>
      </c>
      <c r="J290" s="106"/>
    </row>
    <row r="291" spans="1:10" x14ac:dyDescent="0.2">
      <c r="A291" s="106" t="s">
        <v>341</v>
      </c>
      <c r="B291" s="106" t="s">
        <v>316</v>
      </c>
      <c r="C291" s="106" t="s">
        <v>253</v>
      </c>
      <c r="D291" s="106" t="s">
        <v>254</v>
      </c>
      <c r="E291">
        <v>9960</v>
      </c>
      <c r="F291" s="106" t="s">
        <v>1965</v>
      </c>
      <c r="G291" s="106" t="s">
        <v>255</v>
      </c>
      <c r="H291" s="106" t="s">
        <v>261</v>
      </c>
      <c r="I291" s="106">
        <v>377</v>
      </c>
      <c r="J291" s="106"/>
    </row>
    <row r="292" spans="1:10" x14ac:dyDescent="0.2">
      <c r="A292" s="106" t="s">
        <v>341</v>
      </c>
      <c r="B292" s="106" t="s">
        <v>1323</v>
      </c>
      <c r="C292" s="106" t="s">
        <v>262</v>
      </c>
      <c r="D292" s="106" t="s">
        <v>254</v>
      </c>
      <c r="E292">
        <v>3630</v>
      </c>
      <c r="F292" s="106" t="s">
        <v>1549</v>
      </c>
      <c r="G292" s="106" t="s">
        <v>255</v>
      </c>
      <c r="H292" s="106" t="s">
        <v>266</v>
      </c>
      <c r="I292" s="106">
        <v>294</v>
      </c>
      <c r="J292" s="106"/>
    </row>
    <row r="293" spans="1:10" x14ac:dyDescent="0.2">
      <c r="A293" s="106" t="s">
        <v>341</v>
      </c>
      <c r="B293" s="106" t="s">
        <v>1323</v>
      </c>
      <c r="C293" s="106" t="s">
        <v>253</v>
      </c>
      <c r="D293" s="106" t="s">
        <v>254</v>
      </c>
      <c r="E293">
        <v>6103</v>
      </c>
      <c r="F293" s="106" t="s">
        <v>1882</v>
      </c>
      <c r="G293" s="106" t="s">
        <v>255</v>
      </c>
      <c r="H293" s="106" t="s">
        <v>276</v>
      </c>
      <c r="I293" s="106" t="s">
        <v>286</v>
      </c>
      <c r="J293" s="106" t="s">
        <v>3973</v>
      </c>
    </row>
    <row r="294" spans="1:10" x14ac:dyDescent="0.2">
      <c r="A294" s="106" t="s">
        <v>341</v>
      </c>
      <c r="B294" s="106" t="s">
        <v>279</v>
      </c>
      <c r="C294" s="106" t="s">
        <v>253</v>
      </c>
      <c r="D294" s="106" t="s">
        <v>254</v>
      </c>
      <c r="E294">
        <v>2802</v>
      </c>
      <c r="F294" s="106" t="s">
        <v>650</v>
      </c>
      <c r="G294" s="106" t="s">
        <v>255</v>
      </c>
      <c r="H294" s="106" t="s">
        <v>256</v>
      </c>
      <c r="I294" s="106" t="s">
        <v>384</v>
      </c>
      <c r="J294" s="106" t="s">
        <v>3978</v>
      </c>
    </row>
    <row r="295" spans="1:10" x14ac:dyDescent="0.2">
      <c r="A295" s="106" t="s">
        <v>341</v>
      </c>
      <c r="B295" s="106" t="s">
        <v>279</v>
      </c>
      <c r="C295" s="106" t="s">
        <v>253</v>
      </c>
      <c r="D295" s="106" t="s">
        <v>254</v>
      </c>
      <c r="E295">
        <v>4005</v>
      </c>
      <c r="F295" s="106" t="s">
        <v>1851</v>
      </c>
      <c r="G295" s="106" t="s">
        <v>255</v>
      </c>
      <c r="H295" s="106" t="s">
        <v>268</v>
      </c>
      <c r="I295" s="106" t="s">
        <v>485</v>
      </c>
      <c r="J295" s="106" t="s">
        <v>4468</v>
      </c>
    </row>
    <row r="296" spans="1:10" x14ac:dyDescent="0.2">
      <c r="A296" s="106" t="s">
        <v>341</v>
      </c>
      <c r="B296" s="106" t="s">
        <v>279</v>
      </c>
      <c r="C296" s="106" t="s">
        <v>253</v>
      </c>
      <c r="D296" s="106" t="s">
        <v>254</v>
      </c>
      <c r="E296">
        <v>8709</v>
      </c>
      <c r="F296" s="106" t="s">
        <v>1946</v>
      </c>
      <c r="G296" s="106" t="s">
        <v>259</v>
      </c>
      <c r="H296" s="106" t="s">
        <v>1333</v>
      </c>
      <c r="I296" s="106">
        <v>48</v>
      </c>
      <c r="J296" s="106"/>
    </row>
    <row r="297" spans="1:10" x14ac:dyDescent="0.2">
      <c r="A297" s="106" t="s">
        <v>341</v>
      </c>
      <c r="B297" s="106" t="s">
        <v>1572</v>
      </c>
      <c r="C297" s="106" t="s">
        <v>253</v>
      </c>
      <c r="D297" s="106" t="s">
        <v>254</v>
      </c>
      <c r="E297">
        <v>5333</v>
      </c>
      <c r="F297" s="106" t="s">
        <v>1870</v>
      </c>
      <c r="G297" s="106" t="s">
        <v>255</v>
      </c>
      <c r="H297" s="106" t="s">
        <v>297</v>
      </c>
      <c r="I297" s="106" t="s">
        <v>314</v>
      </c>
      <c r="J297" s="106" t="s">
        <v>4469</v>
      </c>
    </row>
    <row r="298" spans="1:10" x14ac:dyDescent="0.2">
      <c r="A298" s="106" t="s">
        <v>341</v>
      </c>
      <c r="B298" s="106" t="s">
        <v>1543</v>
      </c>
      <c r="C298" s="106" t="s">
        <v>253</v>
      </c>
      <c r="D298" s="106" t="s">
        <v>254</v>
      </c>
      <c r="E298">
        <v>1352</v>
      </c>
      <c r="F298" s="106" t="s">
        <v>1966</v>
      </c>
      <c r="G298" s="106" t="s">
        <v>255</v>
      </c>
      <c r="H298" s="106" t="s">
        <v>261</v>
      </c>
      <c r="I298" s="106">
        <v>74</v>
      </c>
      <c r="J298" s="106"/>
    </row>
    <row r="299" spans="1:10" x14ac:dyDescent="0.2">
      <c r="A299" s="106" t="s">
        <v>341</v>
      </c>
      <c r="B299" s="106" t="s">
        <v>1543</v>
      </c>
      <c r="C299" s="106" t="s">
        <v>253</v>
      </c>
      <c r="D299" s="106" t="s">
        <v>254</v>
      </c>
      <c r="E299">
        <v>1939</v>
      </c>
      <c r="F299" s="106" t="s">
        <v>1967</v>
      </c>
      <c r="G299" s="106" t="s">
        <v>255</v>
      </c>
      <c r="H299" s="106" t="s">
        <v>282</v>
      </c>
      <c r="I299" s="106">
        <v>232</v>
      </c>
      <c r="J299" s="106"/>
    </row>
    <row r="300" spans="1:10" x14ac:dyDescent="0.2">
      <c r="A300" s="106" t="s">
        <v>341</v>
      </c>
      <c r="B300" s="106" t="s">
        <v>1543</v>
      </c>
      <c r="C300" s="106" t="s">
        <v>253</v>
      </c>
      <c r="D300" s="106" t="s">
        <v>254</v>
      </c>
      <c r="E300">
        <v>1948</v>
      </c>
      <c r="F300" s="106" t="s">
        <v>1968</v>
      </c>
      <c r="G300" s="106" t="s">
        <v>263</v>
      </c>
      <c r="H300" s="106" t="s">
        <v>282</v>
      </c>
      <c r="I300">
        <v>100</v>
      </c>
    </row>
    <row r="301" spans="1:10" x14ac:dyDescent="0.2">
      <c r="A301" s="106" t="s">
        <v>341</v>
      </c>
      <c r="B301" s="106" t="s">
        <v>1543</v>
      </c>
      <c r="C301" s="106" t="s">
        <v>253</v>
      </c>
      <c r="D301" s="106" t="s">
        <v>258</v>
      </c>
      <c r="E301">
        <v>2139</v>
      </c>
      <c r="F301" s="106" t="s">
        <v>1969</v>
      </c>
      <c r="G301" s="106" t="s">
        <v>255</v>
      </c>
      <c r="H301" s="106" t="s">
        <v>260</v>
      </c>
      <c r="I301" s="106">
        <v>39</v>
      </c>
      <c r="J301" s="106"/>
    </row>
    <row r="302" spans="1:10" x14ac:dyDescent="0.2">
      <c r="A302" s="106" t="s">
        <v>341</v>
      </c>
      <c r="B302" s="106" t="s">
        <v>1543</v>
      </c>
      <c r="C302" s="106" t="s">
        <v>253</v>
      </c>
      <c r="D302" s="106" t="s">
        <v>258</v>
      </c>
      <c r="E302">
        <v>2152</v>
      </c>
      <c r="F302" s="106" t="s">
        <v>1970</v>
      </c>
      <c r="G302" s="106" t="s">
        <v>259</v>
      </c>
      <c r="H302" s="106" t="s">
        <v>260</v>
      </c>
      <c r="I302" s="106">
        <v>123</v>
      </c>
      <c r="J302" s="106"/>
    </row>
    <row r="303" spans="1:10" x14ac:dyDescent="0.2">
      <c r="A303" s="106" t="s">
        <v>341</v>
      </c>
      <c r="B303" s="106" t="s">
        <v>1543</v>
      </c>
      <c r="C303" s="106" t="s">
        <v>253</v>
      </c>
      <c r="D303" s="106" t="s">
        <v>254</v>
      </c>
      <c r="E303">
        <v>2326</v>
      </c>
      <c r="F303" s="106" t="s">
        <v>623</v>
      </c>
      <c r="G303" s="106" t="s">
        <v>255</v>
      </c>
      <c r="H303" s="106" t="s">
        <v>266</v>
      </c>
      <c r="I303" s="106">
        <v>722</v>
      </c>
      <c r="J303" s="106"/>
    </row>
    <row r="304" spans="1:10" x14ac:dyDescent="0.2">
      <c r="A304" s="106" t="s">
        <v>341</v>
      </c>
      <c r="B304" s="106" t="s">
        <v>1543</v>
      </c>
      <c r="C304" s="106" t="s">
        <v>257</v>
      </c>
      <c r="D304" s="106" t="s">
        <v>254</v>
      </c>
      <c r="E304">
        <v>2410</v>
      </c>
      <c r="F304" s="106" t="s">
        <v>1971</v>
      </c>
      <c r="G304" s="106" t="s">
        <v>255</v>
      </c>
      <c r="H304" s="106" t="s">
        <v>260</v>
      </c>
      <c r="I304" s="106">
        <v>92</v>
      </c>
      <c r="J304" s="106"/>
    </row>
    <row r="305" spans="1:10" x14ac:dyDescent="0.2">
      <c r="A305" s="106" t="s">
        <v>341</v>
      </c>
      <c r="B305" s="106" t="s">
        <v>1543</v>
      </c>
      <c r="C305" s="106" t="s">
        <v>253</v>
      </c>
      <c r="D305" s="106" t="s">
        <v>258</v>
      </c>
      <c r="E305">
        <v>2892</v>
      </c>
      <c r="F305" s="106" t="s">
        <v>343</v>
      </c>
      <c r="G305" s="106" t="s">
        <v>263</v>
      </c>
      <c r="H305" s="106" t="s">
        <v>256</v>
      </c>
      <c r="I305">
        <v>93</v>
      </c>
    </row>
    <row r="306" spans="1:10" x14ac:dyDescent="0.2">
      <c r="A306" s="106" t="s">
        <v>341</v>
      </c>
      <c r="B306" s="106" t="s">
        <v>1543</v>
      </c>
      <c r="C306" s="106" t="s">
        <v>253</v>
      </c>
      <c r="D306" s="106" t="s">
        <v>254</v>
      </c>
      <c r="E306">
        <v>3591</v>
      </c>
      <c r="F306" s="106" t="s">
        <v>658</v>
      </c>
      <c r="G306" s="106" t="s">
        <v>255</v>
      </c>
      <c r="H306" s="106" t="s">
        <v>288</v>
      </c>
      <c r="I306" s="106" t="s">
        <v>278</v>
      </c>
      <c r="J306" s="106" t="s">
        <v>3805</v>
      </c>
    </row>
    <row r="307" spans="1:10" x14ac:dyDescent="0.2">
      <c r="A307" s="106" t="s">
        <v>341</v>
      </c>
      <c r="B307" s="106" t="s">
        <v>1543</v>
      </c>
      <c r="C307" s="106" t="s">
        <v>253</v>
      </c>
      <c r="D307" s="106" t="s">
        <v>254</v>
      </c>
      <c r="E307">
        <v>3666</v>
      </c>
      <c r="F307" s="106" t="s">
        <v>659</v>
      </c>
      <c r="G307" s="106" t="s">
        <v>255</v>
      </c>
      <c r="H307" s="106" t="s">
        <v>266</v>
      </c>
      <c r="I307" s="106">
        <v>98</v>
      </c>
      <c r="J307" s="106"/>
    </row>
    <row r="308" spans="1:10" x14ac:dyDescent="0.2">
      <c r="A308" s="106" t="s">
        <v>341</v>
      </c>
      <c r="B308" s="106" t="s">
        <v>1543</v>
      </c>
      <c r="C308" s="106" t="s">
        <v>253</v>
      </c>
      <c r="D308" s="106" t="s">
        <v>254</v>
      </c>
      <c r="E308">
        <v>3835</v>
      </c>
      <c r="F308" s="106" t="s">
        <v>1972</v>
      </c>
      <c r="G308" s="106" t="s">
        <v>255</v>
      </c>
      <c r="H308" s="106" t="s">
        <v>266</v>
      </c>
      <c r="I308">
        <v>333</v>
      </c>
    </row>
    <row r="309" spans="1:10" x14ac:dyDescent="0.2">
      <c r="A309" s="106" t="s">
        <v>341</v>
      </c>
      <c r="B309" s="106" t="s">
        <v>1543</v>
      </c>
      <c r="C309" s="106" t="s">
        <v>253</v>
      </c>
      <c r="D309" s="106" t="s">
        <v>254</v>
      </c>
      <c r="E309">
        <v>3945</v>
      </c>
      <c r="F309" s="106" t="s">
        <v>1973</v>
      </c>
      <c r="G309" s="106" t="s">
        <v>263</v>
      </c>
      <c r="H309" s="106" t="s">
        <v>289</v>
      </c>
      <c r="I309" s="106">
        <v>27</v>
      </c>
      <c r="J309" s="106"/>
    </row>
    <row r="310" spans="1:10" x14ac:dyDescent="0.2">
      <c r="A310" s="106" t="s">
        <v>341</v>
      </c>
      <c r="B310" s="106" t="s">
        <v>1543</v>
      </c>
      <c r="C310" s="106" t="s">
        <v>253</v>
      </c>
      <c r="D310" s="106" t="s">
        <v>254</v>
      </c>
      <c r="E310">
        <v>4216</v>
      </c>
      <c r="F310" s="106" t="s">
        <v>1974</v>
      </c>
      <c r="G310" s="106" t="s">
        <v>255</v>
      </c>
      <c r="H310" s="106" t="s">
        <v>268</v>
      </c>
      <c r="I310" s="106">
        <v>329</v>
      </c>
      <c r="J310" s="106"/>
    </row>
    <row r="311" spans="1:10" x14ac:dyDescent="0.2">
      <c r="A311" s="106" t="s">
        <v>341</v>
      </c>
      <c r="B311" s="106" t="s">
        <v>1543</v>
      </c>
      <c r="C311" s="106" t="s">
        <v>253</v>
      </c>
      <c r="D311" s="106" t="s">
        <v>254</v>
      </c>
      <c r="E311">
        <v>4272</v>
      </c>
      <c r="F311" s="106" t="s">
        <v>1975</v>
      </c>
      <c r="G311" s="106" t="s">
        <v>255</v>
      </c>
      <c r="H311" s="106" t="s">
        <v>268</v>
      </c>
      <c r="I311" t="s">
        <v>278</v>
      </c>
      <c r="J311" t="s">
        <v>4470</v>
      </c>
    </row>
    <row r="312" spans="1:10" x14ac:dyDescent="0.2">
      <c r="A312" s="106" t="s">
        <v>341</v>
      </c>
      <c r="B312" s="106" t="s">
        <v>1543</v>
      </c>
      <c r="C312" s="106" t="s">
        <v>253</v>
      </c>
      <c r="D312" s="106" t="s">
        <v>254</v>
      </c>
      <c r="E312">
        <v>4368</v>
      </c>
      <c r="F312" s="106" t="s">
        <v>348</v>
      </c>
      <c r="G312" s="106" t="s">
        <v>255</v>
      </c>
      <c r="H312" s="106" t="s">
        <v>268</v>
      </c>
      <c r="I312" t="s">
        <v>286</v>
      </c>
      <c r="J312" t="s">
        <v>4284</v>
      </c>
    </row>
    <row r="313" spans="1:10" x14ac:dyDescent="0.2">
      <c r="A313" s="106" t="s">
        <v>341</v>
      </c>
      <c r="B313" s="106" t="s">
        <v>1543</v>
      </c>
      <c r="C313" s="106" t="s">
        <v>264</v>
      </c>
      <c r="D313" s="106" t="s">
        <v>254</v>
      </c>
      <c r="E313">
        <v>4657</v>
      </c>
      <c r="F313" s="106" t="s">
        <v>1976</v>
      </c>
      <c r="G313" s="106" t="s">
        <v>259</v>
      </c>
      <c r="H313" s="106" t="s">
        <v>260</v>
      </c>
      <c r="I313">
        <v>29</v>
      </c>
    </row>
    <row r="314" spans="1:10" x14ac:dyDescent="0.2">
      <c r="A314" s="106" t="s">
        <v>341</v>
      </c>
      <c r="B314" s="106" t="s">
        <v>1543</v>
      </c>
      <c r="C314" s="106" t="s">
        <v>253</v>
      </c>
      <c r="D314" s="106" t="s">
        <v>254</v>
      </c>
      <c r="E314">
        <v>4658</v>
      </c>
      <c r="F314" s="106" t="s">
        <v>1977</v>
      </c>
      <c r="G314" s="106" t="s">
        <v>255</v>
      </c>
      <c r="H314" s="106" t="s">
        <v>260</v>
      </c>
      <c r="I314" s="106">
        <v>277</v>
      </c>
      <c r="J314" s="106"/>
    </row>
    <row r="315" spans="1:10" x14ac:dyDescent="0.2">
      <c r="A315" s="106" t="s">
        <v>341</v>
      </c>
      <c r="B315" s="106" t="s">
        <v>1543</v>
      </c>
      <c r="C315" s="106" t="s">
        <v>253</v>
      </c>
      <c r="D315" s="106" t="s">
        <v>254</v>
      </c>
      <c r="E315">
        <v>4743</v>
      </c>
      <c r="F315" s="106" t="s">
        <v>1978</v>
      </c>
      <c r="G315" s="106" t="s">
        <v>255</v>
      </c>
      <c r="H315" s="106" t="s">
        <v>266</v>
      </c>
      <c r="I315" s="106">
        <v>245</v>
      </c>
      <c r="J315" s="106"/>
    </row>
    <row r="316" spans="1:10" x14ac:dyDescent="0.2">
      <c r="A316" s="106" t="s">
        <v>341</v>
      </c>
      <c r="B316" s="106" t="s">
        <v>1543</v>
      </c>
      <c r="C316" s="106" t="s">
        <v>253</v>
      </c>
      <c r="D316" s="106" t="s">
        <v>254</v>
      </c>
      <c r="E316">
        <v>4771</v>
      </c>
      <c r="F316" s="106" t="s">
        <v>1979</v>
      </c>
      <c r="G316" s="106" t="s">
        <v>259</v>
      </c>
      <c r="H316" s="106" t="s">
        <v>260</v>
      </c>
      <c r="I316" s="106">
        <v>193</v>
      </c>
      <c r="J316" s="106"/>
    </row>
    <row r="317" spans="1:10" x14ac:dyDescent="0.2">
      <c r="A317" s="106" t="s">
        <v>341</v>
      </c>
      <c r="B317" s="106" t="s">
        <v>1543</v>
      </c>
      <c r="C317" s="106" t="s">
        <v>253</v>
      </c>
      <c r="D317" s="106" t="s">
        <v>254</v>
      </c>
      <c r="E317">
        <v>5185</v>
      </c>
      <c r="F317" s="106" t="s">
        <v>1980</v>
      </c>
      <c r="G317" s="106" t="s">
        <v>255</v>
      </c>
      <c r="H317" s="106" t="s">
        <v>502</v>
      </c>
      <c r="I317" s="106">
        <v>126</v>
      </c>
      <c r="J317" s="106"/>
    </row>
    <row r="318" spans="1:10" x14ac:dyDescent="0.2">
      <c r="A318" s="106" t="s">
        <v>341</v>
      </c>
      <c r="B318" s="106" t="s">
        <v>1543</v>
      </c>
      <c r="C318" s="106" t="s">
        <v>253</v>
      </c>
      <c r="D318" s="106" t="s">
        <v>258</v>
      </c>
      <c r="E318">
        <v>5386</v>
      </c>
      <c r="F318" s="106" t="s">
        <v>1981</v>
      </c>
      <c r="G318" s="106" t="s">
        <v>263</v>
      </c>
      <c r="H318" s="106" t="s">
        <v>297</v>
      </c>
      <c r="I318">
        <v>35</v>
      </c>
    </row>
    <row r="319" spans="1:10" x14ac:dyDescent="0.2">
      <c r="A319" s="106" t="s">
        <v>341</v>
      </c>
      <c r="B319" s="106" t="s">
        <v>1543</v>
      </c>
      <c r="C319" s="106" t="s">
        <v>253</v>
      </c>
      <c r="D319" s="106" t="s">
        <v>254</v>
      </c>
      <c r="E319">
        <v>5820</v>
      </c>
      <c r="F319" s="106" t="s">
        <v>1982</v>
      </c>
      <c r="G319" s="106" t="s">
        <v>259</v>
      </c>
      <c r="H319" s="106" t="s">
        <v>350</v>
      </c>
      <c r="I319" s="106">
        <v>19</v>
      </c>
      <c r="J319" s="106"/>
    </row>
    <row r="320" spans="1:10" x14ac:dyDescent="0.2">
      <c r="A320" s="106" t="s">
        <v>341</v>
      </c>
      <c r="B320" s="106" t="s">
        <v>1543</v>
      </c>
      <c r="C320" s="106" t="s">
        <v>253</v>
      </c>
      <c r="D320" s="106" t="s">
        <v>258</v>
      </c>
      <c r="E320">
        <v>5928</v>
      </c>
      <c r="F320" s="106" t="s">
        <v>1983</v>
      </c>
      <c r="G320" s="106" t="s">
        <v>263</v>
      </c>
      <c r="H320" s="106" t="s">
        <v>270</v>
      </c>
      <c r="I320" s="106">
        <v>39</v>
      </c>
      <c r="J320" s="106"/>
    </row>
    <row r="321" spans="1:10" x14ac:dyDescent="0.2">
      <c r="A321" s="106" t="s">
        <v>341</v>
      </c>
      <c r="B321" s="106" t="s">
        <v>1543</v>
      </c>
      <c r="C321" s="106" t="s">
        <v>253</v>
      </c>
      <c r="D321" s="106" t="s">
        <v>258</v>
      </c>
      <c r="E321">
        <v>5951</v>
      </c>
      <c r="F321" s="106" t="s">
        <v>1984</v>
      </c>
      <c r="G321" s="106" t="s">
        <v>255</v>
      </c>
      <c r="H321" s="106" t="s">
        <v>270</v>
      </c>
      <c r="I321" s="106">
        <v>133</v>
      </c>
      <c r="J321" s="106"/>
    </row>
    <row r="322" spans="1:10" x14ac:dyDescent="0.2">
      <c r="A322" s="106" t="s">
        <v>341</v>
      </c>
      <c r="B322" s="106" t="s">
        <v>1543</v>
      </c>
      <c r="C322" s="106" t="s">
        <v>253</v>
      </c>
      <c r="D322" s="106" t="s">
        <v>254</v>
      </c>
      <c r="E322">
        <v>6023</v>
      </c>
      <c r="F322" s="106" t="s">
        <v>1689</v>
      </c>
      <c r="G322" s="106" t="s">
        <v>263</v>
      </c>
      <c r="H322" s="106" t="s">
        <v>285</v>
      </c>
      <c r="I322" s="106">
        <v>201</v>
      </c>
      <c r="J322" s="106"/>
    </row>
    <row r="323" spans="1:10" x14ac:dyDescent="0.2">
      <c r="A323" s="106" t="s">
        <v>341</v>
      </c>
      <c r="B323" s="106" t="s">
        <v>1543</v>
      </c>
      <c r="C323" s="106" t="s">
        <v>253</v>
      </c>
      <c r="D323" s="106" t="s">
        <v>254</v>
      </c>
      <c r="E323">
        <v>6322</v>
      </c>
      <c r="F323" s="106" t="s">
        <v>351</v>
      </c>
      <c r="G323" s="106" t="s">
        <v>263</v>
      </c>
      <c r="H323" s="106" t="s">
        <v>276</v>
      </c>
      <c r="I323" s="106">
        <v>126</v>
      </c>
      <c r="J323" s="106"/>
    </row>
    <row r="324" spans="1:10" x14ac:dyDescent="0.2">
      <c r="A324" s="106" t="s">
        <v>341</v>
      </c>
      <c r="B324" s="106" t="s">
        <v>1543</v>
      </c>
      <c r="C324" s="106" t="s">
        <v>253</v>
      </c>
      <c r="D324" s="106" t="s">
        <v>254</v>
      </c>
      <c r="E324">
        <v>6331</v>
      </c>
      <c r="F324" s="106" t="s">
        <v>1985</v>
      </c>
      <c r="G324" s="106" t="s">
        <v>255</v>
      </c>
      <c r="H324" s="106" t="s">
        <v>276</v>
      </c>
      <c r="I324" s="106">
        <v>150</v>
      </c>
      <c r="J324" s="106"/>
    </row>
    <row r="325" spans="1:10" x14ac:dyDescent="0.2">
      <c r="A325" s="106" t="s">
        <v>341</v>
      </c>
      <c r="B325" s="106" t="s">
        <v>1543</v>
      </c>
      <c r="C325" s="106" t="s">
        <v>253</v>
      </c>
      <c r="D325" s="106" t="s">
        <v>254</v>
      </c>
      <c r="E325">
        <v>6373</v>
      </c>
      <c r="F325" s="106" t="s">
        <v>1986</v>
      </c>
      <c r="G325" s="106" t="s">
        <v>255</v>
      </c>
      <c r="H325" s="106" t="s">
        <v>276</v>
      </c>
      <c r="I325" s="106">
        <v>86</v>
      </c>
      <c r="J325" s="106"/>
    </row>
    <row r="326" spans="1:10" x14ac:dyDescent="0.2">
      <c r="A326" s="106" t="s">
        <v>341</v>
      </c>
      <c r="B326" s="106" t="s">
        <v>1543</v>
      </c>
      <c r="C326" s="106" t="s">
        <v>253</v>
      </c>
      <c r="D326" s="106" t="s">
        <v>254</v>
      </c>
      <c r="E326">
        <v>6413</v>
      </c>
      <c r="F326" s="106" t="s">
        <v>1560</v>
      </c>
      <c r="G326" s="106" t="s">
        <v>255</v>
      </c>
      <c r="H326" s="106" t="s">
        <v>276</v>
      </c>
      <c r="I326">
        <v>880</v>
      </c>
    </row>
    <row r="327" spans="1:10" x14ac:dyDescent="0.2">
      <c r="A327" s="106" t="s">
        <v>341</v>
      </c>
      <c r="B327" s="106" t="s">
        <v>1543</v>
      </c>
      <c r="C327" s="106" t="s">
        <v>253</v>
      </c>
      <c r="D327" s="106" t="s">
        <v>254</v>
      </c>
      <c r="E327">
        <v>6419</v>
      </c>
      <c r="F327" s="106" t="s">
        <v>1987</v>
      </c>
      <c r="G327" s="106" t="s">
        <v>255</v>
      </c>
      <c r="H327" s="106" t="s">
        <v>276</v>
      </c>
      <c r="I327" s="106">
        <v>449</v>
      </c>
      <c r="J327" s="106"/>
    </row>
    <row r="328" spans="1:10" x14ac:dyDescent="0.2">
      <c r="A328" s="106" t="s">
        <v>341</v>
      </c>
      <c r="B328" s="106" t="s">
        <v>1543</v>
      </c>
      <c r="C328" s="106" t="s">
        <v>253</v>
      </c>
      <c r="D328" s="106" t="s">
        <v>254</v>
      </c>
      <c r="E328">
        <v>6493</v>
      </c>
      <c r="F328" s="106" t="s">
        <v>1988</v>
      </c>
      <c r="G328" s="106" t="s">
        <v>263</v>
      </c>
      <c r="H328" s="106" t="s">
        <v>285</v>
      </c>
      <c r="I328">
        <v>79</v>
      </c>
    </row>
    <row r="329" spans="1:10" x14ac:dyDescent="0.2">
      <c r="A329" s="106" t="s">
        <v>341</v>
      </c>
      <c r="B329" s="106" t="s">
        <v>1543</v>
      </c>
      <c r="C329" s="106" t="s">
        <v>253</v>
      </c>
      <c r="D329" s="106" t="s">
        <v>258</v>
      </c>
      <c r="E329">
        <v>6565</v>
      </c>
      <c r="F329" s="106" t="s">
        <v>1989</v>
      </c>
      <c r="G329" s="106" t="s">
        <v>259</v>
      </c>
      <c r="H329" s="106" t="s">
        <v>260</v>
      </c>
      <c r="I329">
        <v>247</v>
      </c>
    </row>
    <row r="330" spans="1:10" x14ac:dyDescent="0.2">
      <c r="A330" s="106" t="s">
        <v>341</v>
      </c>
      <c r="B330" s="106" t="s">
        <v>1543</v>
      </c>
      <c r="C330" s="106" t="s">
        <v>253</v>
      </c>
      <c r="D330" s="106" t="s">
        <v>254</v>
      </c>
      <c r="E330">
        <v>6629</v>
      </c>
      <c r="F330" s="106" t="s">
        <v>1990</v>
      </c>
      <c r="G330" s="106" t="s">
        <v>259</v>
      </c>
      <c r="H330" s="106" t="s">
        <v>280</v>
      </c>
      <c r="I330" s="106">
        <v>162</v>
      </c>
      <c r="J330" s="106"/>
    </row>
    <row r="331" spans="1:10" x14ac:dyDescent="0.2">
      <c r="A331" s="106" t="s">
        <v>341</v>
      </c>
      <c r="B331" s="106" t="s">
        <v>1543</v>
      </c>
      <c r="C331" s="106" t="s">
        <v>253</v>
      </c>
      <c r="D331" s="106" t="s">
        <v>254</v>
      </c>
      <c r="E331">
        <v>6737</v>
      </c>
      <c r="F331" s="106" t="s">
        <v>1991</v>
      </c>
      <c r="G331" s="106" t="s">
        <v>255</v>
      </c>
      <c r="H331" s="106" t="s">
        <v>280</v>
      </c>
      <c r="I331" s="106">
        <v>816</v>
      </c>
      <c r="J331" s="106"/>
    </row>
    <row r="332" spans="1:10" x14ac:dyDescent="0.2">
      <c r="A332" s="106" t="s">
        <v>341</v>
      </c>
      <c r="B332" s="106" t="s">
        <v>1543</v>
      </c>
      <c r="C332" s="106" t="s">
        <v>253</v>
      </c>
      <c r="D332" s="106" t="s">
        <v>254</v>
      </c>
      <c r="E332">
        <v>6837</v>
      </c>
      <c r="F332" s="106" t="s">
        <v>1335</v>
      </c>
      <c r="G332" s="106" t="s">
        <v>259</v>
      </c>
      <c r="H332" s="106" t="s">
        <v>280</v>
      </c>
      <c r="I332" s="106">
        <v>57</v>
      </c>
      <c r="J332" s="106"/>
    </row>
    <row r="333" spans="1:10" x14ac:dyDescent="0.2">
      <c r="A333" s="106" t="s">
        <v>341</v>
      </c>
      <c r="B333" s="106" t="s">
        <v>1543</v>
      </c>
      <c r="C333" s="106" t="s">
        <v>253</v>
      </c>
      <c r="D333" s="106" t="s">
        <v>254</v>
      </c>
      <c r="E333">
        <v>6861</v>
      </c>
      <c r="F333" s="106" t="s">
        <v>1992</v>
      </c>
      <c r="G333" s="106" t="s">
        <v>255</v>
      </c>
      <c r="H333" s="106" t="s">
        <v>280</v>
      </c>
      <c r="I333" t="s">
        <v>4471</v>
      </c>
      <c r="J333" t="s">
        <v>4472</v>
      </c>
    </row>
    <row r="334" spans="1:10" x14ac:dyDescent="0.2">
      <c r="A334" s="106" t="s">
        <v>341</v>
      </c>
      <c r="B334" s="106" t="s">
        <v>1543</v>
      </c>
      <c r="C334" s="106" t="s">
        <v>253</v>
      </c>
      <c r="D334" s="106" t="s">
        <v>254</v>
      </c>
      <c r="E334">
        <v>6932</v>
      </c>
      <c r="F334" s="106" t="s">
        <v>1993</v>
      </c>
      <c r="G334" s="106" t="s">
        <v>255</v>
      </c>
      <c r="H334" s="106" t="s">
        <v>280</v>
      </c>
      <c r="I334" s="106">
        <v>102</v>
      </c>
      <c r="J334" s="106"/>
    </row>
    <row r="335" spans="1:10" x14ac:dyDescent="0.2">
      <c r="A335" s="106" t="s">
        <v>341</v>
      </c>
      <c r="B335" s="106" t="s">
        <v>1543</v>
      </c>
      <c r="C335" s="106" t="s">
        <v>257</v>
      </c>
      <c r="D335" s="106" t="s">
        <v>254</v>
      </c>
      <c r="E335">
        <v>7148</v>
      </c>
      <c r="F335" s="106" t="s">
        <v>1994</v>
      </c>
      <c r="G335" s="106" t="s">
        <v>255</v>
      </c>
      <c r="H335" s="106" t="s">
        <v>1333</v>
      </c>
      <c r="I335" s="106">
        <v>901</v>
      </c>
      <c r="J335" s="106"/>
    </row>
    <row r="336" spans="1:10" x14ac:dyDescent="0.2">
      <c r="A336" s="106" t="s">
        <v>341</v>
      </c>
      <c r="B336" s="106" t="s">
        <v>1543</v>
      </c>
      <c r="C336" s="106" t="s">
        <v>253</v>
      </c>
      <c r="D336" s="106" t="s">
        <v>254</v>
      </c>
      <c r="E336">
        <v>7224</v>
      </c>
      <c r="F336" s="106" t="s">
        <v>1995</v>
      </c>
      <c r="G336" s="106" t="s">
        <v>255</v>
      </c>
      <c r="H336" s="106" t="s">
        <v>285</v>
      </c>
      <c r="I336" s="106" t="s">
        <v>286</v>
      </c>
      <c r="J336" s="106" t="s">
        <v>4473</v>
      </c>
    </row>
    <row r="337" spans="1:10" x14ac:dyDescent="0.2">
      <c r="A337" s="106" t="s">
        <v>341</v>
      </c>
      <c r="B337" s="106" t="s">
        <v>1543</v>
      </c>
      <c r="C337" s="106" t="s">
        <v>253</v>
      </c>
      <c r="D337" s="106" t="s">
        <v>254</v>
      </c>
      <c r="E337">
        <v>7321</v>
      </c>
      <c r="F337" s="106" t="s">
        <v>1996</v>
      </c>
      <c r="G337" s="106" t="s">
        <v>255</v>
      </c>
      <c r="H337" s="106" t="s">
        <v>455</v>
      </c>
      <c r="I337" s="106" t="s">
        <v>278</v>
      </c>
      <c r="J337" s="106" t="s">
        <v>3949</v>
      </c>
    </row>
    <row r="338" spans="1:10" x14ac:dyDescent="0.2">
      <c r="A338" s="106" t="s">
        <v>341</v>
      </c>
      <c r="B338" s="106" t="s">
        <v>1543</v>
      </c>
      <c r="C338" s="106" t="s">
        <v>253</v>
      </c>
      <c r="D338" s="106" t="s">
        <v>254</v>
      </c>
      <c r="E338">
        <v>7442</v>
      </c>
      <c r="F338" s="106" t="s">
        <v>1394</v>
      </c>
      <c r="G338" s="106" t="s">
        <v>255</v>
      </c>
      <c r="H338" s="106" t="s">
        <v>261</v>
      </c>
      <c r="I338">
        <v>109</v>
      </c>
    </row>
    <row r="339" spans="1:10" x14ac:dyDescent="0.2">
      <c r="A339" s="106" t="s">
        <v>341</v>
      </c>
      <c r="B339" s="106" t="s">
        <v>1543</v>
      </c>
      <c r="C339" s="106" t="s">
        <v>253</v>
      </c>
      <c r="D339" s="106" t="s">
        <v>254</v>
      </c>
      <c r="E339">
        <v>7476</v>
      </c>
      <c r="F339" s="106" t="s">
        <v>1997</v>
      </c>
      <c r="G339" s="106" t="s">
        <v>255</v>
      </c>
      <c r="H339" s="106" t="s">
        <v>261</v>
      </c>
      <c r="I339" s="106" t="s">
        <v>278</v>
      </c>
      <c r="J339" s="106" t="s">
        <v>4474</v>
      </c>
    </row>
    <row r="340" spans="1:10" x14ac:dyDescent="0.2">
      <c r="A340" s="106" t="s">
        <v>341</v>
      </c>
      <c r="B340" s="106" t="s">
        <v>1543</v>
      </c>
      <c r="C340" s="106" t="s">
        <v>253</v>
      </c>
      <c r="D340" s="106" t="s">
        <v>254</v>
      </c>
      <c r="E340">
        <v>7537</v>
      </c>
      <c r="F340" s="106" t="s">
        <v>1998</v>
      </c>
      <c r="G340" s="106" t="s">
        <v>255</v>
      </c>
      <c r="H340" s="106" t="s">
        <v>261</v>
      </c>
      <c r="I340">
        <v>169</v>
      </c>
    </row>
    <row r="341" spans="1:10" x14ac:dyDescent="0.2">
      <c r="A341" s="106" t="s">
        <v>341</v>
      </c>
      <c r="B341" s="106" t="s">
        <v>1543</v>
      </c>
      <c r="C341" s="106" t="s">
        <v>253</v>
      </c>
      <c r="D341" s="106" t="s">
        <v>254</v>
      </c>
      <c r="E341">
        <v>7862</v>
      </c>
      <c r="F341" s="106" t="s">
        <v>1999</v>
      </c>
      <c r="G341" s="106" t="s">
        <v>255</v>
      </c>
      <c r="H341" s="106" t="s">
        <v>277</v>
      </c>
      <c r="I341" s="106" t="s">
        <v>286</v>
      </c>
      <c r="J341" s="106" t="s">
        <v>4298</v>
      </c>
    </row>
    <row r="342" spans="1:10" x14ac:dyDescent="0.2">
      <c r="A342" s="106" t="s">
        <v>341</v>
      </c>
      <c r="B342" s="106" t="s">
        <v>1543</v>
      </c>
      <c r="C342" s="106" t="s">
        <v>253</v>
      </c>
      <c r="D342" s="106" t="s">
        <v>258</v>
      </c>
      <c r="E342">
        <v>7896</v>
      </c>
      <c r="F342" s="106" t="s">
        <v>2000</v>
      </c>
      <c r="G342" s="106" t="s">
        <v>263</v>
      </c>
      <c r="H342" s="106" t="s">
        <v>277</v>
      </c>
      <c r="I342" s="106">
        <v>22</v>
      </c>
      <c r="J342" s="106"/>
    </row>
    <row r="343" spans="1:10" x14ac:dyDescent="0.2">
      <c r="A343" s="106" t="s">
        <v>341</v>
      </c>
      <c r="B343" s="106" t="s">
        <v>1543</v>
      </c>
      <c r="C343" s="106" t="s">
        <v>253</v>
      </c>
      <c r="D343" s="106" t="s">
        <v>258</v>
      </c>
      <c r="E343">
        <v>7897</v>
      </c>
      <c r="F343" s="106" t="s">
        <v>2001</v>
      </c>
      <c r="G343" s="106" t="s">
        <v>255</v>
      </c>
      <c r="H343" s="106" t="s">
        <v>277</v>
      </c>
      <c r="I343" s="106">
        <v>45</v>
      </c>
      <c r="J343" s="106"/>
    </row>
    <row r="344" spans="1:10" x14ac:dyDescent="0.2">
      <c r="A344" s="106" t="s">
        <v>341</v>
      </c>
      <c r="B344" s="106" t="s">
        <v>1543</v>
      </c>
      <c r="C344" s="106" t="s">
        <v>253</v>
      </c>
      <c r="D344" s="106" t="s">
        <v>254</v>
      </c>
      <c r="E344">
        <v>7925</v>
      </c>
      <c r="F344" s="106" t="s">
        <v>358</v>
      </c>
      <c r="G344" s="106" t="s">
        <v>255</v>
      </c>
      <c r="H344" s="106" t="s">
        <v>268</v>
      </c>
      <c r="I344" s="106">
        <v>180</v>
      </c>
      <c r="J344" s="106"/>
    </row>
    <row r="345" spans="1:10" x14ac:dyDescent="0.2">
      <c r="A345" s="106" t="s">
        <v>341</v>
      </c>
      <c r="B345" s="106" t="s">
        <v>1543</v>
      </c>
      <c r="C345" s="106" t="s">
        <v>264</v>
      </c>
      <c r="D345" s="106" t="s">
        <v>254</v>
      </c>
      <c r="E345">
        <v>7962</v>
      </c>
      <c r="F345" s="106" t="s">
        <v>2002</v>
      </c>
      <c r="G345" s="106" t="s">
        <v>255</v>
      </c>
      <c r="H345" s="106" t="s">
        <v>277</v>
      </c>
      <c r="I345" s="106">
        <v>294</v>
      </c>
      <c r="J345" s="106"/>
    </row>
    <row r="346" spans="1:10" x14ac:dyDescent="0.2">
      <c r="A346" s="106" t="s">
        <v>341</v>
      </c>
      <c r="B346" s="106" t="s">
        <v>1543</v>
      </c>
      <c r="C346" s="106" t="s">
        <v>253</v>
      </c>
      <c r="D346" s="106" t="s">
        <v>254</v>
      </c>
      <c r="E346">
        <v>8015</v>
      </c>
      <c r="F346" s="106" t="s">
        <v>1692</v>
      </c>
      <c r="G346" s="106" t="s">
        <v>255</v>
      </c>
      <c r="H346" s="106" t="s">
        <v>261</v>
      </c>
      <c r="I346" s="106" t="s">
        <v>423</v>
      </c>
      <c r="J346" s="106" t="s">
        <v>4316</v>
      </c>
    </row>
    <row r="347" spans="1:10" x14ac:dyDescent="0.2">
      <c r="A347" s="106" t="s">
        <v>341</v>
      </c>
      <c r="B347" s="106" t="s">
        <v>1543</v>
      </c>
      <c r="C347" s="106" t="s">
        <v>253</v>
      </c>
      <c r="D347" s="106" t="s">
        <v>254</v>
      </c>
      <c r="E347">
        <v>8052</v>
      </c>
      <c r="F347" s="106" t="s">
        <v>2003</v>
      </c>
      <c r="G347" s="106" t="s">
        <v>255</v>
      </c>
      <c r="H347" s="106" t="s">
        <v>261</v>
      </c>
      <c r="I347" s="106">
        <v>255</v>
      </c>
      <c r="J347" s="106"/>
    </row>
    <row r="348" spans="1:10" x14ac:dyDescent="0.2">
      <c r="A348" s="106" t="s">
        <v>341</v>
      </c>
      <c r="B348" s="106" t="s">
        <v>1543</v>
      </c>
      <c r="C348" s="106" t="s">
        <v>253</v>
      </c>
      <c r="D348" s="106" t="s">
        <v>258</v>
      </c>
      <c r="E348">
        <v>8070</v>
      </c>
      <c r="F348" s="106" t="s">
        <v>2004</v>
      </c>
      <c r="G348" s="106" t="s">
        <v>255</v>
      </c>
      <c r="H348" s="106" t="s">
        <v>261</v>
      </c>
      <c r="I348" s="106">
        <v>182</v>
      </c>
      <c r="J348" s="106"/>
    </row>
    <row r="349" spans="1:10" x14ac:dyDescent="0.2">
      <c r="A349" s="106" t="s">
        <v>341</v>
      </c>
      <c r="B349" s="106" t="s">
        <v>1543</v>
      </c>
      <c r="C349" s="106" t="s">
        <v>253</v>
      </c>
      <c r="D349" s="106" t="s">
        <v>254</v>
      </c>
      <c r="E349">
        <v>8157</v>
      </c>
      <c r="F349" s="106" t="s">
        <v>2005</v>
      </c>
      <c r="G349" s="106" t="s">
        <v>263</v>
      </c>
      <c r="H349" s="106" t="s">
        <v>266</v>
      </c>
      <c r="I349" s="106">
        <v>290</v>
      </c>
      <c r="J349" s="106"/>
    </row>
    <row r="350" spans="1:10" x14ac:dyDescent="0.2">
      <c r="A350" s="106" t="s">
        <v>341</v>
      </c>
      <c r="B350" s="106" t="s">
        <v>1543</v>
      </c>
      <c r="C350" s="106" t="s">
        <v>253</v>
      </c>
      <c r="D350" s="106" t="s">
        <v>254</v>
      </c>
      <c r="E350">
        <v>8308</v>
      </c>
      <c r="F350" s="106" t="s">
        <v>2006</v>
      </c>
      <c r="G350" s="106" t="s">
        <v>255</v>
      </c>
      <c r="H350" s="106" t="s">
        <v>455</v>
      </c>
      <c r="I350" s="106" t="s">
        <v>340</v>
      </c>
      <c r="J350" s="106" t="s">
        <v>4475</v>
      </c>
    </row>
    <row r="351" spans="1:10" x14ac:dyDescent="0.2">
      <c r="A351" s="106" t="s">
        <v>341</v>
      </c>
      <c r="B351" s="106" t="s">
        <v>1543</v>
      </c>
      <c r="C351" s="106" t="s">
        <v>253</v>
      </c>
      <c r="D351" s="106" t="s">
        <v>254</v>
      </c>
      <c r="E351">
        <v>8411</v>
      </c>
      <c r="F351" s="106" t="s">
        <v>2007</v>
      </c>
      <c r="G351" s="106" t="s">
        <v>255</v>
      </c>
      <c r="H351" s="106" t="s">
        <v>455</v>
      </c>
      <c r="I351" s="106" t="s">
        <v>1580</v>
      </c>
      <c r="J351" s="106" t="s">
        <v>4476</v>
      </c>
    </row>
    <row r="352" spans="1:10" x14ac:dyDescent="0.2">
      <c r="A352" s="106" t="s">
        <v>341</v>
      </c>
      <c r="B352" s="106" t="s">
        <v>1543</v>
      </c>
      <c r="C352" s="106" t="s">
        <v>253</v>
      </c>
      <c r="D352" s="106" t="s">
        <v>254</v>
      </c>
      <c r="E352">
        <v>8714</v>
      </c>
      <c r="F352" s="106" t="s">
        <v>2008</v>
      </c>
      <c r="G352" s="106" t="s">
        <v>255</v>
      </c>
      <c r="H352" s="106" t="s">
        <v>455</v>
      </c>
      <c r="I352" s="106">
        <v>559</v>
      </c>
      <c r="J352" s="106"/>
    </row>
    <row r="353" spans="1:10" x14ac:dyDescent="0.2">
      <c r="A353" s="106" t="s">
        <v>341</v>
      </c>
      <c r="B353" s="106" t="s">
        <v>1543</v>
      </c>
      <c r="C353" s="106" t="s">
        <v>253</v>
      </c>
      <c r="D353" s="106" t="s">
        <v>254</v>
      </c>
      <c r="E353">
        <v>8920</v>
      </c>
      <c r="F353" s="106" t="s">
        <v>2009</v>
      </c>
      <c r="G353" s="106" t="s">
        <v>255</v>
      </c>
      <c r="H353" s="106" t="s">
        <v>260</v>
      </c>
      <c r="I353" s="106">
        <v>820</v>
      </c>
      <c r="J353" s="106"/>
    </row>
    <row r="354" spans="1:10" x14ac:dyDescent="0.2">
      <c r="A354" s="106" t="s">
        <v>341</v>
      </c>
      <c r="B354" s="106" t="s">
        <v>1543</v>
      </c>
      <c r="C354" s="106" t="s">
        <v>253</v>
      </c>
      <c r="D354" s="106" t="s">
        <v>254</v>
      </c>
      <c r="E354">
        <v>9366</v>
      </c>
      <c r="F354" s="106" t="s">
        <v>2010</v>
      </c>
      <c r="G354" s="106" t="s">
        <v>255</v>
      </c>
      <c r="H354" s="106" t="s">
        <v>523</v>
      </c>
      <c r="I354" s="106">
        <v>43</v>
      </c>
      <c r="J354" s="106"/>
    </row>
    <row r="355" spans="1:10" x14ac:dyDescent="0.2">
      <c r="A355" s="106" t="s">
        <v>341</v>
      </c>
      <c r="B355" s="106" t="s">
        <v>1543</v>
      </c>
      <c r="C355" s="106" t="s">
        <v>257</v>
      </c>
      <c r="D355" s="106" t="s">
        <v>254</v>
      </c>
      <c r="E355">
        <v>9376</v>
      </c>
      <c r="F355" s="106" t="s">
        <v>2011</v>
      </c>
      <c r="G355" s="106" t="s">
        <v>259</v>
      </c>
      <c r="H355" s="106" t="s">
        <v>260</v>
      </c>
      <c r="I355" s="106">
        <v>19</v>
      </c>
      <c r="J355" s="106"/>
    </row>
    <row r="356" spans="1:10" x14ac:dyDescent="0.2">
      <c r="A356" s="106" t="s">
        <v>341</v>
      </c>
      <c r="B356" s="106" t="s">
        <v>1543</v>
      </c>
      <c r="C356" s="106" t="s">
        <v>253</v>
      </c>
      <c r="D356" s="106" t="s">
        <v>254</v>
      </c>
      <c r="E356">
        <v>9658</v>
      </c>
      <c r="F356" s="106" t="s">
        <v>2013</v>
      </c>
      <c r="G356" s="106" t="s">
        <v>255</v>
      </c>
      <c r="H356" s="106" t="s">
        <v>266</v>
      </c>
      <c r="I356" s="106">
        <v>193</v>
      </c>
      <c r="J356" s="106"/>
    </row>
    <row r="357" spans="1:10" x14ac:dyDescent="0.2">
      <c r="A357" s="106" t="s">
        <v>341</v>
      </c>
      <c r="B357" s="106" t="s">
        <v>1543</v>
      </c>
      <c r="C357" s="106" t="s">
        <v>257</v>
      </c>
      <c r="D357" s="106" t="s">
        <v>258</v>
      </c>
      <c r="E357">
        <v>9679</v>
      </c>
      <c r="F357" s="106" t="s">
        <v>2014</v>
      </c>
      <c r="G357" s="106" t="s">
        <v>259</v>
      </c>
      <c r="H357" s="106" t="s">
        <v>260</v>
      </c>
      <c r="I357" s="106">
        <v>41</v>
      </c>
      <c r="J357" s="106"/>
    </row>
    <row r="358" spans="1:10" x14ac:dyDescent="0.2">
      <c r="A358" s="106" t="s">
        <v>341</v>
      </c>
      <c r="B358" s="106" t="s">
        <v>1543</v>
      </c>
      <c r="C358" s="106" t="s">
        <v>253</v>
      </c>
      <c r="D358" s="106" t="s">
        <v>254</v>
      </c>
      <c r="E358">
        <v>9828</v>
      </c>
      <c r="F358" s="106" t="s">
        <v>2015</v>
      </c>
      <c r="G358" s="106" t="s">
        <v>255</v>
      </c>
      <c r="H358" s="106" t="s">
        <v>265</v>
      </c>
      <c r="I358" s="106">
        <v>258</v>
      </c>
      <c r="J358" s="106"/>
    </row>
    <row r="359" spans="1:10" x14ac:dyDescent="0.2">
      <c r="A359" s="106" t="s">
        <v>341</v>
      </c>
      <c r="B359" s="106" t="s">
        <v>3846</v>
      </c>
      <c r="C359" s="106" t="s">
        <v>264</v>
      </c>
      <c r="D359" s="106" t="s">
        <v>254</v>
      </c>
      <c r="E359">
        <v>3439</v>
      </c>
      <c r="F359" s="106" t="s">
        <v>1842</v>
      </c>
      <c r="G359" s="106" t="s">
        <v>259</v>
      </c>
      <c r="H359" s="106" t="s">
        <v>270</v>
      </c>
      <c r="I359" s="106">
        <v>55</v>
      </c>
      <c r="J359" s="106"/>
    </row>
    <row r="360" spans="1:10" x14ac:dyDescent="0.2">
      <c r="A360" s="106" t="s">
        <v>341</v>
      </c>
      <c r="B360" s="106" t="s">
        <v>3849</v>
      </c>
      <c r="C360" s="106" t="s">
        <v>253</v>
      </c>
      <c r="D360" s="106" t="s">
        <v>254</v>
      </c>
      <c r="E360">
        <v>9513</v>
      </c>
      <c r="F360" s="106" t="s">
        <v>2012</v>
      </c>
      <c r="G360" s="106" t="s">
        <v>255</v>
      </c>
      <c r="H360" s="106" t="s">
        <v>458</v>
      </c>
      <c r="I360" t="s">
        <v>305</v>
      </c>
      <c r="J360" t="s">
        <v>3954</v>
      </c>
    </row>
    <row r="361" spans="1:10" x14ac:dyDescent="0.2">
      <c r="A361" s="106" t="s">
        <v>341</v>
      </c>
      <c r="B361" s="106" t="s">
        <v>1737</v>
      </c>
      <c r="C361" s="106" t="s">
        <v>253</v>
      </c>
      <c r="D361" s="106" t="s">
        <v>254</v>
      </c>
      <c r="E361">
        <v>4112</v>
      </c>
      <c r="F361" s="106" t="s">
        <v>1554</v>
      </c>
      <c r="G361" s="106" t="s">
        <v>255</v>
      </c>
      <c r="H361" s="106" t="s">
        <v>268</v>
      </c>
      <c r="I361" s="106">
        <v>319</v>
      </c>
      <c r="J361" s="106"/>
    </row>
    <row r="362" spans="1:10" x14ac:dyDescent="0.2">
      <c r="A362" s="106" t="s">
        <v>341</v>
      </c>
      <c r="B362" s="106" t="s">
        <v>1737</v>
      </c>
      <c r="C362" s="106" t="s">
        <v>253</v>
      </c>
      <c r="D362" s="106" t="s">
        <v>254</v>
      </c>
      <c r="E362">
        <v>4685</v>
      </c>
      <c r="F362" s="106" t="s">
        <v>2016</v>
      </c>
      <c r="G362" s="106" t="s">
        <v>259</v>
      </c>
      <c r="H362" s="106" t="s">
        <v>266</v>
      </c>
      <c r="I362" s="106">
        <v>113</v>
      </c>
      <c r="J362" s="106"/>
    </row>
    <row r="363" spans="1:10" x14ac:dyDescent="0.2">
      <c r="A363" s="106" t="s">
        <v>341</v>
      </c>
      <c r="B363" s="106" t="s">
        <v>252</v>
      </c>
      <c r="C363" s="106" t="s">
        <v>253</v>
      </c>
      <c r="D363" s="106" t="s">
        <v>254</v>
      </c>
      <c r="E363">
        <v>2053</v>
      </c>
      <c r="F363" s="106" t="s">
        <v>2017</v>
      </c>
      <c r="G363" s="106" t="s">
        <v>255</v>
      </c>
      <c r="H363" s="106" t="s">
        <v>256</v>
      </c>
      <c r="I363" s="106">
        <v>490</v>
      </c>
      <c r="J363" s="106"/>
    </row>
    <row r="364" spans="1:10" x14ac:dyDescent="0.2">
      <c r="A364" s="106" t="s">
        <v>341</v>
      </c>
      <c r="B364" s="106" t="s">
        <v>252</v>
      </c>
      <c r="C364" s="106" t="s">
        <v>253</v>
      </c>
      <c r="D364" s="106" t="s">
        <v>258</v>
      </c>
      <c r="E364">
        <v>2332</v>
      </c>
      <c r="F364" s="106" t="s">
        <v>440</v>
      </c>
      <c r="G364" s="106" t="s">
        <v>259</v>
      </c>
      <c r="H364" s="106" t="s">
        <v>266</v>
      </c>
      <c r="I364">
        <v>67</v>
      </c>
    </row>
    <row r="365" spans="1:10" x14ac:dyDescent="0.2">
      <c r="A365" s="106" t="s">
        <v>341</v>
      </c>
      <c r="B365" s="106" t="s">
        <v>252</v>
      </c>
      <c r="C365" s="106" t="s">
        <v>253</v>
      </c>
      <c r="D365" s="106" t="s">
        <v>254</v>
      </c>
      <c r="E365">
        <v>2479</v>
      </c>
      <c r="F365" s="106" t="s">
        <v>2018</v>
      </c>
      <c r="G365" s="106" t="s">
        <v>259</v>
      </c>
      <c r="H365" s="106" t="s">
        <v>260</v>
      </c>
      <c r="I365" s="106">
        <v>18</v>
      </c>
      <c r="J365" s="106"/>
    </row>
    <row r="366" spans="1:10" x14ac:dyDescent="0.2">
      <c r="A366" s="106" t="s">
        <v>341</v>
      </c>
      <c r="B366" s="106" t="s">
        <v>252</v>
      </c>
      <c r="C366" s="106" t="s">
        <v>253</v>
      </c>
      <c r="D366" s="106" t="s">
        <v>258</v>
      </c>
      <c r="E366">
        <v>3079</v>
      </c>
      <c r="F366" s="106" t="s">
        <v>1551</v>
      </c>
      <c r="G366" s="106" t="s">
        <v>255</v>
      </c>
      <c r="H366" s="106" t="s">
        <v>261</v>
      </c>
      <c r="I366" s="106">
        <v>99</v>
      </c>
      <c r="J366" s="106"/>
    </row>
    <row r="367" spans="1:10" x14ac:dyDescent="0.2">
      <c r="A367" s="106" t="s">
        <v>341</v>
      </c>
      <c r="B367" s="106" t="s">
        <v>252</v>
      </c>
      <c r="C367" s="106" t="s">
        <v>253</v>
      </c>
      <c r="D367" s="106" t="s">
        <v>258</v>
      </c>
      <c r="E367">
        <v>3190</v>
      </c>
      <c r="F367" s="106" t="s">
        <v>2019</v>
      </c>
      <c r="G367" s="106" t="s">
        <v>259</v>
      </c>
      <c r="H367" s="106" t="s">
        <v>265</v>
      </c>
      <c r="I367" s="106">
        <v>44</v>
      </c>
      <c r="J367" s="106"/>
    </row>
    <row r="368" spans="1:10" x14ac:dyDescent="0.2">
      <c r="A368" s="106" t="s">
        <v>341</v>
      </c>
      <c r="B368" s="106" t="s">
        <v>252</v>
      </c>
      <c r="C368" s="106" t="s">
        <v>257</v>
      </c>
      <c r="D368" s="106" t="s">
        <v>254</v>
      </c>
      <c r="E368">
        <v>3264</v>
      </c>
      <c r="F368" s="106" t="s">
        <v>2020</v>
      </c>
      <c r="G368" s="106" t="s">
        <v>259</v>
      </c>
      <c r="H368" s="106" t="s">
        <v>281</v>
      </c>
      <c r="I368">
        <v>103</v>
      </c>
    </row>
    <row r="369" spans="1:10" x14ac:dyDescent="0.2">
      <c r="A369" s="106" t="s">
        <v>341</v>
      </c>
      <c r="B369" s="106" t="s">
        <v>252</v>
      </c>
      <c r="C369" s="106" t="s">
        <v>253</v>
      </c>
      <c r="D369" s="106" t="s">
        <v>258</v>
      </c>
      <c r="E369">
        <v>3542</v>
      </c>
      <c r="F369" s="106" t="s">
        <v>2021</v>
      </c>
      <c r="G369" s="106" t="s">
        <v>267</v>
      </c>
      <c r="H369" s="106" t="s">
        <v>265</v>
      </c>
      <c r="I369" s="106">
        <v>62</v>
      </c>
      <c r="J369" s="106"/>
    </row>
    <row r="370" spans="1:10" x14ac:dyDescent="0.2">
      <c r="A370" s="106" t="s">
        <v>341</v>
      </c>
      <c r="B370" s="106" t="s">
        <v>252</v>
      </c>
      <c r="C370" s="106" t="s">
        <v>264</v>
      </c>
      <c r="D370" s="106" t="s">
        <v>254</v>
      </c>
      <c r="E370">
        <v>3836</v>
      </c>
      <c r="F370" s="106" t="s">
        <v>2022</v>
      </c>
      <c r="G370" s="106" t="s">
        <v>255</v>
      </c>
      <c r="H370" s="106" t="s">
        <v>266</v>
      </c>
      <c r="I370" s="106">
        <v>396</v>
      </c>
      <c r="J370" s="106"/>
    </row>
    <row r="371" spans="1:10" x14ac:dyDescent="0.2">
      <c r="A371" s="106" t="s">
        <v>341</v>
      </c>
      <c r="B371" s="106" t="s">
        <v>252</v>
      </c>
      <c r="C371" s="106" t="s">
        <v>253</v>
      </c>
      <c r="D371" s="106" t="s">
        <v>254</v>
      </c>
      <c r="E371">
        <v>4310</v>
      </c>
      <c r="F371" s="106" t="s">
        <v>347</v>
      </c>
      <c r="G371" s="106" t="s">
        <v>255</v>
      </c>
      <c r="H371" s="106" t="s">
        <v>260</v>
      </c>
      <c r="I371" s="106">
        <v>163</v>
      </c>
      <c r="J371" s="106"/>
    </row>
    <row r="372" spans="1:10" x14ac:dyDescent="0.2">
      <c r="A372" s="106" t="s">
        <v>341</v>
      </c>
      <c r="B372" s="106" t="s">
        <v>252</v>
      </c>
      <c r="C372" s="106" t="s">
        <v>253</v>
      </c>
      <c r="D372" s="106" t="s">
        <v>254</v>
      </c>
      <c r="E372">
        <v>4838</v>
      </c>
      <c r="F372" s="106" t="s">
        <v>2023</v>
      </c>
      <c r="G372" s="106" t="s">
        <v>259</v>
      </c>
      <c r="H372" s="106" t="s">
        <v>266</v>
      </c>
      <c r="I372" s="106">
        <v>62</v>
      </c>
      <c r="J372" s="106"/>
    </row>
    <row r="373" spans="1:10" x14ac:dyDescent="0.2">
      <c r="A373" s="106" t="s">
        <v>341</v>
      </c>
      <c r="B373" s="106" t="s">
        <v>252</v>
      </c>
      <c r="C373" s="106" t="s">
        <v>253</v>
      </c>
      <c r="D373" s="106" t="s">
        <v>254</v>
      </c>
      <c r="E373">
        <v>5280</v>
      </c>
      <c r="F373" s="106" t="s">
        <v>2024</v>
      </c>
      <c r="G373" s="106" t="s">
        <v>259</v>
      </c>
      <c r="H373" s="106" t="s">
        <v>281</v>
      </c>
      <c r="I373">
        <v>91</v>
      </c>
    </row>
    <row r="374" spans="1:10" x14ac:dyDescent="0.2">
      <c r="A374" s="106" t="s">
        <v>341</v>
      </c>
      <c r="B374" s="106" t="s">
        <v>252</v>
      </c>
      <c r="C374" s="106" t="s">
        <v>253</v>
      </c>
      <c r="D374" s="106" t="s">
        <v>254</v>
      </c>
      <c r="E374">
        <v>5410</v>
      </c>
      <c r="F374" s="106" t="s">
        <v>2025</v>
      </c>
      <c r="G374" s="106" t="s">
        <v>255</v>
      </c>
      <c r="H374" s="106" t="s">
        <v>683</v>
      </c>
      <c r="I374" s="106">
        <v>445</v>
      </c>
      <c r="J374" s="106"/>
    </row>
    <row r="375" spans="1:10" x14ac:dyDescent="0.2">
      <c r="A375" s="106" t="s">
        <v>341</v>
      </c>
      <c r="B375" s="106" t="s">
        <v>252</v>
      </c>
      <c r="C375" s="106" t="s">
        <v>253</v>
      </c>
      <c r="D375" s="106" t="s">
        <v>254</v>
      </c>
      <c r="E375">
        <v>6144</v>
      </c>
      <c r="F375" s="106" t="s">
        <v>2026</v>
      </c>
      <c r="G375" s="106" t="s">
        <v>263</v>
      </c>
      <c r="H375" s="106" t="s">
        <v>276</v>
      </c>
      <c r="I375">
        <v>166</v>
      </c>
    </row>
    <row r="376" spans="1:10" x14ac:dyDescent="0.2">
      <c r="A376" s="106" t="s">
        <v>341</v>
      </c>
      <c r="B376" s="106" t="s">
        <v>252</v>
      </c>
      <c r="C376" s="106" t="s">
        <v>257</v>
      </c>
      <c r="D376" s="106" t="s">
        <v>254</v>
      </c>
      <c r="E376">
        <v>6189</v>
      </c>
      <c r="F376" s="106" t="s">
        <v>2027</v>
      </c>
      <c r="G376" s="106" t="s">
        <v>255</v>
      </c>
      <c r="H376" s="106" t="s">
        <v>260</v>
      </c>
      <c r="I376" s="106">
        <v>69</v>
      </c>
      <c r="J376" s="106"/>
    </row>
    <row r="377" spans="1:10" x14ac:dyDescent="0.2">
      <c r="A377" s="106" t="s">
        <v>341</v>
      </c>
      <c r="B377" s="106" t="s">
        <v>252</v>
      </c>
      <c r="C377" s="106" t="s">
        <v>253</v>
      </c>
      <c r="D377" s="106" t="s">
        <v>258</v>
      </c>
      <c r="E377">
        <v>6391</v>
      </c>
      <c r="F377" s="106" t="s">
        <v>2028</v>
      </c>
      <c r="G377" s="106" t="s">
        <v>263</v>
      </c>
      <c r="H377" s="106" t="s">
        <v>276</v>
      </c>
      <c r="I377" s="106">
        <v>46</v>
      </c>
      <c r="J377" s="106"/>
    </row>
    <row r="378" spans="1:10" x14ac:dyDescent="0.2">
      <c r="A378" s="106" t="s">
        <v>341</v>
      </c>
      <c r="B378" s="106" t="s">
        <v>252</v>
      </c>
      <c r="C378" s="106" t="s">
        <v>264</v>
      </c>
      <c r="D378" s="106" t="s">
        <v>254</v>
      </c>
      <c r="E378">
        <v>6888</v>
      </c>
      <c r="F378" s="106" t="s">
        <v>2029</v>
      </c>
      <c r="G378" s="106" t="s">
        <v>259</v>
      </c>
      <c r="H378" s="106" t="s">
        <v>266</v>
      </c>
      <c r="I378" s="106">
        <v>38</v>
      </c>
      <c r="J378" s="106"/>
    </row>
    <row r="379" spans="1:10" x14ac:dyDescent="0.2">
      <c r="A379" s="106" t="s">
        <v>341</v>
      </c>
      <c r="B379" s="106" t="s">
        <v>252</v>
      </c>
      <c r="C379" s="106" t="s">
        <v>253</v>
      </c>
      <c r="D379" s="106" t="s">
        <v>254</v>
      </c>
      <c r="E379">
        <v>7022</v>
      </c>
      <c r="F379" s="106" t="s">
        <v>2031</v>
      </c>
      <c r="G379" s="106" t="s">
        <v>255</v>
      </c>
      <c r="H379" s="106" t="s">
        <v>285</v>
      </c>
      <c r="I379" s="106">
        <v>56</v>
      </c>
      <c r="J379" s="106"/>
    </row>
    <row r="380" spans="1:10" x14ac:dyDescent="0.2">
      <c r="A380" s="106" t="s">
        <v>341</v>
      </c>
      <c r="B380" s="106" t="s">
        <v>252</v>
      </c>
      <c r="C380" s="106" t="s">
        <v>253</v>
      </c>
      <c r="D380" s="106" t="s">
        <v>258</v>
      </c>
      <c r="E380">
        <v>7046</v>
      </c>
      <c r="F380" s="106" t="s">
        <v>2032</v>
      </c>
      <c r="G380" s="106" t="s">
        <v>267</v>
      </c>
      <c r="H380" s="106" t="s">
        <v>260</v>
      </c>
      <c r="I380" s="106">
        <v>68</v>
      </c>
      <c r="J380" s="106"/>
    </row>
    <row r="381" spans="1:10" x14ac:dyDescent="0.2">
      <c r="A381" s="106" t="s">
        <v>341</v>
      </c>
      <c r="B381" s="106" t="s">
        <v>252</v>
      </c>
      <c r="C381" s="106" t="s">
        <v>253</v>
      </c>
      <c r="D381" s="106" t="s">
        <v>254</v>
      </c>
      <c r="E381">
        <v>7162</v>
      </c>
      <c r="F381" s="106" t="s">
        <v>2033</v>
      </c>
      <c r="G381" s="106" t="s">
        <v>259</v>
      </c>
      <c r="H381" s="106" t="s">
        <v>1333</v>
      </c>
      <c r="I381" s="106">
        <v>40</v>
      </c>
      <c r="J381" s="106"/>
    </row>
    <row r="382" spans="1:10" x14ac:dyDescent="0.2">
      <c r="A382" s="106" t="s">
        <v>341</v>
      </c>
      <c r="B382" s="106" t="s">
        <v>252</v>
      </c>
      <c r="C382" s="106" t="s">
        <v>253</v>
      </c>
      <c r="D382" s="106" t="s">
        <v>258</v>
      </c>
      <c r="E382">
        <v>7323</v>
      </c>
      <c r="F382" s="106" t="s">
        <v>2034</v>
      </c>
      <c r="G382" s="106" t="s">
        <v>267</v>
      </c>
      <c r="H382" s="106" t="s">
        <v>629</v>
      </c>
      <c r="I382" s="106">
        <v>213</v>
      </c>
      <c r="J382" s="106"/>
    </row>
    <row r="383" spans="1:10" x14ac:dyDescent="0.2">
      <c r="A383" s="106" t="s">
        <v>341</v>
      </c>
      <c r="B383" s="106" t="s">
        <v>252</v>
      </c>
      <c r="C383" s="106" t="s">
        <v>264</v>
      </c>
      <c r="D383" s="106" t="s">
        <v>258</v>
      </c>
      <c r="E383">
        <v>7500</v>
      </c>
      <c r="F383" s="106" t="s">
        <v>700</v>
      </c>
      <c r="G383" s="106" t="s">
        <v>259</v>
      </c>
      <c r="H383" s="106" t="s">
        <v>261</v>
      </c>
      <c r="I383" s="106">
        <v>171</v>
      </c>
      <c r="J383" s="106"/>
    </row>
    <row r="384" spans="1:10" x14ac:dyDescent="0.2">
      <c r="A384" s="106" t="s">
        <v>341</v>
      </c>
      <c r="B384" s="106" t="s">
        <v>252</v>
      </c>
      <c r="C384" s="106" t="s">
        <v>253</v>
      </c>
      <c r="D384" s="106" t="s">
        <v>254</v>
      </c>
      <c r="E384">
        <v>7510</v>
      </c>
      <c r="F384" s="106" t="s">
        <v>355</v>
      </c>
      <c r="G384" s="106" t="s">
        <v>255</v>
      </c>
      <c r="H384" s="106" t="s">
        <v>261</v>
      </c>
      <c r="I384" s="106">
        <v>218</v>
      </c>
      <c r="J384" s="106"/>
    </row>
    <row r="385" spans="1:10" x14ac:dyDescent="0.2">
      <c r="A385" s="106" t="s">
        <v>341</v>
      </c>
      <c r="B385" s="106" t="s">
        <v>252</v>
      </c>
      <c r="C385" s="106" t="s">
        <v>253</v>
      </c>
      <c r="D385" s="106" t="s">
        <v>254</v>
      </c>
      <c r="E385">
        <v>7844</v>
      </c>
      <c r="F385" s="106" t="s">
        <v>1564</v>
      </c>
      <c r="G385" s="106" t="s">
        <v>255</v>
      </c>
      <c r="H385" s="106" t="s">
        <v>266</v>
      </c>
      <c r="I385" s="106">
        <v>373</v>
      </c>
      <c r="J385" s="106"/>
    </row>
    <row r="386" spans="1:10" x14ac:dyDescent="0.2">
      <c r="A386" s="106" t="s">
        <v>341</v>
      </c>
      <c r="B386" s="106" t="s">
        <v>252</v>
      </c>
      <c r="C386" s="106" t="s">
        <v>253</v>
      </c>
      <c r="D386" s="106" t="s">
        <v>254</v>
      </c>
      <c r="E386">
        <v>8256</v>
      </c>
      <c r="F386" s="106" t="s">
        <v>2035</v>
      </c>
      <c r="G386" s="106" t="s">
        <v>259</v>
      </c>
      <c r="H386" s="106" t="s">
        <v>261</v>
      </c>
      <c r="I386" s="106">
        <v>29</v>
      </c>
      <c r="J386" s="106"/>
    </row>
    <row r="387" spans="1:10" x14ac:dyDescent="0.2">
      <c r="A387" s="106" t="s">
        <v>341</v>
      </c>
      <c r="B387" s="106" t="s">
        <v>252</v>
      </c>
      <c r="C387" s="106" t="s">
        <v>253</v>
      </c>
      <c r="D387" s="106" t="s">
        <v>254</v>
      </c>
      <c r="E387">
        <v>8381</v>
      </c>
      <c r="F387" s="106" t="s">
        <v>2036</v>
      </c>
      <c r="G387" s="106" t="s">
        <v>255</v>
      </c>
      <c r="H387" s="106" t="s">
        <v>455</v>
      </c>
      <c r="I387">
        <v>951</v>
      </c>
    </row>
    <row r="388" spans="1:10" x14ac:dyDescent="0.2">
      <c r="A388" s="106" t="s">
        <v>341</v>
      </c>
      <c r="B388" s="106" t="s">
        <v>252</v>
      </c>
      <c r="C388" s="106" t="s">
        <v>253</v>
      </c>
      <c r="D388" s="106" t="s">
        <v>254</v>
      </c>
      <c r="E388">
        <v>8473</v>
      </c>
      <c r="F388" s="106" t="s">
        <v>1565</v>
      </c>
      <c r="G388" s="106" t="s">
        <v>255</v>
      </c>
      <c r="H388" s="106" t="s">
        <v>1333</v>
      </c>
      <c r="I388" s="106" t="s">
        <v>272</v>
      </c>
      <c r="J388" s="106" t="s">
        <v>4172</v>
      </c>
    </row>
    <row r="389" spans="1:10" x14ac:dyDescent="0.2">
      <c r="A389" s="106" t="s">
        <v>341</v>
      </c>
      <c r="B389" s="106" t="s">
        <v>252</v>
      </c>
      <c r="C389" s="106" t="s">
        <v>253</v>
      </c>
      <c r="D389" s="106" t="s">
        <v>254</v>
      </c>
      <c r="E389">
        <v>8739</v>
      </c>
      <c r="F389" s="106" t="s">
        <v>2037</v>
      </c>
      <c r="G389" s="106" t="s">
        <v>255</v>
      </c>
      <c r="H389" s="106" t="s">
        <v>1333</v>
      </c>
      <c r="I389" s="106">
        <v>539</v>
      </c>
      <c r="J389" s="106"/>
    </row>
    <row r="390" spans="1:10" x14ac:dyDescent="0.2">
      <c r="A390" s="106" t="s">
        <v>341</v>
      </c>
      <c r="B390" s="106" t="s">
        <v>252</v>
      </c>
      <c r="C390" s="106" t="s">
        <v>253</v>
      </c>
      <c r="D390" s="106" t="s">
        <v>254</v>
      </c>
      <c r="E390">
        <v>8806</v>
      </c>
      <c r="F390" s="106" t="s">
        <v>359</v>
      </c>
      <c r="G390" s="106" t="s">
        <v>255</v>
      </c>
      <c r="H390" s="106" t="s">
        <v>281</v>
      </c>
      <c r="I390" s="106" t="s">
        <v>286</v>
      </c>
      <c r="J390" s="106" t="s">
        <v>4079</v>
      </c>
    </row>
    <row r="391" spans="1:10" x14ac:dyDescent="0.2">
      <c r="A391" s="106" t="s">
        <v>341</v>
      </c>
      <c r="B391" s="106" t="s">
        <v>252</v>
      </c>
      <c r="C391" s="106" t="s">
        <v>257</v>
      </c>
      <c r="D391" s="106" t="s">
        <v>254</v>
      </c>
      <c r="E391">
        <v>8889</v>
      </c>
      <c r="F391" s="106" t="s">
        <v>2038</v>
      </c>
      <c r="G391" s="106" t="s">
        <v>259</v>
      </c>
      <c r="H391" s="106" t="s">
        <v>281</v>
      </c>
      <c r="I391">
        <v>151</v>
      </c>
    </row>
    <row r="392" spans="1:10" x14ac:dyDescent="0.2">
      <c r="A392" s="106" t="s">
        <v>341</v>
      </c>
      <c r="B392" s="106" t="s">
        <v>252</v>
      </c>
      <c r="C392" s="106" t="s">
        <v>253</v>
      </c>
      <c r="D392" s="106" t="s">
        <v>254</v>
      </c>
      <c r="E392">
        <v>8938</v>
      </c>
      <c r="F392" s="106" t="s">
        <v>2039</v>
      </c>
      <c r="G392" s="106" t="s">
        <v>259</v>
      </c>
      <c r="H392" s="106" t="s">
        <v>281</v>
      </c>
      <c r="I392">
        <v>57</v>
      </c>
    </row>
    <row r="393" spans="1:10" x14ac:dyDescent="0.2">
      <c r="A393" s="106" t="s">
        <v>341</v>
      </c>
      <c r="B393" s="106" t="s">
        <v>252</v>
      </c>
      <c r="C393" s="106" t="s">
        <v>253</v>
      </c>
      <c r="D393" s="106" t="s">
        <v>254</v>
      </c>
      <c r="E393">
        <v>9110</v>
      </c>
      <c r="F393" s="106" t="s">
        <v>2040</v>
      </c>
      <c r="G393" s="106" t="s">
        <v>255</v>
      </c>
      <c r="H393" s="106" t="s">
        <v>1754</v>
      </c>
      <c r="I393" s="106">
        <v>485</v>
      </c>
      <c r="J393" s="106"/>
    </row>
    <row r="394" spans="1:10" x14ac:dyDescent="0.2">
      <c r="A394" s="106" t="s">
        <v>341</v>
      </c>
      <c r="B394" s="106" t="s">
        <v>252</v>
      </c>
      <c r="C394" s="106" t="s">
        <v>253</v>
      </c>
      <c r="D394" s="106" t="s">
        <v>254</v>
      </c>
      <c r="E394">
        <v>9466</v>
      </c>
      <c r="F394" s="106" t="s">
        <v>2041</v>
      </c>
      <c r="G394" s="106" t="s">
        <v>255</v>
      </c>
      <c r="H394" s="106" t="s">
        <v>266</v>
      </c>
      <c r="I394" s="106">
        <v>83</v>
      </c>
      <c r="J394" s="106"/>
    </row>
    <row r="395" spans="1:10" x14ac:dyDescent="0.2">
      <c r="A395" s="106" t="s">
        <v>341</v>
      </c>
      <c r="B395" s="106" t="s">
        <v>252</v>
      </c>
      <c r="C395" s="106" t="s">
        <v>253</v>
      </c>
      <c r="D395" s="106" t="s">
        <v>254</v>
      </c>
      <c r="E395">
        <v>9534</v>
      </c>
      <c r="F395" s="106" t="s">
        <v>3878</v>
      </c>
      <c r="G395" s="106" t="s">
        <v>255</v>
      </c>
      <c r="H395" s="106" t="s">
        <v>458</v>
      </c>
      <c r="I395" s="106">
        <v>288</v>
      </c>
      <c r="J395" s="106"/>
    </row>
    <row r="396" spans="1:10" x14ac:dyDescent="0.2">
      <c r="A396" s="106" t="s">
        <v>341</v>
      </c>
      <c r="B396" s="106" t="s">
        <v>252</v>
      </c>
      <c r="C396" s="106" t="s">
        <v>253</v>
      </c>
      <c r="D396" s="106" t="s">
        <v>254</v>
      </c>
      <c r="E396">
        <v>9826</v>
      </c>
      <c r="F396" s="106" t="s">
        <v>2042</v>
      </c>
      <c r="G396" s="106" t="s">
        <v>263</v>
      </c>
      <c r="H396" s="106" t="s">
        <v>265</v>
      </c>
      <c r="I396" s="106">
        <v>11</v>
      </c>
      <c r="J396" s="106"/>
    </row>
    <row r="397" spans="1:10" x14ac:dyDescent="0.2">
      <c r="A397" s="106" t="s">
        <v>341</v>
      </c>
      <c r="B397" s="106" t="s">
        <v>252</v>
      </c>
      <c r="C397" s="106" t="s">
        <v>253</v>
      </c>
      <c r="D397" s="106" t="s">
        <v>254</v>
      </c>
      <c r="E397">
        <v>9882</v>
      </c>
      <c r="F397" s="106" t="s">
        <v>2043</v>
      </c>
      <c r="G397" s="106" t="s">
        <v>255</v>
      </c>
      <c r="H397" s="106" t="s">
        <v>261</v>
      </c>
      <c r="I397" s="106">
        <v>873</v>
      </c>
      <c r="J397" s="106"/>
    </row>
    <row r="398" spans="1:10" x14ac:dyDescent="0.2">
      <c r="A398" s="106" t="s">
        <v>360</v>
      </c>
      <c r="B398" s="106" t="s">
        <v>1736</v>
      </c>
      <c r="C398" s="106" t="s">
        <v>253</v>
      </c>
      <c r="D398" s="106" t="s">
        <v>254</v>
      </c>
      <c r="E398">
        <v>4228</v>
      </c>
      <c r="F398" s="106" t="s">
        <v>2044</v>
      </c>
      <c r="G398" s="106" t="s">
        <v>255</v>
      </c>
      <c r="H398" s="106" t="s">
        <v>268</v>
      </c>
      <c r="I398" s="106">
        <v>359</v>
      </c>
      <c r="J398" s="106"/>
    </row>
    <row r="399" spans="1:10" x14ac:dyDescent="0.2">
      <c r="A399" s="106" t="s">
        <v>360</v>
      </c>
      <c r="B399" s="106" t="s">
        <v>1358</v>
      </c>
      <c r="C399" s="106" t="s">
        <v>253</v>
      </c>
      <c r="D399" s="106" t="s">
        <v>254</v>
      </c>
      <c r="E399">
        <v>1515</v>
      </c>
      <c r="F399" s="106" t="s">
        <v>1339</v>
      </c>
      <c r="G399" s="106" t="s">
        <v>255</v>
      </c>
      <c r="H399" s="106" t="s">
        <v>532</v>
      </c>
      <c r="I399" s="106">
        <v>374</v>
      </c>
      <c r="J399" s="106"/>
    </row>
    <row r="400" spans="1:10" x14ac:dyDescent="0.2">
      <c r="A400" s="106" t="s">
        <v>360</v>
      </c>
      <c r="B400" s="106" t="s">
        <v>1358</v>
      </c>
      <c r="C400" s="106" t="s">
        <v>253</v>
      </c>
      <c r="D400" s="106" t="s">
        <v>254</v>
      </c>
      <c r="E400">
        <v>4042</v>
      </c>
      <c r="F400" s="106" t="s">
        <v>2045</v>
      </c>
      <c r="G400" s="106" t="s">
        <v>255</v>
      </c>
      <c r="H400" s="106" t="s">
        <v>268</v>
      </c>
      <c r="I400" s="106" t="s">
        <v>272</v>
      </c>
      <c r="J400" s="106" t="s">
        <v>4062</v>
      </c>
    </row>
    <row r="401" spans="1:10" x14ac:dyDescent="0.2">
      <c r="A401" s="106" t="s">
        <v>360</v>
      </c>
      <c r="B401" s="106" t="s">
        <v>1358</v>
      </c>
      <c r="C401" s="106" t="s">
        <v>253</v>
      </c>
      <c r="D401" s="106" t="s">
        <v>254</v>
      </c>
      <c r="E401">
        <v>4507</v>
      </c>
      <c r="F401" s="106" t="s">
        <v>2046</v>
      </c>
      <c r="G401" s="106" t="s">
        <v>255</v>
      </c>
      <c r="H401" s="106" t="s">
        <v>300</v>
      </c>
      <c r="I401" s="106" t="s">
        <v>699</v>
      </c>
      <c r="J401" s="106" t="s">
        <v>4332</v>
      </c>
    </row>
    <row r="402" spans="1:10" x14ac:dyDescent="0.2">
      <c r="A402" s="106" t="s">
        <v>360</v>
      </c>
      <c r="B402" s="106" t="s">
        <v>1358</v>
      </c>
      <c r="C402" s="106" t="s">
        <v>253</v>
      </c>
      <c r="D402" s="106" t="s">
        <v>254</v>
      </c>
      <c r="E402">
        <v>4521</v>
      </c>
      <c r="F402" s="106" t="s">
        <v>665</v>
      </c>
      <c r="G402" s="106" t="s">
        <v>255</v>
      </c>
      <c r="H402" s="106" t="s">
        <v>300</v>
      </c>
      <c r="I402" s="106" t="s">
        <v>278</v>
      </c>
      <c r="J402" s="106" t="s">
        <v>4314</v>
      </c>
    </row>
    <row r="403" spans="1:10" x14ac:dyDescent="0.2">
      <c r="A403" s="106" t="s">
        <v>360</v>
      </c>
      <c r="B403" s="106" t="s">
        <v>1358</v>
      </c>
      <c r="C403" s="106" t="s">
        <v>253</v>
      </c>
      <c r="D403" s="106" t="s">
        <v>254</v>
      </c>
      <c r="E403">
        <v>5444</v>
      </c>
      <c r="F403" s="106" t="s">
        <v>2047</v>
      </c>
      <c r="G403" s="106" t="s">
        <v>255</v>
      </c>
      <c r="H403" s="106" t="s">
        <v>683</v>
      </c>
      <c r="I403" s="106" t="s">
        <v>286</v>
      </c>
      <c r="J403" s="106" t="s">
        <v>4477</v>
      </c>
    </row>
    <row r="404" spans="1:10" x14ac:dyDescent="0.2">
      <c r="A404" s="106" t="s">
        <v>360</v>
      </c>
      <c r="B404" s="106" t="s">
        <v>1358</v>
      </c>
      <c r="C404" s="106" t="s">
        <v>253</v>
      </c>
      <c r="D404" s="106" t="s">
        <v>254</v>
      </c>
      <c r="E404">
        <v>6503</v>
      </c>
      <c r="F404" s="106" t="s">
        <v>2048</v>
      </c>
      <c r="G404" s="106" t="s">
        <v>255</v>
      </c>
      <c r="H404" s="106" t="s">
        <v>280</v>
      </c>
      <c r="I404" t="s">
        <v>4478</v>
      </c>
      <c r="J404" t="s">
        <v>3874</v>
      </c>
    </row>
    <row r="405" spans="1:10" x14ac:dyDescent="0.2">
      <c r="A405" s="106" t="s">
        <v>360</v>
      </c>
      <c r="B405" s="106" t="s">
        <v>1358</v>
      </c>
      <c r="C405" s="106" t="s">
        <v>253</v>
      </c>
      <c r="D405" s="106" t="s">
        <v>254</v>
      </c>
      <c r="E405">
        <v>7988</v>
      </c>
      <c r="F405" s="106" t="s">
        <v>2049</v>
      </c>
      <c r="G405" s="106" t="s">
        <v>255</v>
      </c>
      <c r="H405" s="106" t="s">
        <v>268</v>
      </c>
      <c r="I405" t="s">
        <v>322</v>
      </c>
      <c r="J405" t="s">
        <v>4479</v>
      </c>
    </row>
    <row r="406" spans="1:10" x14ac:dyDescent="0.2">
      <c r="A406" s="106" t="s">
        <v>360</v>
      </c>
      <c r="B406" s="106" t="s">
        <v>1358</v>
      </c>
      <c r="C406" s="106" t="s">
        <v>253</v>
      </c>
      <c r="D406" s="106" t="s">
        <v>254</v>
      </c>
      <c r="E406">
        <v>8130</v>
      </c>
      <c r="F406" s="106" t="s">
        <v>2050</v>
      </c>
      <c r="G406" s="106" t="s">
        <v>255</v>
      </c>
      <c r="H406" s="106" t="s">
        <v>261</v>
      </c>
      <c r="I406" s="106" t="s">
        <v>286</v>
      </c>
      <c r="J406" s="106" t="s">
        <v>4480</v>
      </c>
    </row>
    <row r="407" spans="1:10" x14ac:dyDescent="0.2">
      <c r="A407" s="106" t="s">
        <v>360</v>
      </c>
      <c r="B407" s="106" t="s">
        <v>1358</v>
      </c>
      <c r="C407" s="106" t="s">
        <v>253</v>
      </c>
      <c r="D407" s="106" t="s">
        <v>254</v>
      </c>
      <c r="E407">
        <v>8541</v>
      </c>
      <c r="F407" s="106" t="s">
        <v>2051</v>
      </c>
      <c r="G407" s="106" t="s">
        <v>255</v>
      </c>
      <c r="H407" s="106" t="s">
        <v>455</v>
      </c>
      <c r="I407" s="106">
        <v>439</v>
      </c>
      <c r="J407" s="106"/>
    </row>
    <row r="408" spans="1:10" x14ac:dyDescent="0.2">
      <c r="A408" s="106" t="s">
        <v>360</v>
      </c>
      <c r="B408" s="106" t="s">
        <v>649</v>
      </c>
      <c r="C408" s="106" t="s">
        <v>253</v>
      </c>
      <c r="D408" s="106" t="s">
        <v>258</v>
      </c>
      <c r="E408">
        <v>1730</v>
      </c>
      <c r="F408" s="106" t="s">
        <v>2052</v>
      </c>
      <c r="G408" s="106" t="s">
        <v>259</v>
      </c>
      <c r="H408" s="106" t="s">
        <v>282</v>
      </c>
      <c r="I408">
        <v>18</v>
      </c>
    </row>
    <row r="409" spans="1:10" x14ac:dyDescent="0.2">
      <c r="A409" s="106" t="s">
        <v>360</v>
      </c>
      <c r="B409" s="106" t="s">
        <v>649</v>
      </c>
      <c r="C409" s="106" t="s">
        <v>253</v>
      </c>
      <c r="D409" s="106" t="s">
        <v>254</v>
      </c>
      <c r="E409">
        <v>2281</v>
      </c>
      <c r="F409" s="106" t="s">
        <v>2053</v>
      </c>
      <c r="G409" s="106" t="s">
        <v>255</v>
      </c>
      <c r="H409" s="106" t="s">
        <v>256</v>
      </c>
      <c r="I409" s="106" t="s">
        <v>286</v>
      </c>
      <c r="J409" s="106" t="s">
        <v>3853</v>
      </c>
    </row>
    <row r="410" spans="1:10" x14ac:dyDescent="0.2">
      <c r="A410" s="106" t="s">
        <v>360</v>
      </c>
      <c r="B410" s="106" t="s">
        <v>649</v>
      </c>
      <c r="C410" s="106" t="s">
        <v>253</v>
      </c>
      <c r="D410" s="106" t="s">
        <v>254</v>
      </c>
      <c r="E410">
        <v>3151</v>
      </c>
      <c r="F410" s="106" t="s">
        <v>2054</v>
      </c>
      <c r="G410" s="106" t="s">
        <v>255</v>
      </c>
      <c r="H410" s="106" t="s">
        <v>261</v>
      </c>
      <c r="I410" s="106">
        <v>642</v>
      </c>
      <c r="J410" s="106"/>
    </row>
    <row r="411" spans="1:10" x14ac:dyDescent="0.2">
      <c r="A411" s="106" t="s">
        <v>360</v>
      </c>
      <c r="B411" s="106" t="s">
        <v>649</v>
      </c>
      <c r="C411" s="106" t="s">
        <v>253</v>
      </c>
      <c r="D411" s="106" t="s">
        <v>254</v>
      </c>
      <c r="E411">
        <v>4275</v>
      </c>
      <c r="F411" s="106" t="s">
        <v>2055</v>
      </c>
      <c r="G411" s="106" t="s">
        <v>255</v>
      </c>
      <c r="H411" s="106" t="s">
        <v>268</v>
      </c>
      <c r="I411" s="106">
        <v>139</v>
      </c>
      <c r="J411" s="106"/>
    </row>
    <row r="412" spans="1:10" x14ac:dyDescent="0.2">
      <c r="A412" s="106" t="s">
        <v>360</v>
      </c>
      <c r="B412" s="106" t="s">
        <v>649</v>
      </c>
      <c r="C412" s="106" t="s">
        <v>253</v>
      </c>
      <c r="D412" s="106" t="s">
        <v>258</v>
      </c>
      <c r="E412">
        <v>7506</v>
      </c>
      <c r="F412" s="106" t="s">
        <v>364</v>
      </c>
      <c r="G412" s="106" t="s">
        <v>255</v>
      </c>
      <c r="H412" s="106" t="s">
        <v>265</v>
      </c>
      <c r="I412" s="106">
        <v>79</v>
      </c>
      <c r="J412" s="106"/>
    </row>
    <row r="413" spans="1:10" x14ac:dyDescent="0.2">
      <c r="A413" s="106" t="s">
        <v>360</v>
      </c>
      <c r="B413" s="106" t="s">
        <v>649</v>
      </c>
      <c r="C413" s="106" t="s">
        <v>257</v>
      </c>
      <c r="D413" s="106" t="s">
        <v>258</v>
      </c>
      <c r="E413">
        <v>7643</v>
      </c>
      <c r="F413" s="106" t="s">
        <v>2056</v>
      </c>
      <c r="G413" s="106" t="s">
        <v>259</v>
      </c>
      <c r="H413" s="106" t="s">
        <v>265</v>
      </c>
      <c r="I413" s="106">
        <v>78</v>
      </c>
      <c r="J413" s="106"/>
    </row>
    <row r="414" spans="1:10" x14ac:dyDescent="0.2">
      <c r="A414" s="106" t="s">
        <v>360</v>
      </c>
      <c r="B414" s="106" t="s">
        <v>649</v>
      </c>
      <c r="C414" s="106" t="s">
        <v>253</v>
      </c>
      <c r="D414" s="106" t="s">
        <v>254</v>
      </c>
      <c r="E414">
        <v>8006</v>
      </c>
      <c r="F414" s="106" t="s">
        <v>2057</v>
      </c>
      <c r="G414" s="106" t="s">
        <v>263</v>
      </c>
      <c r="H414" s="106" t="s">
        <v>261</v>
      </c>
      <c r="I414" s="106">
        <v>186</v>
      </c>
      <c r="J414" s="106"/>
    </row>
    <row r="415" spans="1:10" x14ac:dyDescent="0.2">
      <c r="A415" s="106" t="s">
        <v>360</v>
      </c>
      <c r="B415" s="106" t="s">
        <v>649</v>
      </c>
      <c r="C415" s="106" t="s">
        <v>253</v>
      </c>
      <c r="D415" s="106" t="s">
        <v>254</v>
      </c>
      <c r="E415">
        <v>8087</v>
      </c>
      <c r="F415" s="106" t="s">
        <v>2058</v>
      </c>
      <c r="G415" s="106" t="s">
        <v>255</v>
      </c>
      <c r="H415" s="106" t="s">
        <v>261</v>
      </c>
      <c r="I415" s="106">
        <v>247</v>
      </c>
      <c r="J415" s="106"/>
    </row>
    <row r="416" spans="1:10" x14ac:dyDescent="0.2">
      <c r="A416" s="106" t="s">
        <v>360</v>
      </c>
      <c r="B416" s="106" t="s">
        <v>649</v>
      </c>
      <c r="C416" s="106" t="s">
        <v>253</v>
      </c>
      <c r="D416" s="106" t="s">
        <v>254</v>
      </c>
      <c r="E416">
        <v>8138</v>
      </c>
      <c r="F416" s="106" t="s">
        <v>517</v>
      </c>
      <c r="G416" s="106" t="s">
        <v>263</v>
      </c>
      <c r="H416" s="106" t="s">
        <v>261</v>
      </c>
      <c r="I416" s="106">
        <v>44</v>
      </c>
      <c r="J416" s="106"/>
    </row>
    <row r="417" spans="1:10" x14ac:dyDescent="0.2">
      <c r="A417" s="106" t="s">
        <v>360</v>
      </c>
      <c r="B417" s="106" t="s">
        <v>649</v>
      </c>
      <c r="C417" s="106" t="s">
        <v>257</v>
      </c>
      <c r="D417" s="106" t="s">
        <v>254</v>
      </c>
      <c r="E417">
        <v>8151</v>
      </c>
      <c r="F417" s="106" t="s">
        <v>2059</v>
      </c>
      <c r="G417" s="106" t="s">
        <v>255</v>
      </c>
      <c r="H417" s="106" t="s">
        <v>261</v>
      </c>
      <c r="I417" s="106">
        <v>325</v>
      </c>
      <c r="J417" s="106"/>
    </row>
    <row r="418" spans="1:10" x14ac:dyDescent="0.2">
      <c r="A418" s="106" t="s">
        <v>360</v>
      </c>
      <c r="B418" s="106" t="s">
        <v>649</v>
      </c>
      <c r="C418" s="106" t="s">
        <v>253</v>
      </c>
      <c r="D418" s="106" t="s">
        <v>254</v>
      </c>
      <c r="E418">
        <v>8370</v>
      </c>
      <c r="F418" s="106" t="s">
        <v>2060</v>
      </c>
      <c r="G418" s="106" t="s">
        <v>255</v>
      </c>
      <c r="H418" s="106" t="s">
        <v>455</v>
      </c>
      <c r="I418" s="106" t="s">
        <v>286</v>
      </c>
      <c r="J418" s="106" t="s">
        <v>4076</v>
      </c>
    </row>
    <row r="419" spans="1:10" x14ac:dyDescent="0.2">
      <c r="A419" s="106" t="s">
        <v>360</v>
      </c>
      <c r="B419" s="106" t="s">
        <v>649</v>
      </c>
      <c r="C419" s="106" t="s">
        <v>253</v>
      </c>
      <c r="D419" s="106" t="s">
        <v>254</v>
      </c>
      <c r="E419">
        <v>9887</v>
      </c>
      <c r="F419" s="106" t="s">
        <v>526</v>
      </c>
      <c r="G419" s="106" t="s">
        <v>255</v>
      </c>
      <c r="H419" s="106" t="s">
        <v>265</v>
      </c>
      <c r="I419" s="106">
        <v>903</v>
      </c>
      <c r="J419" s="106"/>
    </row>
    <row r="420" spans="1:10" x14ac:dyDescent="0.2">
      <c r="A420" s="106" t="s">
        <v>360</v>
      </c>
      <c r="B420" s="106" t="s">
        <v>316</v>
      </c>
      <c r="C420" s="106" t="s">
        <v>253</v>
      </c>
      <c r="D420" s="106" t="s">
        <v>254</v>
      </c>
      <c r="E420">
        <v>1333</v>
      </c>
      <c r="F420" s="106" t="s">
        <v>2061</v>
      </c>
      <c r="G420" s="106" t="s">
        <v>255</v>
      </c>
      <c r="H420" s="106" t="s">
        <v>303</v>
      </c>
      <c r="I420" s="106" t="s">
        <v>286</v>
      </c>
      <c r="J420" s="106" t="s">
        <v>3848</v>
      </c>
    </row>
    <row r="421" spans="1:10" x14ac:dyDescent="0.2">
      <c r="A421" s="106" t="s">
        <v>360</v>
      </c>
      <c r="B421" s="106" t="s">
        <v>316</v>
      </c>
      <c r="C421" s="106" t="s">
        <v>253</v>
      </c>
      <c r="D421" s="106" t="s">
        <v>258</v>
      </c>
      <c r="E421">
        <v>1379</v>
      </c>
      <c r="F421" s="106" t="s">
        <v>361</v>
      </c>
      <c r="G421" s="106" t="s">
        <v>255</v>
      </c>
      <c r="H421" s="106" t="s">
        <v>303</v>
      </c>
      <c r="I421" s="106">
        <v>641</v>
      </c>
      <c r="J421" s="106"/>
    </row>
    <row r="422" spans="1:10" x14ac:dyDescent="0.2">
      <c r="A422" s="106" t="s">
        <v>360</v>
      </c>
      <c r="B422" s="106" t="s">
        <v>316</v>
      </c>
      <c r="C422" s="106" t="s">
        <v>253</v>
      </c>
      <c r="D422" s="106" t="s">
        <v>254</v>
      </c>
      <c r="E422">
        <v>1728</v>
      </c>
      <c r="F422" s="106" t="s">
        <v>2062</v>
      </c>
      <c r="G422" s="106" t="s">
        <v>259</v>
      </c>
      <c r="H422" s="106" t="s">
        <v>282</v>
      </c>
      <c r="I422" s="106">
        <v>38</v>
      </c>
      <c r="J422" s="106"/>
    </row>
    <row r="423" spans="1:10" x14ac:dyDescent="0.2">
      <c r="A423" s="106" t="s">
        <v>360</v>
      </c>
      <c r="B423" s="106" t="s">
        <v>316</v>
      </c>
      <c r="C423" s="106" t="s">
        <v>253</v>
      </c>
      <c r="D423" s="106" t="s">
        <v>254</v>
      </c>
      <c r="E423">
        <v>2222</v>
      </c>
      <c r="F423" s="106" t="s">
        <v>2063</v>
      </c>
      <c r="G423" s="106" t="s">
        <v>255</v>
      </c>
      <c r="H423" s="106" t="s">
        <v>256</v>
      </c>
      <c r="I423" s="106" t="s">
        <v>278</v>
      </c>
      <c r="J423" s="106" t="s">
        <v>4481</v>
      </c>
    </row>
    <row r="424" spans="1:10" x14ac:dyDescent="0.2">
      <c r="A424" s="106" t="s">
        <v>360</v>
      </c>
      <c r="B424" s="106" t="s">
        <v>316</v>
      </c>
      <c r="C424" s="106" t="s">
        <v>257</v>
      </c>
      <c r="D424" s="106" t="s">
        <v>254</v>
      </c>
      <c r="E424">
        <v>2309</v>
      </c>
      <c r="F424" s="106" t="s">
        <v>2064</v>
      </c>
      <c r="G424" s="106" t="s">
        <v>255</v>
      </c>
      <c r="H424" s="106" t="s">
        <v>260</v>
      </c>
      <c r="I424" s="106">
        <v>337</v>
      </c>
      <c r="J424" s="106"/>
    </row>
    <row r="425" spans="1:10" x14ac:dyDescent="0.2">
      <c r="A425" s="106" t="s">
        <v>360</v>
      </c>
      <c r="B425" s="106" t="s">
        <v>316</v>
      </c>
      <c r="C425" s="106" t="s">
        <v>264</v>
      </c>
      <c r="D425" s="106" t="s">
        <v>258</v>
      </c>
      <c r="E425">
        <v>2477</v>
      </c>
      <c r="F425" s="106" t="s">
        <v>2065</v>
      </c>
      <c r="G425" s="106" t="s">
        <v>267</v>
      </c>
      <c r="H425" s="106" t="s">
        <v>260</v>
      </c>
      <c r="I425" s="106">
        <v>369</v>
      </c>
      <c r="J425" s="106"/>
    </row>
    <row r="426" spans="1:10" x14ac:dyDescent="0.2">
      <c r="A426" s="106" t="s">
        <v>360</v>
      </c>
      <c r="B426" s="106" t="s">
        <v>316</v>
      </c>
      <c r="C426" s="106" t="s">
        <v>264</v>
      </c>
      <c r="D426" s="106" t="s">
        <v>254</v>
      </c>
      <c r="E426">
        <v>2689</v>
      </c>
      <c r="F426" s="106" t="s">
        <v>1340</v>
      </c>
      <c r="G426" s="106" t="s">
        <v>263</v>
      </c>
      <c r="H426" s="106" t="s">
        <v>261</v>
      </c>
      <c r="I426" s="106">
        <v>82</v>
      </c>
      <c r="J426" s="106"/>
    </row>
    <row r="427" spans="1:10" x14ac:dyDescent="0.2">
      <c r="A427" s="106" t="s">
        <v>360</v>
      </c>
      <c r="B427" s="106" t="s">
        <v>316</v>
      </c>
      <c r="C427" s="106" t="s">
        <v>253</v>
      </c>
      <c r="D427" s="106" t="s">
        <v>254</v>
      </c>
      <c r="E427">
        <v>2907</v>
      </c>
      <c r="F427" s="106" t="s">
        <v>362</v>
      </c>
      <c r="G427" s="106" t="s">
        <v>263</v>
      </c>
      <c r="H427" s="106" t="s">
        <v>256</v>
      </c>
      <c r="I427" s="106">
        <v>63</v>
      </c>
      <c r="J427" s="106"/>
    </row>
    <row r="428" spans="1:10" x14ac:dyDescent="0.2">
      <c r="A428" s="106" t="s">
        <v>360</v>
      </c>
      <c r="B428" s="106" t="s">
        <v>316</v>
      </c>
      <c r="C428" s="106" t="s">
        <v>253</v>
      </c>
      <c r="D428" s="106" t="s">
        <v>254</v>
      </c>
      <c r="E428">
        <v>3024</v>
      </c>
      <c r="F428" s="106" t="s">
        <v>663</v>
      </c>
      <c r="G428" s="106" t="s">
        <v>259</v>
      </c>
      <c r="H428" s="106" t="s">
        <v>261</v>
      </c>
      <c r="I428" s="106">
        <v>28</v>
      </c>
      <c r="J428" s="106"/>
    </row>
    <row r="429" spans="1:10" x14ac:dyDescent="0.2">
      <c r="A429" s="106" t="s">
        <v>360</v>
      </c>
      <c r="B429" s="106" t="s">
        <v>316</v>
      </c>
      <c r="C429" s="106" t="s">
        <v>262</v>
      </c>
      <c r="D429" s="106" t="s">
        <v>254</v>
      </c>
      <c r="E429">
        <v>3064</v>
      </c>
      <c r="F429" s="106" t="s">
        <v>1492</v>
      </c>
      <c r="G429" s="106" t="s">
        <v>255</v>
      </c>
      <c r="H429" s="106" t="s">
        <v>265</v>
      </c>
      <c r="I429" s="106" t="s">
        <v>314</v>
      </c>
      <c r="J429" s="106" t="s">
        <v>4187</v>
      </c>
    </row>
    <row r="430" spans="1:10" x14ac:dyDescent="0.2">
      <c r="A430" s="106" t="s">
        <v>360</v>
      </c>
      <c r="B430" s="106" t="s">
        <v>316</v>
      </c>
      <c r="C430" s="106" t="s">
        <v>264</v>
      </c>
      <c r="D430" s="106" t="s">
        <v>254</v>
      </c>
      <c r="E430">
        <v>3191</v>
      </c>
      <c r="F430" s="106" t="s">
        <v>2066</v>
      </c>
      <c r="G430" s="106" t="s">
        <v>255</v>
      </c>
      <c r="H430" s="106" t="s">
        <v>265</v>
      </c>
      <c r="I430" t="s">
        <v>286</v>
      </c>
      <c r="J430" t="s">
        <v>3968</v>
      </c>
    </row>
    <row r="431" spans="1:10" x14ac:dyDescent="0.2">
      <c r="A431" s="106" t="s">
        <v>360</v>
      </c>
      <c r="B431" s="106" t="s">
        <v>316</v>
      </c>
      <c r="C431" s="106" t="s">
        <v>253</v>
      </c>
      <c r="D431" s="106" t="s">
        <v>258</v>
      </c>
      <c r="E431">
        <v>3467</v>
      </c>
      <c r="F431" s="106" t="s">
        <v>495</v>
      </c>
      <c r="G431" s="106" t="s">
        <v>255</v>
      </c>
      <c r="H431" s="106" t="s">
        <v>281</v>
      </c>
      <c r="I431">
        <v>31</v>
      </c>
    </row>
    <row r="432" spans="1:10" x14ac:dyDescent="0.2">
      <c r="A432" s="106" t="s">
        <v>360</v>
      </c>
      <c r="B432" s="106" t="s">
        <v>316</v>
      </c>
      <c r="C432" s="106" t="s">
        <v>253</v>
      </c>
      <c r="D432" s="106" t="s">
        <v>258</v>
      </c>
      <c r="E432">
        <v>3484</v>
      </c>
      <c r="F432" s="106" t="s">
        <v>664</v>
      </c>
      <c r="G432" s="106" t="s">
        <v>255</v>
      </c>
      <c r="H432" s="106" t="s">
        <v>281</v>
      </c>
      <c r="I432">
        <v>152</v>
      </c>
    </row>
    <row r="433" spans="1:10" x14ac:dyDescent="0.2">
      <c r="A433" s="106" t="s">
        <v>360</v>
      </c>
      <c r="B433" s="106" t="s">
        <v>316</v>
      </c>
      <c r="C433" s="106" t="s">
        <v>253</v>
      </c>
      <c r="D433" s="106" t="s">
        <v>254</v>
      </c>
      <c r="E433">
        <v>3612</v>
      </c>
      <c r="F433" s="106" t="s">
        <v>363</v>
      </c>
      <c r="G433" s="106" t="s">
        <v>255</v>
      </c>
      <c r="H433" s="106" t="s">
        <v>288</v>
      </c>
      <c r="I433" s="106">
        <v>819</v>
      </c>
      <c r="J433" s="106"/>
    </row>
    <row r="434" spans="1:10" x14ac:dyDescent="0.2">
      <c r="A434" s="106" t="s">
        <v>360</v>
      </c>
      <c r="B434" s="106" t="s">
        <v>316</v>
      </c>
      <c r="C434" s="106" t="s">
        <v>264</v>
      </c>
      <c r="D434" s="106" t="s">
        <v>254</v>
      </c>
      <c r="E434">
        <v>3632</v>
      </c>
      <c r="F434" s="106" t="s">
        <v>2067</v>
      </c>
      <c r="G434" s="106" t="s">
        <v>255</v>
      </c>
      <c r="H434" s="106" t="s">
        <v>266</v>
      </c>
      <c r="I434" s="106" t="s">
        <v>286</v>
      </c>
      <c r="J434" s="106" t="s">
        <v>4176</v>
      </c>
    </row>
    <row r="435" spans="1:10" x14ac:dyDescent="0.2">
      <c r="A435" s="106" t="s">
        <v>360</v>
      </c>
      <c r="B435" s="106" t="s">
        <v>316</v>
      </c>
      <c r="C435" s="106" t="s">
        <v>253</v>
      </c>
      <c r="D435" s="106" t="s">
        <v>254</v>
      </c>
      <c r="E435">
        <v>3750</v>
      </c>
      <c r="F435" s="106" t="s">
        <v>3879</v>
      </c>
      <c r="G435" s="106" t="s">
        <v>263</v>
      </c>
      <c r="H435" s="106" t="s">
        <v>266</v>
      </c>
      <c r="I435" s="106">
        <v>70</v>
      </c>
      <c r="J435" s="106"/>
    </row>
    <row r="436" spans="1:10" x14ac:dyDescent="0.2">
      <c r="A436" s="106" t="s">
        <v>360</v>
      </c>
      <c r="B436" s="106" t="s">
        <v>316</v>
      </c>
      <c r="C436" s="106" t="s">
        <v>257</v>
      </c>
      <c r="D436" s="106" t="s">
        <v>254</v>
      </c>
      <c r="E436">
        <v>4320</v>
      </c>
      <c r="F436" s="106" t="s">
        <v>2068</v>
      </c>
      <c r="G436" s="106" t="s">
        <v>255</v>
      </c>
      <c r="H436" s="106" t="s">
        <v>266</v>
      </c>
      <c r="I436">
        <v>71</v>
      </c>
    </row>
    <row r="437" spans="1:10" x14ac:dyDescent="0.2">
      <c r="A437" s="106" t="s">
        <v>360</v>
      </c>
      <c r="B437" s="106" t="s">
        <v>316</v>
      </c>
      <c r="C437" s="106" t="s">
        <v>262</v>
      </c>
      <c r="D437" s="106" t="s">
        <v>254</v>
      </c>
      <c r="E437">
        <v>4563</v>
      </c>
      <c r="F437" s="106" t="s">
        <v>2069</v>
      </c>
      <c r="G437" s="106" t="s">
        <v>267</v>
      </c>
      <c r="H437" s="106" t="s">
        <v>300</v>
      </c>
      <c r="I437">
        <v>604</v>
      </c>
    </row>
    <row r="438" spans="1:10" x14ac:dyDescent="0.2">
      <c r="A438" s="106" t="s">
        <v>360</v>
      </c>
      <c r="B438" s="106" t="s">
        <v>316</v>
      </c>
      <c r="C438" s="106" t="s">
        <v>262</v>
      </c>
      <c r="D438" s="106" t="s">
        <v>254</v>
      </c>
      <c r="E438">
        <v>4746</v>
      </c>
      <c r="F438" s="106" t="s">
        <v>2070</v>
      </c>
      <c r="G438" s="106" t="s">
        <v>255</v>
      </c>
      <c r="H438" s="106" t="s">
        <v>266</v>
      </c>
      <c r="I438" s="106">
        <v>318</v>
      </c>
      <c r="J438" s="106"/>
    </row>
    <row r="439" spans="1:10" x14ac:dyDescent="0.2">
      <c r="A439" s="106" t="s">
        <v>360</v>
      </c>
      <c r="B439" s="106" t="s">
        <v>316</v>
      </c>
      <c r="C439" s="106" t="s">
        <v>262</v>
      </c>
      <c r="D439" s="106" t="s">
        <v>254</v>
      </c>
      <c r="E439">
        <v>4768</v>
      </c>
      <c r="F439" s="106" t="s">
        <v>1693</v>
      </c>
      <c r="G439" s="106" t="s">
        <v>255</v>
      </c>
      <c r="H439" s="106" t="s">
        <v>266</v>
      </c>
      <c r="I439" s="106" t="s">
        <v>332</v>
      </c>
      <c r="J439" s="106" t="s">
        <v>4094</v>
      </c>
    </row>
    <row r="440" spans="1:10" x14ac:dyDescent="0.2">
      <c r="A440" s="106" t="s">
        <v>360</v>
      </c>
      <c r="B440" s="106" t="s">
        <v>316</v>
      </c>
      <c r="C440" s="106" t="s">
        <v>253</v>
      </c>
      <c r="D440" s="106" t="s">
        <v>254</v>
      </c>
      <c r="E440">
        <v>4783</v>
      </c>
      <c r="F440" s="106" t="s">
        <v>2071</v>
      </c>
      <c r="G440" s="106" t="s">
        <v>259</v>
      </c>
      <c r="H440" s="106" t="s">
        <v>266</v>
      </c>
      <c r="I440" s="106">
        <v>72</v>
      </c>
      <c r="J440" s="106"/>
    </row>
    <row r="441" spans="1:10" x14ac:dyDescent="0.2">
      <c r="A441" s="106" t="s">
        <v>360</v>
      </c>
      <c r="B441" s="106" t="s">
        <v>316</v>
      </c>
      <c r="C441" s="106" t="s">
        <v>253</v>
      </c>
      <c r="D441" s="106" t="s">
        <v>254</v>
      </c>
      <c r="E441">
        <v>4800</v>
      </c>
      <c r="F441" s="106" t="s">
        <v>2072</v>
      </c>
      <c r="G441" s="106" t="s">
        <v>259</v>
      </c>
      <c r="H441" s="106" t="s">
        <v>266</v>
      </c>
      <c r="I441" s="106">
        <v>212</v>
      </c>
      <c r="J441" s="106"/>
    </row>
    <row r="442" spans="1:10" x14ac:dyDescent="0.2">
      <c r="A442" s="106" t="s">
        <v>360</v>
      </c>
      <c r="B442" s="106" t="s">
        <v>316</v>
      </c>
      <c r="C442" s="106" t="s">
        <v>253</v>
      </c>
      <c r="D442" s="106" t="s">
        <v>254</v>
      </c>
      <c r="E442">
        <v>4902</v>
      </c>
      <c r="F442" s="106" t="s">
        <v>2073</v>
      </c>
      <c r="G442" s="106" t="s">
        <v>255</v>
      </c>
      <c r="H442" s="106" t="s">
        <v>280</v>
      </c>
      <c r="I442" s="106" t="s">
        <v>322</v>
      </c>
      <c r="J442" s="106" t="s">
        <v>4482</v>
      </c>
    </row>
    <row r="443" spans="1:10" x14ac:dyDescent="0.2">
      <c r="A443" s="106" t="s">
        <v>360</v>
      </c>
      <c r="B443" s="106" t="s">
        <v>316</v>
      </c>
      <c r="C443" s="106" t="s">
        <v>253</v>
      </c>
      <c r="D443" s="106" t="s">
        <v>254</v>
      </c>
      <c r="E443">
        <v>4968</v>
      </c>
      <c r="F443" s="106" t="s">
        <v>1569</v>
      </c>
      <c r="G443" s="106" t="s">
        <v>255</v>
      </c>
      <c r="H443" s="106" t="s">
        <v>268</v>
      </c>
      <c r="I443">
        <v>314</v>
      </c>
    </row>
    <row r="444" spans="1:10" x14ac:dyDescent="0.2">
      <c r="A444" s="106" t="s">
        <v>360</v>
      </c>
      <c r="B444" s="106" t="s">
        <v>316</v>
      </c>
      <c r="C444" s="106" t="s">
        <v>253</v>
      </c>
      <c r="D444" s="106" t="s">
        <v>254</v>
      </c>
      <c r="E444">
        <v>4975</v>
      </c>
      <c r="F444" s="106" t="s">
        <v>2074</v>
      </c>
      <c r="G444" s="106" t="s">
        <v>255</v>
      </c>
      <c r="H444" s="106" t="s">
        <v>268</v>
      </c>
      <c r="I444" s="106">
        <v>855</v>
      </c>
      <c r="J444" s="106"/>
    </row>
    <row r="445" spans="1:10" x14ac:dyDescent="0.2">
      <c r="A445" s="106" t="s">
        <v>360</v>
      </c>
      <c r="B445" s="106" t="s">
        <v>316</v>
      </c>
      <c r="C445" s="106" t="s">
        <v>253</v>
      </c>
      <c r="D445" s="106" t="s">
        <v>258</v>
      </c>
      <c r="E445">
        <v>5367</v>
      </c>
      <c r="F445" s="106" t="s">
        <v>3880</v>
      </c>
      <c r="G445" s="106" t="s">
        <v>255</v>
      </c>
      <c r="H445" s="106" t="s">
        <v>297</v>
      </c>
      <c r="I445" s="106">
        <v>85</v>
      </c>
      <c r="J445" s="106"/>
    </row>
    <row r="446" spans="1:10" x14ac:dyDescent="0.2">
      <c r="A446" s="106" t="s">
        <v>360</v>
      </c>
      <c r="B446" s="106" t="s">
        <v>316</v>
      </c>
      <c r="C446" s="106" t="s">
        <v>253</v>
      </c>
      <c r="D446" s="106" t="s">
        <v>254</v>
      </c>
      <c r="E446">
        <v>5805</v>
      </c>
      <c r="F446" s="106" t="s">
        <v>2075</v>
      </c>
      <c r="G446" s="106" t="s">
        <v>255</v>
      </c>
      <c r="H446" s="106" t="s">
        <v>350</v>
      </c>
      <c r="I446" s="106">
        <v>417</v>
      </c>
      <c r="J446" s="106"/>
    </row>
    <row r="447" spans="1:10" x14ac:dyDescent="0.2">
      <c r="A447" s="106" t="s">
        <v>360</v>
      </c>
      <c r="B447" s="106" t="s">
        <v>316</v>
      </c>
      <c r="C447" s="106" t="s">
        <v>253</v>
      </c>
      <c r="D447" s="106" t="s">
        <v>254</v>
      </c>
      <c r="E447">
        <v>5933</v>
      </c>
      <c r="F447" s="106" t="s">
        <v>2076</v>
      </c>
      <c r="G447" s="106" t="s">
        <v>255</v>
      </c>
      <c r="H447" s="106" t="s">
        <v>270</v>
      </c>
      <c r="I447" s="106">
        <v>250</v>
      </c>
      <c r="J447" s="106"/>
    </row>
    <row r="448" spans="1:10" x14ac:dyDescent="0.2">
      <c r="A448" s="106" t="s">
        <v>360</v>
      </c>
      <c r="B448" s="106" t="s">
        <v>316</v>
      </c>
      <c r="C448" s="106" t="s">
        <v>253</v>
      </c>
      <c r="D448" s="106" t="s">
        <v>254</v>
      </c>
      <c r="E448">
        <v>6005</v>
      </c>
      <c r="F448" s="106" t="s">
        <v>1342</v>
      </c>
      <c r="G448" s="106" t="s">
        <v>255</v>
      </c>
      <c r="H448" s="106" t="s">
        <v>276</v>
      </c>
      <c r="I448" t="s">
        <v>305</v>
      </c>
      <c r="J448" t="s">
        <v>4483</v>
      </c>
    </row>
    <row r="449" spans="1:10" x14ac:dyDescent="0.2">
      <c r="A449" s="106" t="s">
        <v>360</v>
      </c>
      <c r="B449" s="106" t="s">
        <v>316</v>
      </c>
      <c r="C449" s="106" t="s">
        <v>253</v>
      </c>
      <c r="D449" s="106" t="s">
        <v>258</v>
      </c>
      <c r="E449">
        <v>6018</v>
      </c>
      <c r="F449" s="106" t="s">
        <v>1570</v>
      </c>
      <c r="G449" s="106" t="s">
        <v>263</v>
      </c>
      <c r="H449" s="106" t="s">
        <v>285</v>
      </c>
      <c r="I449">
        <v>75</v>
      </c>
    </row>
    <row r="450" spans="1:10" x14ac:dyDescent="0.2">
      <c r="A450" s="106" t="s">
        <v>360</v>
      </c>
      <c r="B450" s="106" t="s">
        <v>316</v>
      </c>
      <c r="C450" s="106" t="s">
        <v>253</v>
      </c>
      <c r="D450" s="106" t="s">
        <v>254</v>
      </c>
      <c r="E450">
        <v>6032</v>
      </c>
      <c r="F450" s="106" t="s">
        <v>2077</v>
      </c>
      <c r="G450" s="106" t="s">
        <v>255</v>
      </c>
      <c r="H450" s="106" t="s">
        <v>260</v>
      </c>
      <c r="I450" s="106">
        <v>52</v>
      </c>
      <c r="J450" s="106"/>
    </row>
    <row r="451" spans="1:10" x14ac:dyDescent="0.2">
      <c r="A451" s="106" t="s">
        <v>360</v>
      </c>
      <c r="B451" s="106" t="s">
        <v>316</v>
      </c>
      <c r="C451" s="106" t="s">
        <v>257</v>
      </c>
      <c r="D451" s="106" t="s">
        <v>254</v>
      </c>
      <c r="E451">
        <v>6050</v>
      </c>
      <c r="F451" s="106" t="s">
        <v>2078</v>
      </c>
      <c r="G451" s="106" t="s">
        <v>255</v>
      </c>
      <c r="H451" s="106" t="s">
        <v>260</v>
      </c>
      <c r="I451" s="106">
        <v>187</v>
      </c>
      <c r="J451" s="106"/>
    </row>
    <row r="452" spans="1:10" x14ac:dyDescent="0.2">
      <c r="A452" s="106" t="s">
        <v>360</v>
      </c>
      <c r="B452" s="106" t="s">
        <v>316</v>
      </c>
      <c r="C452" s="106" t="s">
        <v>253</v>
      </c>
      <c r="D452" s="106" t="s">
        <v>254</v>
      </c>
      <c r="E452">
        <v>6467</v>
      </c>
      <c r="F452" s="106" t="s">
        <v>2079</v>
      </c>
      <c r="G452" s="106" t="s">
        <v>259</v>
      </c>
      <c r="H452" s="106" t="s">
        <v>276</v>
      </c>
      <c r="I452" s="106">
        <v>62</v>
      </c>
      <c r="J452" s="106"/>
    </row>
    <row r="453" spans="1:10" x14ac:dyDescent="0.2">
      <c r="A453" s="106" t="s">
        <v>360</v>
      </c>
      <c r="B453" s="106" t="s">
        <v>316</v>
      </c>
      <c r="C453" s="106" t="s">
        <v>253</v>
      </c>
      <c r="D453" s="106" t="s">
        <v>254</v>
      </c>
      <c r="E453">
        <v>6486</v>
      </c>
      <c r="F453" s="106" t="s">
        <v>2080</v>
      </c>
      <c r="G453" s="106" t="s">
        <v>255</v>
      </c>
      <c r="H453" s="106" t="s">
        <v>276</v>
      </c>
      <c r="I453" s="106">
        <v>485</v>
      </c>
      <c r="J453" s="106"/>
    </row>
    <row r="454" spans="1:10" x14ac:dyDescent="0.2">
      <c r="A454" s="106" t="s">
        <v>360</v>
      </c>
      <c r="B454" s="106" t="s">
        <v>316</v>
      </c>
      <c r="C454" s="106" t="s">
        <v>253</v>
      </c>
      <c r="D454" s="106" t="s">
        <v>254</v>
      </c>
      <c r="E454">
        <v>6652</v>
      </c>
      <c r="F454" s="106" t="s">
        <v>2081</v>
      </c>
      <c r="G454" s="106" t="s">
        <v>255</v>
      </c>
      <c r="H454" s="106" t="s">
        <v>280</v>
      </c>
      <c r="I454">
        <v>661</v>
      </c>
    </row>
    <row r="455" spans="1:10" x14ac:dyDescent="0.2">
      <c r="A455" s="106" t="s">
        <v>360</v>
      </c>
      <c r="B455" s="106" t="s">
        <v>316</v>
      </c>
      <c r="C455" s="106" t="s">
        <v>253</v>
      </c>
      <c r="D455" s="106" t="s">
        <v>254</v>
      </c>
      <c r="E455">
        <v>6752</v>
      </c>
      <c r="F455" s="106" t="s">
        <v>2082</v>
      </c>
      <c r="G455" s="106" t="s">
        <v>255</v>
      </c>
      <c r="H455" s="106" t="s">
        <v>280</v>
      </c>
      <c r="I455" t="s">
        <v>4484</v>
      </c>
      <c r="J455" t="s">
        <v>4485</v>
      </c>
    </row>
    <row r="456" spans="1:10" x14ac:dyDescent="0.2">
      <c r="A456" s="106" t="s">
        <v>360</v>
      </c>
      <c r="B456" s="106" t="s">
        <v>316</v>
      </c>
      <c r="C456" s="106" t="s">
        <v>253</v>
      </c>
      <c r="D456" s="106" t="s">
        <v>254</v>
      </c>
      <c r="E456">
        <v>6809</v>
      </c>
      <c r="F456" s="106" t="s">
        <v>2083</v>
      </c>
      <c r="G456" s="106" t="s">
        <v>255</v>
      </c>
      <c r="H456" s="106" t="s">
        <v>280</v>
      </c>
      <c r="I456">
        <v>389</v>
      </c>
    </row>
    <row r="457" spans="1:10" x14ac:dyDescent="0.2">
      <c r="A457" s="106" t="s">
        <v>360</v>
      </c>
      <c r="B457" s="106" t="s">
        <v>316</v>
      </c>
      <c r="C457" s="106" t="s">
        <v>253</v>
      </c>
      <c r="D457" s="106" t="s">
        <v>254</v>
      </c>
      <c r="E457">
        <v>6849</v>
      </c>
      <c r="F457" s="106" t="s">
        <v>2084</v>
      </c>
      <c r="G457" s="106" t="s">
        <v>255</v>
      </c>
      <c r="H457" s="106" t="s">
        <v>280</v>
      </c>
      <c r="I457" s="106" t="s">
        <v>278</v>
      </c>
      <c r="J457" s="106" t="s">
        <v>4486</v>
      </c>
    </row>
    <row r="458" spans="1:10" x14ac:dyDescent="0.2">
      <c r="A458" s="106" t="s">
        <v>360</v>
      </c>
      <c r="B458" s="106" t="s">
        <v>316</v>
      </c>
      <c r="C458" s="106" t="s">
        <v>253</v>
      </c>
      <c r="D458" s="106" t="s">
        <v>254</v>
      </c>
      <c r="E458">
        <v>6924</v>
      </c>
      <c r="F458" s="106" t="s">
        <v>2085</v>
      </c>
      <c r="G458" s="106" t="s">
        <v>255</v>
      </c>
      <c r="H458" s="106" t="s">
        <v>280</v>
      </c>
      <c r="I458" s="106">
        <v>110</v>
      </c>
      <c r="J458" s="106"/>
    </row>
    <row r="459" spans="1:10" x14ac:dyDescent="0.2">
      <c r="A459" s="106" t="s">
        <v>360</v>
      </c>
      <c r="B459" s="106" t="s">
        <v>316</v>
      </c>
      <c r="C459" s="106" t="s">
        <v>253</v>
      </c>
      <c r="D459" s="106" t="s">
        <v>254</v>
      </c>
      <c r="E459">
        <v>6930</v>
      </c>
      <c r="F459" s="106" t="s">
        <v>2086</v>
      </c>
      <c r="G459" s="106" t="s">
        <v>259</v>
      </c>
      <c r="H459" s="106" t="s">
        <v>280</v>
      </c>
      <c r="I459" s="106">
        <v>152</v>
      </c>
      <c r="J459" s="106"/>
    </row>
    <row r="460" spans="1:10" x14ac:dyDescent="0.2">
      <c r="A460" s="106" t="s">
        <v>360</v>
      </c>
      <c r="B460" s="106" t="s">
        <v>316</v>
      </c>
      <c r="C460" s="106" t="s">
        <v>253</v>
      </c>
      <c r="D460" s="106" t="s">
        <v>254</v>
      </c>
      <c r="E460">
        <v>6941</v>
      </c>
      <c r="F460" s="106" t="s">
        <v>3881</v>
      </c>
      <c r="G460" s="106" t="s">
        <v>255</v>
      </c>
      <c r="H460" s="106" t="s">
        <v>280</v>
      </c>
      <c r="I460" s="106">
        <v>379</v>
      </c>
      <c r="J460" s="106"/>
    </row>
    <row r="461" spans="1:10" x14ac:dyDescent="0.2">
      <c r="A461" s="106" t="s">
        <v>360</v>
      </c>
      <c r="B461" s="106" t="s">
        <v>316</v>
      </c>
      <c r="C461" s="106" t="s">
        <v>253</v>
      </c>
      <c r="D461" s="106" t="s">
        <v>254</v>
      </c>
      <c r="E461">
        <v>6981</v>
      </c>
      <c r="F461" s="106" t="s">
        <v>2087</v>
      </c>
      <c r="G461" s="106" t="s">
        <v>255</v>
      </c>
      <c r="H461" s="106" t="s">
        <v>280</v>
      </c>
      <c r="I461" s="106" t="s">
        <v>3870</v>
      </c>
      <c r="J461" s="106" t="s">
        <v>4487</v>
      </c>
    </row>
    <row r="462" spans="1:10" x14ac:dyDescent="0.2">
      <c r="A462" s="106" t="s">
        <v>360</v>
      </c>
      <c r="B462" s="106" t="s">
        <v>316</v>
      </c>
      <c r="C462" s="106" t="s">
        <v>253</v>
      </c>
      <c r="D462" s="106" t="s">
        <v>254</v>
      </c>
      <c r="E462">
        <v>7004</v>
      </c>
      <c r="F462" s="106" t="s">
        <v>2088</v>
      </c>
      <c r="G462" s="106" t="s">
        <v>255</v>
      </c>
      <c r="H462" s="106" t="s">
        <v>276</v>
      </c>
      <c r="I462">
        <v>694</v>
      </c>
    </row>
    <row r="463" spans="1:10" x14ac:dyDescent="0.2">
      <c r="A463" s="106" t="s">
        <v>360</v>
      </c>
      <c r="B463" s="106" t="s">
        <v>316</v>
      </c>
      <c r="C463" s="106" t="s">
        <v>253</v>
      </c>
      <c r="D463" s="106" t="s">
        <v>254</v>
      </c>
      <c r="E463">
        <v>7018</v>
      </c>
      <c r="F463" s="106" t="s">
        <v>2089</v>
      </c>
      <c r="G463" s="106" t="s">
        <v>263</v>
      </c>
      <c r="H463" s="106" t="s">
        <v>285</v>
      </c>
      <c r="I463" s="106">
        <v>30</v>
      </c>
      <c r="J463" s="106"/>
    </row>
    <row r="464" spans="1:10" x14ac:dyDescent="0.2">
      <c r="A464" s="106" t="s">
        <v>360</v>
      </c>
      <c r="B464" s="106" t="s">
        <v>316</v>
      </c>
      <c r="C464" s="106" t="s">
        <v>253</v>
      </c>
      <c r="D464" s="106" t="s">
        <v>254</v>
      </c>
      <c r="E464">
        <v>7214</v>
      </c>
      <c r="F464" s="106" t="s">
        <v>2090</v>
      </c>
      <c r="G464" s="106" t="s">
        <v>255</v>
      </c>
      <c r="H464" s="106" t="s">
        <v>285</v>
      </c>
      <c r="I464" s="106">
        <v>42</v>
      </c>
      <c r="J464" s="106"/>
    </row>
    <row r="465" spans="1:10" x14ac:dyDescent="0.2">
      <c r="A465" s="106" t="s">
        <v>360</v>
      </c>
      <c r="B465" s="106" t="s">
        <v>316</v>
      </c>
      <c r="C465" s="106" t="s">
        <v>253</v>
      </c>
      <c r="D465" s="106" t="s">
        <v>254</v>
      </c>
      <c r="E465">
        <v>7236</v>
      </c>
      <c r="F465" s="106" t="s">
        <v>2091</v>
      </c>
      <c r="G465" s="106" t="s">
        <v>255</v>
      </c>
      <c r="H465" s="106" t="s">
        <v>285</v>
      </c>
      <c r="I465" s="106">
        <v>152</v>
      </c>
      <c r="J465" s="106"/>
    </row>
    <row r="466" spans="1:10" x14ac:dyDescent="0.2">
      <c r="A466" s="106" t="s">
        <v>360</v>
      </c>
      <c r="B466" s="106" t="s">
        <v>316</v>
      </c>
      <c r="C466" s="106" t="s">
        <v>253</v>
      </c>
      <c r="D466" s="106" t="s">
        <v>254</v>
      </c>
      <c r="E466">
        <v>7240</v>
      </c>
      <c r="F466" s="106" t="s">
        <v>2092</v>
      </c>
      <c r="G466" s="106" t="s">
        <v>255</v>
      </c>
      <c r="H466" s="106" t="s">
        <v>285</v>
      </c>
      <c r="I466" t="s">
        <v>278</v>
      </c>
      <c r="J466" t="s">
        <v>4488</v>
      </c>
    </row>
    <row r="467" spans="1:10" x14ac:dyDescent="0.2">
      <c r="A467" s="106" t="s">
        <v>360</v>
      </c>
      <c r="B467" s="106" t="s">
        <v>316</v>
      </c>
      <c r="C467" s="106" t="s">
        <v>257</v>
      </c>
      <c r="D467" s="106" t="s">
        <v>254</v>
      </c>
      <c r="E467">
        <v>7446</v>
      </c>
      <c r="F467" s="106" t="s">
        <v>2093</v>
      </c>
      <c r="G467" s="106" t="s">
        <v>259</v>
      </c>
      <c r="H467" s="106" t="s">
        <v>261</v>
      </c>
      <c r="I467">
        <v>32</v>
      </c>
    </row>
    <row r="468" spans="1:10" x14ac:dyDescent="0.2">
      <c r="A468" s="106" t="s">
        <v>360</v>
      </c>
      <c r="B468" s="106" t="s">
        <v>316</v>
      </c>
      <c r="C468" s="106" t="s">
        <v>253</v>
      </c>
      <c r="D468" s="106" t="s">
        <v>254</v>
      </c>
      <c r="E468">
        <v>7482</v>
      </c>
      <c r="F468" s="106" t="s">
        <v>2094</v>
      </c>
      <c r="G468" s="106" t="s">
        <v>255</v>
      </c>
      <c r="H468" s="106" t="s">
        <v>261</v>
      </c>
      <c r="I468" s="106">
        <v>277</v>
      </c>
      <c r="J468" s="106"/>
    </row>
    <row r="469" spans="1:10" x14ac:dyDescent="0.2">
      <c r="A469" s="106" t="s">
        <v>360</v>
      </c>
      <c r="B469" s="106" t="s">
        <v>316</v>
      </c>
      <c r="C469" s="106" t="s">
        <v>253</v>
      </c>
      <c r="D469" s="106" t="s">
        <v>254</v>
      </c>
      <c r="E469">
        <v>7615</v>
      </c>
      <c r="F469" s="106" t="s">
        <v>2095</v>
      </c>
      <c r="G469" s="106" t="s">
        <v>255</v>
      </c>
      <c r="H469" s="106" t="s">
        <v>265</v>
      </c>
      <c r="I469" s="106">
        <v>50</v>
      </c>
      <c r="J469" s="106"/>
    </row>
    <row r="470" spans="1:10" x14ac:dyDescent="0.2">
      <c r="A470" s="106" t="s">
        <v>360</v>
      </c>
      <c r="B470" s="106" t="s">
        <v>316</v>
      </c>
      <c r="C470" s="106" t="s">
        <v>253</v>
      </c>
      <c r="D470" s="106" t="s">
        <v>254</v>
      </c>
      <c r="E470">
        <v>7859</v>
      </c>
      <c r="F470" s="106" t="s">
        <v>365</v>
      </c>
      <c r="G470" s="106" t="s">
        <v>263</v>
      </c>
      <c r="H470" s="106" t="s">
        <v>277</v>
      </c>
      <c r="I470" s="106">
        <v>31</v>
      </c>
      <c r="J470" s="106"/>
    </row>
    <row r="471" spans="1:10" x14ac:dyDescent="0.2">
      <c r="A471" s="106" t="s">
        <v>360</v>
      </c>
      <c r="B471" s="106" t="s">
        <v>316</v>
      </c>
      <c r="C471" s="106" t="s">
        <v>253</v>
      </c>
      <c r="D471" s="106" t="s">
        <v>254</v>
      </c>
      <c r="E471">
        <v>7938</v>
      </c>
      <c r="F471" s="106" t="s">
        <v>2096</v>
      </c>
      <c r="G471" s="106" t="s">
        <v>259</v>
      </c>
      <c r="H471" s="106" t="s">
        <v>277</v>
      </c>
      <c r="I471" s="106">
        <v>88</v>
      </c>
      <c r="J471" s="106"/>
    </row>
    <row r="472" spans="1:10" x14ac:dyDescent="0.2">
      <c r="A472" s="106" t="s">
        <v>360</v>
      </c>
      <c r="B472" s="106" t="s">
        <v>316</v>
      </c>
      <c r="C472" s="106" t="s">
        <v>253</v>
      </c>
      <c r="D472" s="106" t="s">
        <v>254</v>
      </c>
      <c r="E472">
        <v>8101</v>
      </c>
      <c r="F472" s="106" t="s">
        <v>2097</v>
      </c>
      <c r="G472" s="106" t="s">
        <v>255</v>
      </c>
      <c r="H472" s="106" t="s">
        <v>261</v>
      </c>
      <c r="I472" s="106">
        <v>81</v>
      </c>
      <c r="J472" s="106"/>
    </row>
    <row r="473" spans="1:10" x14ac:dyDescent="0.2">
      <c r="A473" s="106" t="s">
        <v>360</v>
      </c>
      <c r="B473" s="106" t="s">
        <v>316</v>
      </c>
      <c r="C473" s="106" t="s">
        <v>253</v>
      </c>
      <c r="D473" s="106" t="s">
        <v>254</v>
      </c>
      <c r="E473">
        <v>8118</v>
      </c>
      <c r="F473" s="106" t="s">
        <v>3882</v>
      </c>
      <c r="G473" s="106" t="s">
        <v>255</v>
      </c>
      <c r="H473" s="106" t="s">
        <v>288</v>
      </c>
      <c r="I473">
        <v>139</v>
      </c>
    </row>
    <row r="474" spans="1:10" x14ac:dyDescent="0.2">
      <c r="A474" s="106" t="s">
        <v>360</v>
      </c>
      <c r="B474" s="106" t="s">
        <v>316</v>
      </c>
      <c r="C474" s="106" t="s">
        <v>253</v>
      </c>
      <c r="D474" s="106" t="s">
        <v>254</v>
      </c>
      <c r="E474">
        <v>8344</v>
      </c>
      <c r="F474" s="106" t="s">
        <v>2099</v>
      </c>
      <c r="G474" s="106" t="s">
        <v>255</v>
      </c>
      <c r="H474" s="106" t="s">
        <v>455</v>
      </c>
      <c r="I474">
        <v>475</v>
      </c>
    </row>
    <row r="475" spans="1:10" x14ac:dyDescent="0.2">
      <c r="A475" s="106" t="s">
        <v>360</v>
      </c>
      <c r="B475" s="106" t="s">
        <v>316</v>
      </c>
      <c r="C475" s="106" t="s">
        <v>253</v>
      </c>
      <c r="D475" s="106" t="s">
        <v>254</v>
      </c>
      <c r="E475">
        <v>8362</v>
      </c>
      <c r="F475" s="106" t="s">
        <v>2100</v>
      </c>
      <c r="G475" s="106" t="s">
        <v>255</v>
      </c>
      <c r="H475" s="106" t="s">
        <v>455</v>
      </c>
      <c r="I475">
        <v>391</v>
      </c>
    </row>
    <row r="476" spans="1:10" x14ac:dyDescent="0.2">
      <c r="A476" s="106" t="s">
        <v>360</v>
      </c>
      <c r="B476" s="106" t="s">
        <v>316</v>
      </c>
      <c r="C476" s="106" t="s">
        <v>253</v>
      </c>
      <c r="D476" s="106" t="s">
        <v>254</v>
      </c>
      <c r="E476">
        <v>8377</v>
      </c>
      <c r="F476" s="106" t="s">
        <v>4303</v>
      </c>
      <c r="G476" s="106" t="s">
        <v>255</v>
      </c>
      <c r="H476" s="106" t="s">
        <v>455</v>
      </c>
      <c r="I476" s="106" t="s">
        <v>286</v>
      </c>
      <c r="J476" s="106" t="s">
        <v>4309</v>
      </c>
    </row>
    <row r="477" spans="1:10" x14ac:dyDescent="0.2">
      <c r="A477" s="106" t="s">
        <v>360</v>
      </c>
      <c r="B477" s="106" t="s">
        <v>316</v>
      </c>
      <c r="C477" s="106" t="s">
        <v>253</v>
      </c>
      <c r="D477" s="106" t="s">
        <v>254</v>
      </c>
      <c r="E477">
        <v>8386</v>
      </c>
      <c r="F477" s="106" t="s">
        <v>2101</v>
      </c>
      <c r="G477" s="106" t="s">
        <v>255</v>
      </c>
      <c r="H477" s="106" t="s">
        <v>455</v>
      </c>
      <c r="I477">
        <v>591</v>
      </c>
    </row>
    <row r="478" spans="1:10" x14ac:dyDescent="0.2">
      <c r="A478" s="106" t="s">
        <v>360</v>
      </c>
      <c r="B478" s="106" t="s">
        <v>316</v>
      </c>
      <c r="C478" s="106" t="s">
        <v>253</v>
      </c>
      <c r="D478" s="106" t="s">
        <v>254</v>
      </c>
      <c r="E478">
        <v>8591</v>
      </c>
      <c r="F478" s="106" t="s">
        <v>2102</v>
      </c>
      <c r="G478" s="106" t="s">
        <v>255</v>
      </c>
      <c r="H478" s="106" t="s">
        <v>291</v>
      </c>
      <c r="I478" s="106" t="s">
        <v>1761</v>
      </c>
      <c r="J478" s="106" t="s">
        <v>4091</v>
      </c>
    </row>
    <row r="479" spans="1:10" x14ac:dyDescent="0.2">
      <c r="A479" s="106" t="s">
        <v>360</v>
      </c>
      <c r="B479" s="106" t="s">
        <v>316</v>
      </c>
      <c r="C479" s="106" t="s">
        <v>253</v>
      </c>
      <c r="D479" s="106" t="s">
        <v>254</v>
      </c>
      <c r="E479">
        <v>8881</v>
      </c>
      <c r="F479" s="106" t="s">
        <v>2103</v>
      </c>
      <c r="G479" s="106" t="s">
        <v>255</v>
      </c>
      <c r="H479" s="106" t="s">
        <v>281</v>
      </c>
      <c r="I479" s="106">
        <v>255</v>
      </c>
      <c r="J479" s="106"/>
    </row>
    <row r="480" spans="1:10" x14ac:dyDescent="0.2">
      <c r="A480" s="106" t="s">
        <v>360</v>
      </c>
      <c r="B480" s="106" t="s">
        <v>316</v>
      </c>
      <c r="C480" s="106" t="s">
        <v>253</v>
      </c>
      <c r="D480" s="106" t="s">
        <v>254</v>
      </c>
      <c r="E480">
        <v>9008</v>
      </c>
      <c r="F480" s="106" t="s">
        <v>666</v>
      </c>
      <c r="G480" s="106" t="s">
        <v>255</v>
      </c>
      <c r="H480" s="106" t="s">
        <v>339</v>
      </c>
      <c r="I480" t="s">
        <v>485</v>
      </c>
      <c r="J480" t="s">
        <v>4489</v>
      </c>
    </row>
    <row r="481" spans="1:10" x14ac:dyDescent="0.2">
      <c r="A481" s="106" t="s">
        <v>360</v>
      </c>
      <c r="B481" s="106" t="s">
        <v>316</v>
      </c>
      <c r="C481" s="106" t="s">
        <v>253</v>
      </c>
      <c r="D481" s="106" t="s">
        <v>254</v>
      </c>
      <c r="E481">
        <v>9046</v>
      </c>
      <c r="F481" s="106" t="s">
        <v>2104</v>
      </c>
      <c r="G481" s="106" t="s">
        <v>255</v>
      </c>
      <c r="H481" s="106" t="s">
        <v>339</v>
      </c>
      <c r="I481" s="106">
        <v>320</v>
      </c>
      <c r="J481" s="106"/>
    </row>
    <row r="482" spans="1:10" x14ac:dyDescent="0.2">
      <c r="A482" s="106" t="s">
        <v>360</v>
      </c>
      <c r="B482" s="106" t="s">
        <v>316</v>
      </c>
      <c r="C482" s="106" t="s">
        <v>257</v>
      </c>
      <c r="D482" s="106" t="s">
        <v>254</v>
      </c>
      <c r="E482">
        <v>9438</v>
      </c>
      <c r="F482" s="106" t="s">
        <v>2105</v>
      </c>
      <c r="G482" s="106" t="s">
        <v>255</v>
      </c>
      <c r="H482" s="106" t="s">
        <v>266</v>
      </c>
      <c r="I482" s="106">
        <v>427</v>
      </c>
      <c r="J482" s="106"/>
    </row>
    <row r="483" spans="1:10" x14ac:dyDescent="0.2">
      <c r="A483" s="106" t="s">
        <v>360</v>
      </c>
      <c r="B483" s="106" t="s">
        <v>316</v>
      </c>
      <c r="C483" s="106" t="s">
        <v>253</v>
      </c>
      <c r="D483" s="106" t="s">
        <v>254</v>
      </c>
      <c r="E483">
        <v>9639</v>
      </c>
      <c r="F483" s="106" t="s">
        <v>2106</v>
      </c>
      <c r="G483" s="106" t="s">
        <v>259</v>
      </c>
      <c r="H483" s="106" t="s">
        <v>260</v>
      </c>
      <c r="I483">
        <v>484</v>
      </c>
    </row>
    <row r="484" spans="1:10" x14ac:dyDescent="0.2">
      <c r="A484" s="106" t="s">
        <v>360</v>
      </c>
      <c r="B484" s="106" t="s">
        <v>316</v>
      </c>
      <c r="C484" s="106" t="s">
        <v>253</v>
      </c>
      <c r="D484" s="106" t="s">
        <v>254</v>
      </c>
      <c r="E484">
        <v>9682</v>
      </c>
      <c r="F484" s="106" t="s">
        <v>2107</v>
      </c>
      <c r="G484" s="106" t="s">
        <v>255</v>
      </c>
      <c r="H484" s="106" t="s">
        <v>266</v>
      </c>
      <c r="I484" t="s">
        <v>286</v>
      </c>
      <c r="J484" t="s">
        <v>4490</v>
      </c>
    </row>
    <row r="485" spans="1:10" x14ac:dyDescent="0.2">
      <c r="A485" s="106" t="s">
        <v>360</v>
      </c>
      <c r="B485" s="106" t="s">
        <v>316</v>
      </c>
      <c r="C485" s="106" t="s">
        <v>253</v>
      </c>
      <c r="D485" s="106" t="s">
        <v>254</v>
      </c>
      <c r="E485">
        <v>9902</v>
      </c>
      <c r="F485" s="106" t="s">
        <v>2108</v>
      </c>
      <c r="G485" s="106" t="s">
        <v>255</v>
      </c>
      <c r="H485" s="106" t="s">
        <v>261</v>
      </c>
      <c r="I485" s="106">
        <v>652</v>
      </c>
      <c r="J485" s="106"/>
    </row>
    <row r="486" spans="1:10" x14ac:dyDescent="0.2">
      <c r="A486" s="106" t="s">
        <v>360</v>
      </c>
      <c r="B486" s="106" t="s">
        <v>316</v>
      </c>
      <c r="C486" s="106" t="s">
        <v>253</v>
      </c>
      <c r="D486" s="106" t="s">
        <v>254</v>
      </c>
      <c r="E486">
        <v>9955</v>
      </c>
      <c r="F486" s="106" t="s">
        <v>2109</v>
      </c>
      <c r="G486" s="106" t="s">
        <v>259</v>
      </c>
      <c r="H486" s="106" t="s">
        <v>261</v>
      </c>
      <c r="I486" s="106">
        <v>200</v>
      </c>
      <c r="J486" s="106"/>
    </row>
    <row r="487" spans="1:10" x14ac:dyDescent="0.2">
      <c r="A487" s="106" t="s">
        <v>360</v>
      </c>
      <c r="B487" s="106" t="s">
        <v>1543</v>
      </c>
      <c r="C487" s="106" t="s">
        <v>253</v>
      </c>
      <c r="D487" s="106" t="s">
        <v>254</v>
      </c>
      <c r="E487">
        <v>2676</v>
      </c>
      <c r="F487" s="106" t="s">
        <v>662</v>
      </c>
      <c r="G487" s="106" t="s">
        <v>255</v>
      </c>
      <c r="H487" s="106" t="s">
        <v>261</v>
      </c>
      <c r="I487" s="106">
        <v>116</v>
      </c>
      <c r="J487" s="106"/>
    </row>
    <row r="488" spans="1:10" x14ac:dyDescent="0.2">
      <c r="A488" s="106" t="s">
        <v>360</v>
      </c>
      <c r="B488" s="106" t="s">
        <v>1543</v>
      </c>
      <c r="C488" s="106" t="s">
        <v>253</v>
      </c>
      <c r="D488" s="106" t="s">
        <v>254</v>
      </c>
      <c r="E488">
        <v>4044</v>
      </c>
      <c r="F488" s="106" t="s">
        <v>1341</v>
      </c>
      <c r="G488" s="106" t="s">
        <v>255</v>
      </c>
      <c r="H488" s="106" t="s">
        <v>268</v>
      </c>
      <c r="I488" s="106" t="s">
        <v>286</v>
      </c>
      <c r="J488" s="106" t="s">
        <v>4491</v>
      </c>
    </row>
    <row r="489" spans="1:10" x14ac:dyDescent="0.2">
      <c r="A489" s="106" t="s">
        <v>360</v>
      </c>
      <c r="B489" s="106" t="s">
        <v>1543</v>
      </c>
      <c r="C489" s="106" t="s">
        <v>253</v>
      </c>
      <c r="D489" s="106" t="s">
        <v>258</v>
      </c>
      <c r="E489">
        <v>4736</v>
      </c>
      <c r="F489" s="106" t="s">
        <v>2110</v>
      </c>
      <c r="G489" s="106" t="s">
        <v>259</v>
      </c>
      <c r="H489" s="106" t="s">
        <v>266</v>
      </c>
      <c r="I489">
        <v>37</v>
      </c>
    </row>
    <row r="490" spans="1:10" x14ac:dyDescent="0.2">
      <c r="A490" s="106" t="s">
        <v>360</v>
      </c>
      <c r="B490" s="106" t="s">
        <v>1543</v>
      </c>
      <c r="C490" s="106" t="s">
        <v>253</v>
      </c>
      <c r="D490" s="106" t="s">
        <v>254</v>
      </c>
      <c r="E490">
        <v>6088</v>
      </c>
      <c r="F490" s="106" t="s">
        <v>2111</v>
      </c>
      <c r="G490" s="106" t="s">
        <v>255</v>
      </c>
      <c r="H490" s="106" t="s">
        <v>260</v>
      </c>
      <c r="I490" s="106">
        <v>418</v>
      </c>
      <c r="J490" s="106"/>
    </row>
    <row r="491" spans="1:10" x14ac:dyDescent="0.2">
      <c r="A491" s="106" t="s">
        <v>360</v>
      </c>
      <c r="B491" s="106" t="s">
        <v>1543</v>
      </c>
      <c r="C491" s="106" t="s">
        <v>264</v>
      </c>
      <c r="D491" s="106" t="s">
        <v>254</v>
      </c>
      <c r="E491">
        <v>6920</v>
      </c>
      <c r="F491" s="106" t="s">
        <v>606</v>
      </c>
      <c r="G491" s="106" t="s">
        <v>255</v>
      </c>
      <c r="H491" s="106" t="s">
        <v>280</v>
      </c>
      <c r="I491" t="s">
        <v>272</v>
      </c>
      <c r="J491" t="s">
        <v>4218</v>
      </c>
    </row>
    <row r="492" spans="1:10" x14ac:dyDescent="0.2">
      <c r="A492" s="106" t="s">
        <v>360</v>
      </c>
      <c r="B492" s="106" t="s">
        <v>1543</v>
      </c>
      <c r="C492" s="106" t="s">
        <v>253</v>
      </c>
      <c r="D492" s="106" t="s">
        <v>254</v>
      </c>
      <c r="E492">
        <v>8935</v>
      </c>
      <c r="F492" s="106" t="s">
        <v>2112</v>
      </c>
      <c r="G492" s="106" t="s">
        <v>255</v>
      </c>
      <c r="H492" s="106" t="s">
        <v>281</v>
      </c>
      <c r="I492" s="106">
        <v>425</v>
      </c>
      <c r="J492" s="106"/>
    </row>
    <row r="493" spans="1:10" x14ac:dyDescent="0.2">
      <c r="A493" s="106" t="s">
        <v>360</v>
      </c>
      <c r="B493" s="106" t="s">
        <v>1543</v>
      </c>
      <c r="C493" s="106" t="s">
        <v>262</v>
      </c>
      <c r="D493" s="106" t="s">
        <v>254</v>
      </c>
      <c r="E493">
        <v>9768</v>
      </c>
      <c r="F493" s="106" t="s">
        <v>2113</v>
      </c>
      <c r="G493" s="106" t="s">
        <v>255</v>
      </c>
      <c r="H493" s="106" t="s">
        <v>260</v>
      </c>
      <c r="I493" s="106">
        <v>204</v>
      </c>
      <c r="J493" s="106"/>
    </row>
    <row r="494" spans="1:10" x14ac:dyDescent="0.2">
      <c r="A494" s="106" t="s">
        <v>360</v>
      </c>
      <c r="B494" s="106" t="s">
        <v>1737</v>
      </c>
      <c r="C494" s="106" t="s">
        <v>253</v>
      </c>
      <c r="D494" s="106" t="s">
        <v>254</v>
      </c>
      <c r="E494">
        <v>4550</v>
      </c>
      <c r="F494" s="106" t="s">
        <v>2114</v>
      </c>
      <c r="G494" s="106" t="s">
        <v>255</v>
      </c>
      <c r="H494" s="106" t="s">
        <v>300</v>
      </c>
      <c r="I494" s="106">
        <v>307</v>
      </c>
      <c r="J494" s="106"/>
    </row>
    <row r="495" spans="1:10" x14ac:dyDescent="0.2">
      <c r="A495" s="106" t="s">
        <v>360</v>
      </c>
      <c r="B495" s="106" t="s">
        <v>1737</v>
      </c>
      <c r="C495" s="106" t="s">
        <v>253</v>
      </c>
      <c r="D495" s="106" t="s">
        <v>254</v>
      </c>
      <c r="E495">
        <v>4636</v>
      </c>
      <c r="F495" s="106" t="s">
        <v>2115</v>
      </c>
      <c r="G495" s="106" t="s">
        <v>255</v>
      </c>
      <c r="H495" s="106" t="s">
        <v>268</v>
      </c>
      <c r="I495">
        <v>244</v>
      </c>
    </row>
    <row r="496" spans="1:10" x14ac:dyDescent="0.2">
      <c r="A496" s="106" t="s">
        <v>360</v>
      </c>
      <c r="B496" s="106" t="s">
        <v>1737</v>
      </c>
      <c r="C496" s="106" t="s">
        <v>253</v>
      </c>
      <c r="D496" s="106" t="s">
        <v>254</v>
      </c>
      <c r="E496">
        <v>9709</v>
      </c>
      <c r="F496" s="106" t="s">
        <v>2116</v>
      </c>
      <c r="G496" s="106" t="s">
        <v>263</v>
      </c>
      <c r="H496" s="106" t="s">
        <v>266</v>
      </c>
      <c r="I496" s="106">
        <v>125</v>
      </c>
      <c r="J496" s="106"/>
    </row>
    <row r="497" spans="1:10" x14ac:dyDescent="0.2">
      <c r="A497" s="106" t="s">
        <v>360</v>
      </c>
      <c r="B497" s="106" t="s">
        <v>252</v>
      </c>
      <c r="C497" s="106" t="s">
        <v>264</v>
      </c>
      <c r="D497" s="106" t="s">
        <v>258</v>
      </c>
      <c r="E497">
        <v>2428</v>
      </c>
      <c r="F497" s="106" t="s">
        <v>668</v>
      </c>
      <c r="G497" s="106" t="s">
        <v>255</v>
      </c>
      <c r="H497" s="106" t="s">
        <v>260</v>
      </c>
      <c r="I497">
        <v>128</v>
      </c>
    </row>
    <row r="498" spans="1:10" x14ac:dyDescent="0.2">
      <c r="A498" s="106" t="s">
        <v>360</v>
      </c>
      <c r="B498" s="106" t="s">
        <v>252</v>
      </c>
      <c r="C498" s="106" t="s">
        <v>253</v>
      </c>
      <c r="D498" s="106" t="s">
        <v>254</v>
      </c>
      <c r="E498">
        <v>7981</v>
      </c>
      <c r="F498" s="106" t="s">
        <v>2117</v>
      </c>
      <c r="G498" s="106" t="s">
        <v>255</v>
      </c>
      <c r="H498" s="106" t="s">
        <v>277</v>
      </c>
      <c r="I498" s="106" t="s">
        <v>286</v>
      </c>
      <c r="J498" s="106" t="s">
        <v>3961</v>
      </c>
    </row>
    <row r="499" spans="1:10" x14ac:dyDescent="0.2">
      <c r="A499" s="106" t="s">
        <v>366</v>
      </c>
      <c r="B499" s="106" t="s">
        <v>1736</v>
      </c>
      <c r="C499" s="106" t="s">
        <v>253</v>
      </c>
      <c r="D499" s="106" t="s">
        <v>254</v>
      </c>
      <c r="E499">
        <v>2801</v>
      </c>
      <c r="F499" s="106" t="s">
        <v>1343</v>
      </c>
      <c r="G499" s="106" t="s">
        <v>255</v>
      </c>
      <c r="H499" s="106" t="s">
        <v>256</v>
      </c>
      <c r="I499" s="106" t="s">
        <v>340</v>
      </c>
      <c r="J499" s="106" t="s">
        <v>4492</v>
      </c>
    </row>
    <row r="500" spans="1:10" x14ac:dyDescent="0.2">
      <c r="A500" s="106" t="s">
        <v>366</v>
      </c>
      <c r="B500" s="106" t="s">
        <v>1736</v>
      </c>
      <c r="C500" s="106" t="s">
        <v>253</v>
      </c>
      <c r="D500" s="106" t="s">
        <v>254</v>
      </c>
      <c r="E500">
        <v>3125</v>
      </c>
      <c r="F500" s="106" t="s">
        <v>2118</v>
      </c>
      <c r="G500" s="106" t="s">
        <v>263</v>
      </c>
      <c r="H500" s="106" t="s">
        <v>288</v>
      </c>
      <c r="I500">
        <v>32</v>
      </c>
    </row>
    <row r="501" spans="1:10" x14ac:dyDescent="0.2">
      <c r="A501" s="106" t="s">
        <v>366</v>
      </c>
      <c r="B501" s="106" t="s">
        <v>1736</v>
      </c>
      <c r="C501" s="106" t="s">
        <v>253</v>
      </c>
      <c r="D501" s="106" t="s">
        <v>254</v>
      </c>
      <c r="E501">
        <v>3166</v>
      </c>
      <c r="F501" s="106" t="s">
        <v>2119</v>
      </c>
      <c r="G501" s="106" t="s">
        <v>255</v>
      </c>
      <c r="H501" s="106" t="s">
        <v>261</v>
      </c>
      <c r="I501">
        <v>200</v>
      </c>
    </row>
    <row r="502" spans="1:10" x14ac:dyDescent="0.2">
      <c r="A502" s="106" t="s">
        <v>366</v>
      </c>
      <c r="B502" s="106" t="s">
        <v>1736</v>
      </c>
      <c r="C502" s="106" t="s">
        <v>253</v>
      </c>
      <c r="D502" s="106" t="s">
        <v>254</v>
      </c>
      <c r="E502">
        <v>9810</v>
      </c>
      <c r="F502" s="106" t="s">
        <v>1578</v>
      </c>
      <c r="G502" s="106" t="s">
        <v>255</v>
      </c>
      <c r="H502" s="106" t="s">
        <v>261</v>
      </c>
      <c r="I502" t="s">
        <v>286</v>
      </c>
      <c r="J502" t="s">
        <v>4493</v>
      </c>
    </row>
    <row r="503" spans="1:10" x14ac:dyDescent="0.2">
      <c r="A503" s="106" t="s">
        <v>366</v>
      </c>
      <c r="B503" s="106" t="s">
        <v>648</v>
      </c>
      <c r="C503" s="106" t="s">
        <v>253</v>
      </c>
      <c r="D503" s="106" t="s">
        <v>254</v>
      </c>
      <c r="E503">
        <v>4581</v>
      </c>
      <c r="F503" s="106" t="s">
        <v>2120</v>
      </c>
      <c r="G503" s="106" t="s">
        <v>255</v>
      </c>
      <c r="H503" s="106" t="s">
        <v>300</v>
      </c>
      <c r="I503" s="106" t="s">
        <v>314</v>
      </c>
      <c r="J503" s="106" t="s">
        <v>4494</v>
      </c>
    </row>
    <row r="504" spans="1:10" x14ac:dyDescent="0.2">
      <c r="A504" s="106" t="s">
        <v>366</v>
      </c>
      <c r="B504" s="106" t="s">
        <v>648</v>
      </c>
      <c r="C504" s="106" t="s">
        <v>253</v>
      </c>
      <c r="D504" s="106" t="s">
        <v>254</v>
      </c>
      <c r="E504">
        <v>6366</v>
      </c>
      <c r="F504" s="106" t="s">
        <v>2121</v>
      </c>
      <c r="G504" s="106" t="s">
        <v>263</v>
      </c>
      <c r="H504" s="106" t="s">
        <v>282</v>
      </c>
      <c r="I504" s="106">
        <v>799</v>
      </c>
      <c r="J504" s="106"/>
    </row>
    <row r="505" spans="1:10" x14ac:dyDescent="0.2">
      <c r="A505" s="106" t="s">
        <v>366</v>
      </c>
      <c r="B505" s="106" t="s">
        <v>1358</v>
      </c>
      <c r="C505" s="106" t="s">
        <v>253</v>
      </c>
      <c r="D505" s="106" t="s">
        <v>254</v>
      </c>
      <c r="E505">
        <v>2117</v>
      </c>
      <c r="F505" s="106" t="s">
        <v>607</v>
      </c>
      <c r="G505" s="106" t="s">
        <v>255</v>
      </c>
      <c r="H505" s="106" t="s">
        <v>256</v>
      </c>
      <c r="I505">
        <v>457</v>
      </c>
    </row>
    <row r="506" spans="1:10" x14ac:dyDescent="0.2">
      <c r="A506" s="106" t="s">
        <v>366</v>
      </c>
      <c r="B506" s="106" t="s">
        <v>1358</v>
      </c>
      <c r="C506" s="106" t="s">
        <v>253</v>
      </c>
      <c r="D506" s="106" t="s">
        <v>254</v>
      </c>
      <c r="E506">
        <v>4739</v>
      </c>
      <c r="F506" s="106" t="s">
        <v>2122</v>
      </c>
      <c r="G506" s="106" t="s">
        <v>255</v>
      </c>
      <c r="H506" s="106" t="s">
        <v>266</v>
      </c>
      <c r="I506" t="s">
        <v>485</v>
      </c>
      <c r="J506" t="s">
        <v>4304</v>
      </c>
    </row>
    <row r="507" spans="1:10" x14ac:dyDescent="0.2">
      <c r="A507" s="106" t="s">
        <v>366</v>
      </c>
      <c r="B507" s="106" t="s">
        <v>1358</v>
      </c>
      <c r="C507" s="106" t="s">
        <v>253</v>
      </c>
      <c r="D507" s="106" t="s">
        <v>254</v>
      </c>
      <c r="E507">
        <v>7231</v>
      </c>
      <c r="F507" s="106" t="s">
        <v>2123</v>
      </c>
      <c r="G507" s="106" t="s">
        <v>255</v>
      </c>
      <c r="H507" s="106" t="s">
        <v>285</v>
      </c>
      <c r="I507">
        <v>425</v>
      </c>
    </row>
    <row r="508" spans="1:10" x14ac:dyDescent="0.2">
      <c r="A508" s="106" t="s">
        <v>366</v>
      </c>
      <c r="B508" s="106" t="s">
        <v>1358</v>
      </c>
      <c r="C508" s="106" t="s">
        <v>253</v>
      </c>
      <c r="D508" s="106" t="s">
        <v>254</v>
      </c>
      <c r="E508">
        <v>7741</v>
      </c>
      <c r="F508" s="106" t="s">
        <v>2124</v>
      </c>
      <c r="G508" s="106" t="s">
        <v>255</v>
      </c>
      <c r="H508" s="106" t="s">
        <v>331</v>
      </c>
      <c r="I508" s="106" t="s">
        <v>4495</v>
      </c>
      <c r="J508" s="106" t="s">
        <v>4206</v>
      </c>
    </row>
    <row r="509" spans="1:10" x14ac:dyDescent="0.2">
      <c r="A509" s="106" t="s">
        <v>366</v>
      </c>
      <c r="B509" s="106" t="s">
        <v>1358</v>
      </c>
      <c r="C509" s="106" t="s">
        <v>253</v>
      </c>
      <c r="D509" s="106" t="s">
        <v>254</v>
      </c>
      <c r="E509">
        <v>8065</v>
      </c>
      <c r="F509" s="106" t="s">
        <v>2125</v>
      </c>
      <c r="G509" s="106" t="s">
        <v>255</v>
      </c>
      <c r="H509" s="106" t="s">
        <v>261</v>
      </c>
      <c r="I509" s="106">
        <v>205</v>
      </c>
      <c r="J509" s="106"/>
    </row>
    <row r="510" spans="1:10" x14ac:dyDescent="0.2">
      <c r="A510" s="106" t="s">
        <v>366</v>
      </c>
      <c r="B510" s="106" t="s">
        <v>1358</v>
      </c>
      <c r="C510" s="106" t="s">
        <v>253</v>
      </c>
      <c r="D510" s="106" t="s">
        <v>254</v>
      </c>
      <c r="E510">
        <v>9302</v>
      </c>
      <c r="F510" s="106" t="s">
        <v>2126</v>
      </c>
      <c r="G510" s="106" t="s">
        <v>255</v>
      </c>
      <c r="H510" s="106" t="s">
        <v>523</v>
      </c>
      <c r="I510" s="106">
        <v>452</v>
      </c>
      <c r="J510" s="106"/>
    </row>
    <row r="511" spans="1:10" x14ac:dyDescent="0.2">
      <c r="A511" s="106" t="s">
        <v>366</v>
      </c>
      <c r="B511" s="106" t="s">
        <v>649</v>
      </c>
      <c r="C511" s="106" t="s">
        <v>253</v>
      </c>
      <c r="D511" s="106" t="s">
        <v>254</v>
      </c>
      <c r="E511">
        <v>4215</v>
      </c>
      <c r="F511" s="106" t="s">
        <v>2127</v>
      </c>
      <c r="G511" s="106" t="s">
        <v>255</v>
      </c>
      <c r="H511" s="106" t="s">
        <v>268</v>
      </c>
      <c r="I511" s="106">
        <v>674</v>
      </c>
      <c r="J511" s="106"/>
    </row>
    <row r="512" spans="1:10" x14ac:dyDescent="0.2">
      <c r="A512" s="106" t="s">
        <v>366</v>
      </c>
      <c r="B512" s="106" t="s">
        <v>649</v>
      </c>
      <c r="C512" s="106" t="s">
        <v>253</v>
      </c>
      <c r="D512" s="106" t="s">
        <v>254</v>
      </c>
      <c r="E512">
        <v>5217</v>
      </c>
      <c r="F512" s="106" t="s">
        <v>2128</v>
      </c>
      <c r="G512" s="106" t="s">
        <v>259</v>
      </c>
      <c r="H512" s="106" t="s">
        <v>297</v>
      </c>
      <c r="I512">
        <v>87</v>
      </c>
    </row>
    <row r="513" spans="1:10" x14ac:dyDescent="0.2">
      <c r="A513" s="106" t="s">
        <v>366</v>
      </c>
      <c r="B513" s="106" t="s">
        <v>649</v>
      </c>
      <c r="C513" s="106" t="s">
        <v>253</v>
      </c>
      <c r="D513" s="106" t="s">
        <v>254</v>
      </c>
      <c r="E513">
        <v>5697</v>
      </c>
      <c r="F513" s="106" t="s">
        <v>2129</v>
      </c>
      <c r="G513" s="106" t="s">
        <v>263</v>
      </c>
      <c r="H513" s="106" t="s">
        <v>683</v>
      </c>
      <c r="I513" s="106">
        <v>29</v>
      </c>
      <c r="J513" s="106"/>
    </row>
    <row r="514" spans="1:10" x14ac:dyDescent="0.2">
      <c r="A514" s="106" t="s">
        <v>366</v>
      </c>
      <c r="B514" s="106" t="s">
        <v>649</v>
      </c>
      <c r="C514" s="106" t="s">
        <v>253</v>
      </c>
      <c r="D514" s="106" t="s">
        <v>254</v>
      </c>
      <c r="E514">
        <v>6151</v>
      </c>
      <c r="F514" s="106" t="s">
        <v>369</v>
      </c>
      <c r="G514" s="106" t="s">
        <v>255</v>
      </c>
      <c r="H514" s="106" t="s">
        <v>276</v>
      </c>
      <c r="I514" s="106">
        <v>510</v>
      </c>
      <c r="J514" s="106"/>
    </row>
    <row r="515" spans="1:10" x14ac:dyDescent="0.2">
      <c r="A515" s="106" t="s">
        <v>366</v>
      </c>
      <c r="B515" s="106" t="s">
        <v>649</v>
      </c>
      <c r="C515" s="106" t="s">
        <v>253</v>
      </c>
      <c r="D515" s="106" t="s">
        <v>254</v>
      </c>
      <c r="E515">
        <v>6644</v>
      </c>
      <c r="F515" s="106" t="s">
        <v>2130</v>
      </c>
      <c r="G515" s="106" t="s">
        <v>255</v>
      </c>
      <c r="H515" s="106" t="s">
        <v>280</v>
      </c>
      <c r="I515" s="106">
        <v>311</v>
      </c>
      <c r="J515" s="106"/>
    </row>
    <row r="516" spans="1:10" x14ac:dyDescent="0.2">
      <c r="A516" s="106" t="s">
        <v>366</v>
      </c>
      <c r="B516" s="106" t="s">
        <v>649</v>
      </c>
      <c r="C516" s="106" t="s">
        <v>253</v>
      </c>
      <c r="D516" s="106" t="s">
        <v>254</v>
      </c>
      <c r="E516">
        <v>7538</v>
      </c>
      <c r="F516" s="106" t="s">
        <v>2131</v>
      </c>
      <c r="G516" s="106" t="s">
        <v>263</v>
      </c>
      <c r="H516" s="106" t="s">
        <v>261</v>
      </c>
      <c r="I516">
        <v>34</v>
      </c>
    </row>
    <row r="517" spans="1:10" x14ac:dyDescent="0.2">
      <c r="A517" s="106" t="s">
        <v>366</v>
      </c>
      <c r="B517" s="106" t="s">
        <v>649</v>
      </c>
      <c r="C517" s="106" t="s">
        <v>253</v>
      </c>
      <c r="D517" s="106" t="s">
        <v>254</v>
      </c>
      <c r="E517">
        <v>7705</v>
      </c>
      <c r="F517" s="106" t="s">
        <v>2132</v>
      </c>
      <c r="G517" s="106" t="s">
        <v>263</v>
      </c>
      <c r="H517" s="106" t="s">
        <v>331</v>
      </c>
      <c r="I517">
        <v>177</v>
      </c>
    </row>
    <row r="518" spans="1:10" x14ac:dyDescent="0.2">
      <c r="A518" s="106" t="s">
        <v>366</v>
      </c>
      <c r="B518" s="106" t="s">
        <v>649</v>
      </c>
      <c r="C518" s="106" t="s">
        <v>253</v>
      </c>
      <c r="D518" s="106" t="s">
        <v>254</v>
      </c>
      <c r="E518">
        <v>7971</v>
      </c>
      <c r="F518" s="106" t="s">
        <v>1401</v>
      </c>
      <c r="G518" s="106" t="s">
        <v>255</v>
      </c>
      <c r="H518" s="106" t="s">
        <v>268</v>
      </c>
      <c r="I518">
        <v>194</v>
      </c>
    </row>
    <row r="519" spans="1:10" x14ac:dyDescent="0.2">
      <c r="A519" s="106" t="s">
        <v>366</v>
      </c>
      <c r="B519" s="106" t="s">
        <v>649</v>
      </c>
      <c r="C519" s="106" t="s">
        <v>253</v>
      </c>
      <c r="D519" s="106" t="s">
        <v>254</v>
      </c>
      <c r="E519">
        <v>8031</v>
      </c>
      <c r="F519" s="106" t="s">
        <v>2133</v>
      </c>
      <c r="G519" s="106" t="s">
        <v>255</v>
      </c>
      <c r="H519" s="106" t="s">
        <v>261</v>
      </c>
      <c r="I519" s="106" t="s">
        <v>3962</v>
      </c>
      <c r="J519" s="106" t="s">
        <v>4184</v>
      </c>
    </row>
    <row r="520" spans="1:10" x14ac:dyDescent="0.2">
      <c r="A520" s="106" t="s">
        <v>366</v>
      </c>
      <c r="B520" s="106" t="s">
        <v>649</v>
      </c>
      <c r="C520" s="106" t="s">
        <v>253</v>
      </c>
      <c r="D520" s="106" t="s">
        <v>254</v>
      </c>
      <c r="E520">
        <v>8059</v>
      </c>
      <c r="F520" s="106" t="s">
        <v>2134</v>
      </c>
      <c r="G520" s="106" t="s">
        <v>255</v>
      </c>
      <c r="H520" s="106" t="s">
        <v>261</v>
      </c>
      <c r="I520" s="106">
        <v>391</v>
      </c>
      <c r="J520" s="106"/>
    </row>
    <row r="521" spans="1:10" x14ac:dyDescent="0.2">
      <c r="A521" s="106" t="s">
        <v>366</v>
      </c>
      <c r="B521" s="106" t="s">
        <v>649</v>
      </c>
      <c r="C521" s="106" t="s">
        <v>253</v>
      </c>
      <c r="D521" s="106" t="s">
        <v>254</v>
      </c>
      <c r="E521">
        <v>8074</v>
      </c>
      <c r="F521" s="106" t="s">
        <v>2135</v>
      </c>
      <c r="G521" s="106" t="s">
        <v>255</v>
      </c>
      <c r="H521" s="106" t="s">
        <v>261</v>
      </c>
      <c r="I521" s="106">
        <v>813</v>
      </c>
      <c r="J521" s="106"/>
    </row>
    <row r="522" spans="1:10" x14ac:dyDescent="0.2">
      <c r="A522" s="106" t="s">
        <v>366</v>
      </c>
      <c r="B522" s="106" t="s">
        <v>649</v>
      </c>
      <c r="C522" s="106" t="s">
        <v>253</v>
      </c>
      <c r="D522" s="106" t="s">
        <v>254</v>
      </c>
      <c r="E522">
        <v>8182</v>
      </c>
      <c r="F522" s="106" t="s">
        <v>2136</v>
      </c>
      <c r="G522" s="106" t="s">
        <v>255</v>
      </c>
      <c r="H522" s="106" t="s">
        <v>265</v>
      </c>
      <c r="I522" s="106">
        <v>757</v>
      </c>
      <c r="J522" s="106"/>
    </row>
    <row r="523" spans="1:10" x14ac:dyDescent="0.2">
      <c r="A523" s="106" t="s">
        <v>366</v>
      </c>
      <c r="B523" s="106" t="s">
        <v>649</v>
      </c>
      <c r="C523" s="106" t="s">
        <v>253</v>
      </c>
      <c r="D523" s="106" t="s">
        <v>254</v>
      </c>
      <c r="E523">
        <v>8346</v>
      </c>
      <c r="F523" s="106" t="s">
        <v>2137</v>
      </c>
      <c r="G523" s="106" t="s">
        <v>255</v>
      </c>
      <c r="H523" s="106" t="s">
        <v>455</v>
      </c>
      <c r="I523" s="106">
        <v>636</v>
      </c>
      <c r="J523" s="106"/>
    </row>
    <row r="524" spans="1:10" x14ac:dyDescent="0.2">
      <c r="A524" s="106" t="s">
        <v>366</v>
      </c>
      <c r="B524" s="106" t="s">
        <v>649</v>
      </c>
      <c r="C524" s="106" t="s">
        <v>253</v>
      </c>
      <c r="D524" s="106" t="s">
        <v>254</v>
      </c>
      <c r="E524">
        <v>8424</v>
      </c>
      <c r="F524" s="106" t="s">
        <v>1575</v>
      </c>
      <c r="G524" s="106" t="s">
        <v>255</v>
      </c>
      <c r="H524" s="106" t="s">
        <v>291</v>
      </c>
      <c r="I524" s="106" t="s">
        <v>278</v>
      </c>
      <c r="J524" s="106" t="s">
        <v>3958</v>
      </c>
    </row>
    <row r="525" spans="1:10" x14ac:dyDescent="0.2">
      <c r="A525" s="106" t="s">
        <v>366</v>
      </c>
      <c r="B525" s="106" t="s">
        <v>649</v>
      </c>
      <c r="C525" s="106" t="s">
        <v>253</v>
      </c>
      <c r="D525" s="106" t="s">
        <v>254</v>
      </c>
      <c r="E525">
        <v>8542</v>
      </c>
      <c r="F525" s="106" t="s">
        <v>2138</v>
      </c>
      <c r="G525" s="106" t="s">
        <v>255</v>
      </c>
      <c r="H525" s="106" t="s">
        <v>455</v>
      </c>
      <c r="I525">
        <v>122</v>
      </c>
    </row>
    <row r="526" spans="1:10" x14ac:dyDescent="0.2">
      <c r="A526" s="106" t="s">
        <v>366</v>
      </c>
      <c r="B526" s="106" t="s">
        <v>649</v>
      </c>
      <c r="C526" s="106" t="s">
        <v>253</v>
      </c>
      <c r="D526" s="106" t="s">
        <v>254</v>
      </c>
      <c r="E526">
        <v>9001</v>
      </c>
      <c r="F526" s="106" t="s">
        <v>521</v>
      </c>
      <c r="G526" s="106" t="s">
        <v>255</v>
      </c>
      <c r="H526" s="106" t="s">
        <v>339</v>
      </c>
      <c r="I526" s="106" t="s">
        <v>332</v>
      </c>
      <c r="J526" s="106" t="s">
        <v>4496</v>
      </c>
    </row>
    <row r="527" spans="1:10" x14ac:dyDescent="0.2">
      <c r="A527" s="106" t="s">
        <v>366</v>
      </c>
      <c r="B527" s="106" t="s">
        <v>649</v>
      </c>
      <c r="C527" s="106" t="s">
        <v>253</v>
      </c>
      <c r="D527" s="106" t="s">
        <v>254</v>
      </c>
      <c r="E527">
        <v>9003</v>
      </c>
      <c r="F527" s="106" t="s">
        <v>2139</v>
      </c>
      <c r="G527" s="106" t="s">
        <v>255</v>
      </c>
      <c r="H527" s="106" t="s">
        <v>339</v>
      </c>
      <c r="I527" s="106" t="s">
        <v>278</v>
      </c>
      <c r="J527" s="106" t="s">
        <v>4189</v>
      </c>
    </row>
    <row r="528" spans="1:10" x14ac:dyDescent="0.2">
      <c r="A528" s="106" t="s">
        <v>366</v>
      </c>
      <c r="B528" s="106" t="s">
        <v>649</v>
      </c>
      <c r="C528" s="106" t="s">
        <v>253</v>
      </c>
      <c r="D528" s="106" t="s">
        <v>254</v>
      </c>
      <c r="E528">
        <v>9728</v>
      </c>
      <c r="F528" s="106" t="s">
        <v>2140</v>
      </c>
      <c r="G528" s="106" t="s">
        <v>255</v>
      </c>
      <c r="H528" s="106" t="s">
        <v>260</v>
      </c>
      <c r="I528" s="106">
        <v>798</v>
      </c>
      <c r="J528" s="106"/>
    </row>
    <row r="529" spans="1:10" x14ac:dyDescent="0.2">
      <c r="A529" s="106" t="s">
        <v>366</v>
      </c>
      <c r="B529" s="106" t="s">
        <v>649</v>
      </c>
      <c r="C529" s="106" t="s">
        <v>253</v>
      </c>
      <c r="D529" s="106" t="s">
        <v>254</v>
      </c>
      <c r="E529">
        <v>9857</v>
      </c>
      <c r="F529" s="106" t="s">
        <v>2141</v>
      </c>
      <c r="G529" s="106" t="s">
        <v>263</v>
      </c>
      <c r="H529" s="106" t="s">
        <v>261</v>
      </c>
      <c r="I529" s="106">
        <v>81</v>
      </c>
      <c r="J529" s="106"/>
    </row>
    <row r="530" spans="1:10" x14ac:dyDescent="0.2">
      <c r="A530" s="106" t="s">
        <v>366</v>
      </c>
      <c r="B530" s="106" t="s">
        <v>316</v>
      </c>
      <c r="C530" s="106" t="s">
        <v>253</v>
      </c>
      <c r="D530" s="106" t="s">
        <v>258</v>
      </c>
      <c r="E530">
        <v>1799</v>
      </c>
      <c r="F530" s="106" t="s">
        <v>2142</v>
      </c>
      <c r="G530" s="106" t="s">
        <v>259</v>
      </c>
      <c r="H530" s="106" t="s">
        <v>282</v>
      </c>
      <c r="I530" s="106">
        <v>376</v>
      </c>
      <c r="J530" s="106"/>
    </row>
    <row r="531" spans="1:10" x14ac:dyDescent="0.2">
      <c r="A531" s="106" t="s">
        <v>366</v>
      </c>
      <c r="B531" s="106" t="s">
        <v>316</v>
      </c>
      <c r="C531" s="106" t="s">
        <v>253</v>
      </c>
      <c r="D531" s="106" t="s">
        <v>254</v>
      </c>
      <c r="E531">
        <v>2107</v>
      </c>
      <c r="F531" s="106" t="s">
        <v>2143</v>
      </c>
      <c r="G531" s="106" t="s">
        <v>255</v>
      </c>
      <c r="H531" s="106" t="s">
        <v>256</v>
      </c>
      <c r="I531">
        <v>65</v>
      </c>
    </row>
    <row r="532" spans="1:10" x14ac:dyDescent="0.2">
      <c r="A532" s="106" t="s">
        <v>366</v>
      </c>
      <c r="B532" s="106" t="s">
        <v>316</v>
      </c>
      <c r="C532" s="106" t="s">
        <v>253</v>
      </c>
      <c r="D532" s="106" t="s">
        <v>254</v>
      </c>
      <c r="E532">
        <v>2489</v>
      </c>
      <c r="F532" s="106" t="s">
        <v>2144</v>
      </c>
      <c r="G532" s="106" t="s">
        <v>267</v>
      </c>
      <c r="H532" s="106" t="s">
        <v>260</v>
      </c>
      <c r="I532">
        <v>132</v>
      </c>
    </row>
    <row r="533" spans="1:10" x14ac:dyDescent="0.2">
      <c r="A533" s="106" t="s">
        <v>366</v>
      </c>
      <c r="B533" s="106" t="s">
        <v>316</v>
      </c>
      <c r="C533" s="106" t="s">
        <v>253</v>
      </c>
      <c r="D533" s="106" t="s">
        <v>254</v>
      </c>
      <c r="E533">
        <v>2607</v>
      </c>
      <c r="F533" s="106" t="s">
        <v>667</v>
      </c>
      <c r="G533" s="106" t="s">
        <v>255</v>
      </c>
      <c r="H533" s="106" t="s">
        <v>256</v>
      </c>
      <c r="I533" t="s">
        <v>278</v>
      </c>
      <c r="J533" t="s">
        <v>4067</v>
      </c>
    </row>
    <row r="534" spans="1:10" x14ac:dyDescent="0.2">
      <c r="A534" s="106" t="s">
        <v>366</v>
      </c>
      <c r="B534" s="106" t="s">
        <v>316</v>
      </c>
      <c r="C534" s="106" t="s">
        <v>253</v>
      </c>
      <c r="D534" s="106" t="s">
        <v>254</v>
      </c>
      <c r="E534">
        <v>2730</v>
      </c>
      <c r="F534" s="106" t="s">
        <v>2145</v>
      </c>
      <c r="G534" s="106" t="s">
        <v>255</v>
      </c>
      <c r="H534" s="106" t="s">
        <v>265</v>
      </c>
      <c r="I534" t="s">
        <v>286</v>
      </c>
      <c r="J534" t="s">
        <v>4497</v>
      </c>
    </row>
    <row r="535" spans="1:10" x14ac:dyDescent="0.2">
      <c r="A535" s="106" t="s">
        <v>366</v>
      </c>
      <c r="B535" s="106" t="s">
        <v>316</v>
      </c>
      <c r="C535" s="106" t="s">
        <v>253</v>
      </c>
      <c r="D535" s="106" t="s">
        <v>254</v>
      </c>
      <c r="E535">
        <v>2773</v>
      </c>
      <c r="F535" s="106" t="s">
        <v>2146</v>
      </c>
      <c r="G535" s="106" t="s">
        <v>259</v>
      </c>
      <c r="H535" s="106" t="s">
        <v>276</v>
      </c>
      <c r="I535">
        <v>69</v>
      </c>
    </row>
    <row r="536" spans="1:10" x14ac:dyDescent="0.2">
      <c r="A536" s="106" t="s">
        <v>366</v>
      </c>
      <c r="B536" s="106" t="s">
        <v>316</v>
      </c>
      <c r="C536" s="106" t="s">
        <v>253</v>
      </c>
      <c r="D536" s="106" t="s">
        <v>258</v>
      </c>
      <c r="E536">
        <v>2816</v>
      </c>
      <c r="F536" s="106" t="s">
        <v>2147</v>
      </c>
      <c r="G536" s="106" t="s">
        <v>263</v>
      </c>
      <c r="H536" s="106" t="s">
        <v>256</v>
      </c>
      <c r="I536" s="106">
        <v>120</v>
      </c>
      <c r="J536" s="106"/>
    </row>
    <row r="537" spans="1:10" x14ac:dyDescent="0.2">
      <c r="A537" s="106" t="s">
        <v>366</v>
      </c>
      <c r="B537" s="106" t="s">
        <v>316</v>
      </c>
      <c r="C537" s="106" t="s">
        <v>253</v>
      </c>
      <c r="D537" s="106" t="s">
        <v>254</v>
      </c>
      <c r="E537">
        <v>2871</v>
      </c>
      <c r="F537" s="106" t="s">
        <v>669</v>
      </c>
      <c r="G537" s="106" t="s">
        <v>255</v>
      </c>
      <c r="H537" s="106" t="s">
        <v>256</v>
      </c>
      <c r="I537" s="106" t="s">
        <v>322</v>
      </c>
      <c r="J537" s="106" t="s">
        <v>4498</v>
      </c>
    </row>
    <row r="538" spans="1:10" x14ac:dyDescent="0.2">
      <c r="A538" s="106" t="s">
        <v>366</v>
      </c>
      <c r="B538" s="106" t="s">
        <v>316</v>
      </c>
      <c r="C538" s="106" t="s">
        <v>253</v>
      </c>
      <c r="D538" s="106" t="s">
        <v>258</v>
      </c>
      <c r="E538">
        <v>3424</v>
      </c>
      <c r="F538" s="106" t="s">
        <v>2148</v>
      </c>
      <c r="G538" s="106" t="s">
        <v>259</v>
      </c>
      <c r="H538" s="106" t="s">
        <v>270</v>
      </c>
      <c r="I538">
        <v>42</v>
      </c>
    </row>
    <row r="539" spans="1:10" x14ac:dyDescent="0.2">
      <c r="A539" s="106" t="s">
        <v>366</v>
      </c>
      <c r="B539" s="106" t="s">
        <v>316</v>
      </c>
      <c r="C539" s="106" t="s">
        <v>253</v>
      </c>
      <c r="D539" s="106" t="s">
        <v>254</v>
      </c>
      <c r="E539">
        <v>3569</v>
      </c>
      <c r="F539" s="106" t="s">
        <v>2149</v>
      </c>
      <c r="G539" s="106" t="s">
        <v>255</v>
      </c>
      <c r="H539" s="106" t="s">
        <v>288</v>
      </c>
      <c r="I539">
        <v>906</v>
      </c>
    </row>
    <row r="540" spans="1:10" x14ac:dyDescent="0.2">
      <c r="A540" s="106" t="s">
        <v>366</v>
      </c>
      <c r="B540" s="106" t="s">
        <v>316</v>
      </c>
      <c r="C540" s="106" t="s">
        <v>253</v>
      </c>
      <c r="D540" s="106" t="s">
        <v>254</v>
      </c>
      <c r="E540">
        <v>3580</v>
      </c>
      <c r="F540" s="106" t="s">
        <v>2150</v>
      </c>
      <c r="G540" s="106" t="s">
        <v>255</v>
      </c>
      <c r="H540" s="106" t="s">
        <v>288</v>
      </c>
      <c r="I540">
        <v>324</v>
      </c>
    </row>
    <row r="541" spans="1:10" x14ac:dyDescent="0.2">
      <c r="A541" s="106" t="s">
        <v>366</v>
      </c>
      <c r="B541" s="106" t="s">
        <v>316</v>
      </c>
      <c r="C541" s="106" t="s">
        <v>253</v>
      </c>
      <c r="D541" s="106" t="s">
        <v>254</v>
      </c>
      <c r="E541">
        <v>3768</v>
      </c>
      <c r="F541" s="106" t="s">
        <v>2151</v>
      </c>
      <c r="G541" s="106" t="s">
        <v>263</v>
      </c>
      <c r="H541" s="106" t="s">
        <v>266</v>
      </c>
      <c r="I541">
        <v>69</v>
      </c>
    </row>
    <row r="542" spans="1:10" x14ac:dyDescent="0.2">
      <c r="A542" s="106" t="s">
        <v>366</v>
      </c>
      <c r="B542" s="106" t="s">
        <v>316</v>
      </c>
      <c r="C542" s="106" t="s">
        <v>253</v>
      </c>
      <c r="D542" s="106" t="s">
        <v>254</v>
      </c>
      <c r="E542">
        <v>3895</v>
      </c>
      <c r="F542" s="106" t="s">
        <v>2152</v>
      </c>
      <c r="G542" s="106" t="s">
        <v>259</v>
      </c>
      <c r="H542" s="106" t="s">
        <v>289</v>
      </c>
      <c r="I542">
        <v>63</v>
      </c>
    </row>
    <row r="543" spans="1:10" x14ac:dyDescent="0.2">
      <c r="A543" s="106" t="s">
        <v>366</v>
      </c>
      <c r="B543" s="106" t="s">
        <v>316</v>
      </c>
      <c r="C543" s="106" t="s">
        <v>253</v>
      </c>
      <c r="D543" s="106" t="s">
        <v>254</v>
      </c>
      <c r="E543">
        <v>3910</v>
      </c>
      <c r="F543" s="106" t="s">
        <v>2153</v>
      </c>
      <c r="G543" s="106" t="s">
        <v>259</v>
      </c>
      <c r="H543" s="106" t="s">
        <v>266</v>
      </c>
      <c r="I543">
        <v>97</v>
      </c>
    </row>
    <row r="544" spans="1:10" x14ac:dyDescent="0.2">
      <c r="A544" s="106" t="s">
        <v>366</v>
      </c>
      <c r="B544" s="106" t="s">
        <v>316</v>
      </c>
      <c r="C544" s="106" t="s">
        <v>253</v>
      </c>
      <c r="D544" s="106" t="s">
        <v>254</v>
      </c>
      <c r="E544">
        <v>4041</v>
      </c>
      <c r="F544" s="106" t="s">
        <v>2154</v>
      </c>
      <c r="G544" s="106" t="s">
        <v>255</v>
      </c>
      <c r="H544" s="106" t="s">
        <v>268</v>
      </c>
      <c r="I544">
        <v>916</v>
      </c>
    </row>
    <row r="545" spans="1:10" x14ac:dyDescent="0.2">
      <c r="A545" s="106" t="s">
        <v>366</v>
      </c>
      <c r="B545" s="106" t="s">
        <v>316</v>
      </c>
      <c r="C545" s="106" t="s">
        <v>262</v>
      </c>
      <c r="D545" s="106" t="s">
        <v>254</v>
      </c>
      <c r="E545">
        <v>4107</v>
      </c>
      <c r="F545" s="106" t="s">
        <v>2155</v>
      </c>
      <c r="G545" s="106" t="s">
        <v>263</v>
      </c>
      <c r="H545" s="106" t="s">
        <v>268</v>
      </c>
      <c r="I545">
        <v>190</v>
      </c>
    </row>
    <row r="546" spans="1:10" x14ac:dyDescent="0.2">
      <c r="A546" s="106" t="s">
        <v>366</v>
      </c>
      <c r="B546" s="106" t="s">
        <v>316</v>
      </c>
      <c r="C546" s="106" t="s">
        <v>253</v>
      </c>
      <c r="D546" s="106" t="s">
        <v>254</v>
      </c>
      <c r="E546">
        <v>4114</v>
      </c>
      <c r="F546" s="106" t="s">
        <v>1571</v>
      </c>
      <c r="G546" s="106" t="s">
        <v>255</v>
      </c>
      <c r="H546" s="106" t="s">
        <v>268</v>
      </c>
      <c r="I546" t="s">
        <v>278</v>
      </c>
      <c r="J546" t="s">
        <v>4175</v>
      </c>
    </row>
    <row r="547" spans="1:10" x14ac:dyDescent="0.2">
      <c r="A547" s="106" t="s">
        <v>366</v>
      </c>
      <c r="B547" s="106" t="s">
        <v>316</v>
      </c>
      <c r="C547" s="106" t="s">
        <v>253</v>
      </c>
      <c r="D547" s="106" t="s">
        <v>254</v>
      </c>
      <c r="E547">
        <v>4208</v>
      </c>
      <c r="F547" s="106" t="s">
        <v>2156</v>
      </c>
      <c r="G547" s="106" t="s">
        <v>255</v>
      </c>
      <c r="H547" s="106" t="s">
        <v>268</v>
      </c>
      <c r="I547" t="s">
        <v>278</v>
      </c>
      <c r="J547" t="s">
        <v>4202</v>
      </c>
    </row>
    <row r="548" spans="1:10" x14ac:dyDescent="0.2">
      <c r="A548" s="106" t="s">
        <v>366</v>
      </c>
      <c r="B548" s="106" t="s">
        <v>316</v>
      </c>
      <c r="C548" s="106" t="s">
        <v>257</v>
      </c>
      <c r="D548" s="106" t="s">
        <v>254</v>
      </c>
      <c r="E548">
        <v>4293</v>
      </c>
      <c r="F548" s="106" t="s">
        <v>2157</v>
      </c>
      <c r="G548" s="106" t="s">
        <v>259</v>
      </c>
      <c r="H548" s="106" t="s">
        <v>260</v>
      </c>
      <c r="I548">
        <v>382</v>
      </c>
    </row>
    <row r="549" spans="1:10" x14ac:dyDescent="0.2">
      <c r="A549" s="106" t="s">
        <v>366</v>
      </c>
      <c r="B549" s="106" t="s">
        <v>316</v>
      </c>
      <c r="C549" s="106" t="s">
        <v>253</v>
      </c>
      <c r="D549" s="106" t="s">
        <v>254</v>
      </c>
      <c r="E549">
        <v>4316</v>
      </c>
      <c r="F549" s="106" t="s">
        <v>2158</v>
      </c>
      <c r="G549" s="106" t="s">
        <v>259</v>
      </c>
      <c r="H549" s="106" t="s">
        <v>266</v>
      </c>
      <c r="I549">
        <v>28</v>
      </c>
    </row>
    <row r="550" spans="1:10" x14ac:dyDescent="0.2">
      <c r="A550" s="106" t="s">
        <v>366</v>
      </c>
      <c r="B550" s="106" t="s">
        <v>316</v>
      </c>
      <c r="C550" s="106" t="s">
        <v>262</v>
      </c>
      <c r="D550" s="106" t="s">
        <v>254</v>
      </c>
      <c r="E550">
        <v>4452</v>
      </c>
      <c r="F550" s="106" t="s">
        <v>1493</v>
      </c>
      <c r="G550" s="106" t="s">
        <v>255</v>
      </c>
      <c r="H550" s="106" t="s">
        <v>268</v>
      </c>
      <c r="I550" t="s">
        <v>3870</v>
      </c>
      <c r="J550" t="s">
        <v>4499</v>
      </c>
    </row>
    <row r="551" spans="1:10" x14ac:dyDescent="0.2">
      <c r="A551" s="106" t="s">
        <v>366</v>
      </c>
      <c r="B551" s="106" t="s">
        <v>316</v>
      </c>
      <c r="C551" s="106" t="s">
        <v>253</v>
      </c>
      <c r="D551" s="106" t="s">
        <v>254</v>
      </c>
      <c r="E551">
        <v>4464</v>
      </c>
      <c r="F551" s="106" t="s">
        <v>2159</v>
      </c>
      <c r="G551" s="106" t="s">
        <v>263</v>
      </c>
      <c r="H551" s="106" t="s">
        <v>268</v>
      </c>
      <c r="I551">
        <v>231</v>
      </c>
    </row>
    <row r="552" spans="1:10" x14ac:dyDescent="0.2">
      <c r="A552" s="106" t="s">
        <v>366</v>
      </c>
      <c r="B552" s="106" t="s">
        <v>316</v>
      </c>
      <c r="C552" s="106" t="s">
        <v>253</v>
      </c>
      <c r="D552" s="106" t="s">
        <v>254</v>
      </c>
      <c r="E552">
        <v>4502</v>
      </c>
      <c r="F552" s="106" t="s">
        <v>367</v>
      </c>
      <c r="G552" s="106" t="s">
        <v>255</v>
      </c>
      <c r="H552" s="106" t="s">
        <v>300</v>
      </c>
      <c r="I552" t="s">
        <v>4500</v>
      </c>
      <c r="J552" t="s">
        <v>4089</v>
      </c>
    </row>
    <row r="553" spans="1:10" x14ac:dyDescent="0.2">
      <c r="A553" s="106" t="s">
        <v>366</v>
      </c>
      <c r="B553" s="106" t="s">
        <v>316</v>
      </c>
      <c r="C553" s="106" t="s">
        <v>253</v>
      </c>
      <c r="D553" s="106" t="s">
        <v>258</v>
      </c>
      <c r="E553">
        <v>4512</v>
      </c>
      <c r="F553" s="106" t="s">
        <v>2160</v>
      </c>
      <c r="G553" s="106" t="s">
        <v>255</v>
      </c>
      <c r="H553" s="106" t="s">
        <v>300</v>
      </c>
      <c r="I553">
        <v>92</v>
      </c>
    </row>
    <row r="554" spans="1:10" x14ac:dyDescent="0.2">
      <c r="A554" s="106" t="s">
        <v>366</v>
      </c>
      <c r="B554" s="106" t="s">
        <v>316</v>
      </c>
      <c r="C554" s="106" t="s">
        <v>253</v>
      </c>
      <c r="D554" s="106" t="s">
        <v>254</v>
      </c>
      <c r="E554">
        <v>4536</v>
      </c>
      <c r="F554" s="106" t="s">
        <v>2161</v>
      </c>
      <c r="G554" s="106" t="s">
        <v>255</v>
      </c>
      <c r="H554" s="106" t="s">
        <v>300</v>
      </c>
      <c r="I554" t="s">
        <v>332</v>
      </c>
      <c r="J554" t="s">
        <v>4501</v>
      </c>
    </row>
    <row r="555" spans="1:10" x14ac:dyDescent="0.2">
      <c r="A555" s="106" t="s">
        <v>366</v>
      </c>
      <c r="B555" s="106" t="s">
        <v>316</v>
      </c>
      <c r="C555" s="106" t="s">
        <v>253</v>
      </c>
      <c r="D555" s="106" t="s">
        <v>254</v>
      </c>
      <c r="E555">
        <v>4548</v>
      </c>
      <c r="F555" s="106" t="s">
        <v>500</v>
      </c>
      <c r="G555" s="106" t="s">
        <v>255</v>
      </c>
      <c r="H555" s="106" t="s">
        <v>300</v>
      </c>
      <c r="I555">
        <v>665</v>
      </c>
    </row>
    <row r="556" spans="1:10" x14ac:dyDescent="0.2">
      <c r="A556" s="106" t="s">
        <v>366</v>
      </c>
      <c r="B556" s="106" t="s">
        <v>316</v>
      </c>
      <c r="C556" s="106" t="s">
        <v>253</v>
      </c>
      <c r="D556" s="106" t="s">
        <v>254</v>
      </c>
      <c r="E556">
        <v>4584</v>
      </c>
      <c r="F556" s="106" t="s">
        <v>2162</v>
      </c>
      <c r="G556" s="106" t="s">
        <v>267</v>
      </c>
      <c r="H556" s="106" t="s">
        <v>300</v>
      </c>
      <c r="I556" s="106">
        <v>256</v>
      </c>
      <c r="J556" s="106"/>
    </row>
    <row r="557" spans="1:10" x14ac:dyDescent="0.2">
      <c r="A557" s="106" t="s">
        <v>366</v>
      </c>
      <c r="B557" s="106" t="s">
        <v>316</v>
      </c>
      <c r="C557" s="106" t="s">
        <v>253</v>
      </c>
      <c r="D557" s="106" t="s">
        <v>254</v>
      </c>
      <c r="E557">
        <v>5408</v>
      </c>
      <c r="F557" s="106" t="s">
        <v>2163</v>
      </c>
      <c r="G557" s="106" t="s">
        <v>255</v>
      </c>
      <c r="H557" s="106" t="s">
        <v>683</v>
      </c>
      <c r="I557" s="106">
        <v>310</v>
      </c>
      <c r="J557" s="106"/>
    </row>
    <row r="558" spans="1:10" x14ac:dyDescent="0.2">
      <c r="A558" s="106" t="s">
        <v>366</v>
      </c>
      <c r="B558" s="106" t="s">
        <v>316</v>
      </c>
      <c r="C558" s="106" t="s">
        <v>253</v>
      </c>
      <c r="D558" s="106" t="s">
        <v>254</v>
      </c>
      <c r="E558">
        <v>5476</v>
      </c>
      <c r="F558" s="106" t="s">
        <v>2164</v>
      </c>
      <c r="G558" s="106" t="s">
        <v>255</v>
      </c>
      <c r="H558" s="106" t="s">
        <v>683</v>
      </c>
      <c r="I558" s="106">
        <v>62</v>
      </c>
      <c r="J558" s="106"/>
    </row>
    <row r="559" spans="1:10" x14ac:dyDescent="0.2">
      <c r="A559" s="106" t="s">
        <v>366</v>
      </c>
      <c r="B559" s="106" t="s">
        <v>316</v>
      </c>
      <c r="C559" s="106" t="s">
        <v>253</v>
      </c>
      <c r="D559" s="106" t="s">
        <v>254</v>
      </c>
      <c r="E559">
        <v>6448</v>
      </c>
      <c r="F559" s="106" t="s">
        <v>2165</v>
      </c>
      <c r="G559" s="106" t="s">
        <v>255</v>
      </c>
      <c r="H559" s="106" t="s">
        <v>280</v>
      </c>
      <c r="I559" t="s">
        <v>272</v>
      </c>
      <c r="J559" t="s">
        <v>4461</v>
      </c>
    </row>
    <row r="560" spans="1:10" x14ac:dyDescent="0.2">
      <c r="A560" s="106" t="s">
        <v>366</v>
      </c>
      <c r="B560" s="106" t="s">
        <v>316</v>
      </c>
      <c r="C560" s="106" t="s">
        <v>253</v>
      </c>
      <c r="D560" s="106" t="s">
        <v>254</v>
      </c>
      <c r="E560">
        <v>6718</v>
      </c>
      <c r="F560" s="106" t="s">
        <v>2166</v>
      </c>
      <c r="G560" s="106" t="s">
        <v>255</v>
      </c>
      <c r="H560" s="106" t="s">
        <v>280</v>
      </c>
      <c r="I560">
        <v>307</v>
      </c>
    </row>
    <row r="561" spans="1:10" x14ac:dyDescent="0.2">
      <c r="A561" s="106" t="s">
        <v>366</v>
      </c>
      <c r="B561" s="106" t="s">
        <v>316</v>
      </c>
      <c r="C561" s="106" t="s">
        <v>253</v>
      </c>
      <c r="D561" s="106" t="s">
        <v>254</v>
      </c>
      <c r="E561">
        <v>6753</v>
      </c>
      <c r="F561" s="106" t="s">
        <v>3883</v>
      </c>
      <c r="G561" s="106" t="s">
        <v>255</v>
      </c>
      <c r="H561" s="106" t="s">
        <v>280</v>
      </c>
      <c r="I561" t="s">
        <v>332</v>
      </c>
      <c r="J561" t="s">
        <v>4502</v>
      </c>
    </row>
    <row r="562" spans="1:10" x14ac:dyDescent="0.2">
      <c r="A562" s="106" t="s">
        <v>366</v>
      </c>
      <c r="B562" s="106" t="s">
        <v>316</v>
      </c>
      <c r="C562" s="106" t="s">
        <v>253</v>
      </c>
      <c r="D562" s="106" t="s">
        <v>254</v>
      </c>
      <c r="E562">
        <v>6758</v>
      </c>
      <c r="F562" s="106" t="s">
        <v>2167</v>
      </c>
      <c r="G562" s="106" t="s">
        <v>255</v>
      </c>
      <c r="H562" s="106" t="s">
        <v>280</v>
      </c>
      <c r="I562" t="s">
        <v>4503</v>
      </c>
      <c r="J562" t="s">
        <v>4493</v>
      </c>
    </row>
    <row r="563" spans="1:10" x14ac:dyDescent="0.2">
      <c r="A563" s="106" t="s">
        <v>366</v>
      </c>
      <c r="B563" s="106" t="s">
        <v>316</v>
      </c>
      <c r="C563" s="106" t="s">
        <v>253</v>
      </c>
      <c r="D563" s="106" t="s">
        <v>254</v>
      </c>
      <c r="E563">
        <v>6841</v>
      </c>
      <c r="F563" s="106" t="s">
        <v>2168</v>
      </c>
      <c r="G563" s="106" t="s">
        <v>255</v>
      </c>
      <c r="H563" s="106" t="s">
        <v>280</v>
      </c>
      <c r="I563" t="s">
        <v>272</v>
      </c>
      <c r="J563" t="s">
        <v>3853</v>
      </c>
    </row>
    <row r="564" spans="1:10" x14ac:dyDescent="0.2">
      <c r="A564" s="106" t="s">
        <v>366</v>
      </c>
      <c r="B564" s="106" t="s">
        <v>316</v>
      </c>
      <c r="C564" s="106" t="s">
        <v>253</v>
      </c>
      <c r="D564" s="106" t="s">
        <v>254</v>
      </c>
      <c r="E564">
        <v>6963</v>
      </c>
      <c r="F564" s="106" t="s">
        <v>2169</v>
      </c>
      <c r="G564" s="106" t="s">
        <v>255</v>
      </c>
      <c r="H564" s="106" t="s">
        <v>280</v>
      </c>
      <c r="I564" t="s">
        <v>332</v>
      </c>
      <c r="J564" t="s">
        <v>4504</v>
      </c>
    </row>
    <row r="565" spans="1:10" x14ac:dyDescent="0.2">
      <c r="A565" s="106" t="s">
        <v>366</v>
      </c>
      <c r="B565" s="106" t="s">
        <v>316</v>
      </c>
      <c r="C565" s="106" t="s">
        <v>262</v>
      </c>
      <c r="D565" s="106" t="s">
        <v>254</v>
      </c>
      <c r="E565">
        <v>7177</v>
      </c>
      <c r="F565" s="106" t="s">
        <v>2170</v>
      </c>
      <c r="G565" s="106" t="s">
        <v>259</v>
      </c>
      <c r="H565" s="106" t="s">
        <v>1333</v>
      </c>
      <c r="I565">
        <v>668</v>
      </c>
    </row>
    <row r="566" spans="1:10" x14ac:dyDescent="0.2">
      <c r="A566" s="106" t="s">
        <v>366</v>
      </c>
      <c r="B566" s="106" t="s">
        <v>316</v>
      </c>
      <c r="C566" s="106" t="s">
        <v>253</v>
      </c>
      <c r="D566" s="106" t="s">
        <v>254</v>
      </c>
      <c r="E566">
        <v>7230</v>
      </c>
      <c r="F566" s="106" t="s">
        <v>510</v>
      </c>
      <c r="G566" s="106" t="s">
        <v>255</v>
      </c>
      <c r="H566" s="106" t="s">
        <v>285</v>
      </c>
      <c r="I566" t="s">
        <v>286</v>
      </c>
      <c r="J566" t="s">
        <v>4505</v>
      </c>
    </row>
    <row r="567" spans="1:10" x14ac:dyDescent="0.2">
      <c r="A567" s="106" t="s">
        <v>366</v>
      </c>
      <c r="B567" s="106" t="s">
        <v>316</v>
      </c>
      <c r="C567" s="106" t="s">
        <v>253</v>
      </c>
      <c r="D567" s="106" t="s">
        <v>254</v>
      </c>
      <c r="E567">
        <v>7251</v>
      </c>
      <c r="F567" s="106" t="s">
        <v>2208</v>
      </c>
      <c r="G567" s="106" t="s">
        <v>255</v>
      </c>
      <c r="H567" s="106" t="s">
        <v>285</v>
      </c>
      <c r="I567" t="s">
        <v>286</v>
      </c>
      <c r="J567" t="s">
        <v>3822</v>
      </c>
    </row>
    <row r="568" spans="1:10" x14ac:dyDescent="0.2">
      <c r="A568" s="106" t="s">
        <v>366</v>
      </c>
      <c r="B568" s="106" t="s">
        <v>316</v>
      </c>
      <c r="C568" s="106" t="s">
        <v>253</v>
      </c>
      <c r="D568" s="106" t="s">
        <v>254</v>
      </c>
      <c r="E568">
        <v>7268</v>
      </c>
      <c r="F568" s="106" t="s">
        <v>2171</v>
      </c>
      <c r="G568" s="106" t="s">
        <v>259</v>
      </c>
      <c r="H568" s="106" t="s">
        <v>285</v>
      </c>
      <c r="I568">
        <v>23</v>
      </c>
    </row>
    <row r="569" spans="1:10" x14ac:dyDescent="0.2">
      <c r="A569" s="106" t="s">
        <v>366</v>
      </c>
      <c r="B569" s="106" t="s">
        <v>316</v>
      </c>
      <c r="C569" s="106" t="s">
        <v>253</v>
      </c>
      <c r="D569" s="106" t="s">
        <v>254</v>
      </c>
      <c r="E569">
        <v>7521</v>
      </c>
      <c r="F569" s="106" t="s">
        <v>2172</v>
      </c>
      <c r="G569" s="106" t="s">
        <v>259</v>
      </c>
      <c r="H569" s="106" t="s">
        <v>261</v>
      </c>
      <c r="I569" s="106">
        <v>156</v>
      </c>
      <c r="J569" s="106"/>
    </row>
    <row r="570" spans="1:10" x14ac:dyDescent="0.2">
      <c r="A570" s="106" t="s">
        <v>366</v>
      </c>
      <c r="B570" s="106" t="s">
        <v>316</v>
      </c>
      <c r="C570" s="106" t="s">
        <v>253</v>
      </c>
      <c r="D570" s="106" t="s">
        <v>258</v>
      </c>
      <c r="E570">
        <v>7564</v>
      </c>
      <c r="F570" s="106" t="s">
        <v>2173</v>
      </c>
      <c r="G570" s="106" t="s">
        <v>259</v>
      </c>
      <c r="H570" s="106" t="s">
        <v>265</v>
      </c>
      <c r="I570" s="106" t="s">
        <v>485</v>
      </c>
      <c r="J570" s="106" t="s">
        <v>4191</v>
      </c>
    </row>
    <row r="571" spans="1:10" x14ac:dyDescent="0.2">
      <c r="A571" s="106" t="s">
        <v>366</v>
      </c>
      <c r="B571" s="106" t="s">
        <v>316</v>
      </c>
      <c r="C571" s="106" t="s">
        <v>253</v>
      </c>
      <c r="D571" s="106" t="s">
        <v>254</v>
      </c>
      <c r="E571">
        <v>7883</v>
      </c>
      <c r="F571" s="106" t="s">
        <v>2174</v>
      </c>
      <c r="G571" s="106" t="s">
        <v>259</v>
      </c>
      <c r="H571" s="106" t="s">
        <v>277</v>
      </c>
      <c r="I571">
        <v>76</v>
      </c>
    </row>
    <row r="572" spans="1:10" x14ac:dyDescent="0.2">
      <c r="A572" s="106" t="s">
        <v>366</v>
      </c>
      <c r="B572" s="106" t="s">
        <v>316</v>
      </c>
      <c r="C572" s="106" t="s">
        <v>253</v>
      </c>
      <c r="D572" s="106" t="s">
        <v>254</v>
      </c>
      <c r="E572">
        <v>7979</v>
      </c>
      <c r="F572" s="106" t="s">
        <v>2175</v>
      </c>
      <c r="G572" s="106" t="s">
        <v>255</v>
      </c>
      <c r="H572" s="106" t="s">
        <v>331</v>
      </c>
      <c r="I572" s="106">
        <v>294</v>
      </c>
      <c r="J572" s="106"/>
    </row>
    <row r="573" spans="1:10" x14ac:dyDescent="0.2">
      <c r="A573" s="106" t="s">
        <v>366</v>
      </c>
      <c r="B573" s="106" t="s">
        <v>316</v>
      </c>
      <c r="C573" s="106" t="s">
        <v>253</v>
      </c>
      <c r="D573" s="106" t="s">
        <v>254</v>
      </c>
      <c r="E573">
        <v>8043</v>
      </c>
      <c r="F573" s="106" t="s">
        <v>2176</v>
      </c>
      <c r="G573" s="106" t="s">
        <v>255</v>
      </c>
      <c r="H573" s="106" t="s">
        <v>261</v>
      </c>
      <c r="I573">
        <v>417</v>
      </c>
    </row>
    <row r="574" spans="1:10" x14ac:dyDescent="0.2">
      <c r="A574" s="106" t="s">
        <v>366</v>
      </c>
      <c r="B574" s="106" t="s">
        <v>316</v>
      </c>
      <c r="C574" s="106" t="s">
        <v>253</v>
      </c>
      <c r="D574" s="106" t="s">
        <v>254</v>
      </c>
      <c r="E574">
        <v>8056</v>
      </c>
      <c r="F574" s="106" t="s">
        <v>2177</v>
      </c>
      <c r="G574" s="106" t="s">
        <v>255</v>
      </c>
      <c r="H574" s="106" t="s">
        <v>266</v>
      </c>
      <c r="I574" s="106" t="s">
        <v>322</v>
      </c>
      <c r="J574" s="106" t="s">
        <v>4506</v>
      </c>
    </row>
    <row r="575" spans="1:10" x14ac:dyDescent="0.2">
      <c r="A575" s="106" t="s">
        <v>366</v>
      </c>
      <c r="B575" s="106" t="s">
        <v>316</v>
      </c>
      <c r="C575" s="106" t="s">
        <v>253</v>
      </c>
      <c r="D575" s="106" t="s">
        <v>254</v>
      </c>
      <c r="E575">
        <v>8085</v>
      </c>
      <c r="F575" s="106" t="s">
        <v>2178</v>
      </c>
      <c r="G575" s="106" t="s">
        <v>263</v>
      </c>
      <c r="H575" s="106" t="s">
        <v>261</v>
      </c>
      <c r="I575">
        <v>109</v>
      </c>
    </row>
    <row r="576" spans="1:10" x14ac:dyDescent="0.2">
      <c r="A576" s="106" t="s">
        <v>366</v>
      </c>
      <c r="B576" s="106" t="s">
        <v>316</v>
      </c>
      <c r="C576" s="106" t="s">
        <v>253</v>
      </c>
      <c r="D576" s="106" t="s">
        <v>254</v>
      </c>
      <c r="E576">
        <v>8334</v>
      </c>
      <c r="F576" s="106" t="s">
        <v>2179</v>
      </c>
      <c r="G576" s="106" t="s">
        <v>255</v>
      </c>
      <c r="H576" s="106" t="s">
        <v>455</v>
      </c>
      <c r="I576" t="s">
        <v>286</v>
      </c>
      <c r="J576" t="s">
        <v>4507</v>
      </c>
    </row>
    <row r="577" spans="1:10" x14ac:dyDescent="0.2">
      <c r="A577" s="106" t="s">
        <v>366</v>
      </c>
      <c r="B577" s="106" t="s">
        <v>316</v>
      </c>
      <c r="C577" s="106" t="s">
        <v>253</v>
      </c>
      <c r="D577" s="106" t="s">
        <v>254</v>
      </c>
      <c r="E577">
        <v>8379</v>
      </c>
      <c r="F577" s="106" t="s">
        <v>2180</v>
      </c>
      <c r="G577" s="106" t="s">
        <v>255</v>
      </c>
      <c r="H577" s="106" t="s">
        <v>455</v>
      </c>
      <c r="I577" t="s">
        <v>286</v>
      </c>
      <c r="J577" t="s">
        <v>3964</v>
      </c>
    </row>
    <row r="578" spans="1:10" x14ac:dyDescent="0.2">
      <c r="A578" s="106" t="s">
        <v>366</v>
      </c>
      <c r="B578" s="106" t="s">
        <v>316</v>
      </c>
      <c r="C578" s="106" t="s">
        <v>253</v>
      </c>
      <c r="D578" s="106" t="s">
        <v>254</v>
      </c>
      <c r="E578">
        <v>8530</v>
      </c>
      <c r="F578" s="106" t="s">
        <v>2181</v>
      </c>
      <c r="G578" s="106" t="s">
        <v>255</v>
      </c>
      <c r="H578" s="106" t="s">
        <v>455</v>
      </c>
      <c r="I578">
        <v>487</v>
      </c>
    </row>
    <row r="579" spans="1:10" x14ac:dyDescent="0.2">
      <c r="A579" s="106" t="s">
        <v>366</v>
      </c>
      <c r="B579" s="106" t="s">
        <v>316</v>
      </c>
      <c r="C579" s="106" t="s">
        <v>262</v>
      </c>
      <c r="D579" s="106" t="s">
        <v>254</v>
      </c>
      <c r="E579">
        <v>8929</v>
      </c>
      <c r="F579" s="106" t="s">
        <v>2182</v>
      </c>
      <c r="G579" s="106" t="s">
        <v>263</v>
      </c>
      <c r="H579" s="106" t="s">
        <v>281</v>
      </c>
      <c r="I579">
        <v>182</v>
      </c>
    </row>
    <row r="580" spans="1:10" x14ac:dyDescent="0.2">
      <c r="A580" s="106" t="s">
        <v>366</v>
      </c>
      <c r="B580" s="106" t="s">
        <v>316</v>
      </c>
      <c r="C580" s="106" t="s">
        <v>264</v>
      </c>
      <c r="D580" s="106" t="s">
        <v>254</v>
      </c>
      <c r="E580">
        <v>8945</v>
      </c>
      <c r="F580" s="106" t="s">
        <v>608</v>
      </c>
      <c r="G580" s="106" t="s">
        <v>255</v>
      </c>
      <c r="H580" s="106" t="s">
        <v>281</v>
      </c>
      <c r="I580">
        <v>113</v>
      </c>
    </row>
    <row r="581" spans="1:10" x14ac:dyDescent="0.2">
      <c r="A581" s="106" t="s">
        <v>366</v>
      </c>
      <c r="B581" s="106" t="s">
        <v>316</v>
      </c>
      <c r="C581" s="106" t="s">
        <v>253</v>
      </c>
      <c r="D581" s="106" t="s">
        <v>254</v>
      </c>
      <c r="E581">
        <v>9042</v>
      </c>
      <c r="F581" s="106" t="s">
        <v>1576</v>
      </c>
      <c r="G581" s="106" t="s">
        <v>255</v>
      </c>
      <c r="H581" s="106" t="s">
        <v>339</v>
      </c>
      <c r="I581" t="s">
        <v>459</v>
      </c>
      <c r="J581" t="s">
        <v>4508</v>
      </c>
    </row>
    <row r="582" spans="1:10" x14ac:dyDescent="0.2">
      <c r="A582" s="106" t="s">
        <v>366</v>
      </c>
      <c r="B582" s="106" t="s">
        <v>316</v>
      </c>
      <c r="C582" s="106" t="s">
        <v>253</v>
      </c>
      <c r="D582" s="106" t="s">
        <v>254</v>
      </c>
      <c r="E582">
        <v>9428</v>
      </c>
      <c r="F582" s="106" t="s">
        <v>2183</v>
      </c>
      <c r="G582" s="106" t="s">
        <v>255</v>
      </c>
      <c r="H582" s="106" t="s">
        <v>266</v>
      </c>
      <c r="I582">
        <v>68</v>
      </c>
    </row>
    <row r="583" spans="1:10" x14ac:dyDescent="0.2">
      <c r="A583" s="106" t="s">
        <v>366</v>
      </c>
      <c r="B583" s="106" t="s">
        <v>316</v>
      </c>
      <c r="C583" s="106" t="s">
        <v>253</v>
      </c>
      <c r="D583" s="106" t="s">
        <v>254</v>
      </c>
      <c r="E583">
        <v>9613</v>
      </c>
      <c r="F583" s="106" t="s">
        <v>524</v>
      </c>
      <c r="G583" s="106" t="s">
        <v>255</v>
      </c>
      <c r="H583" s="106" t="s">
        <v>266</v>
      </c>
      <c r="I583" t="s">
        <v>448</v>
      </c>
      <c r="J583" t="s">
        <v>4509</v>
      </c>
    </row>
    <row r="584" spans="1:10" x14ac:dyDescent="0.2">
      <c r="A584" s="106" t="s">
        <v>366</v>
      </c>
      <c r="B584" s="106" t="s">
        <v>316</v>
      </c>
      <c r="C584" s="106" t="s">
        <v>253</v>
      </c>
      <c r="D584" s="106" t="s">
        <v>254</v>
      </c>
      <c r="E584">
        <v>9697</v>
      </c>
      <c r="F584" s="106" t="s">
        <v>1577</v>
      </c>
      <c r="G584" s="106" t="s">
        <v>255</v>
      </c>
      <c r="H584" s="106" t="s">
        <v>266</v>
      </c>
      <c r="I584" t="s">
        <v>305</v>
      </c>
      <c r="J584" t="s">
        <v>4510</v>
      </c>
    </row>
    <row r="585" spans="1:10" x14ac:dyDescent="0.2">
      <c r="A585" s="106" t="s">
        <v>366</v>
      </c>
      <c r="B585" s="106" t="s">
        <v>316</v>
      </c>
      <c r="C585" s="106" t="s">
        <v>253</v>
      </c>
      <c r="D585" s="106" t="s">
        <v>254</v>
      </c>
      <c r="E585">
        <v>9849</v>
      </c>
      <c r="F585" s="106" t="s">
        <v>3885</v>
      </c>
      <c r="G585" s="106" t="s">
        <v>259</v>
      </c>
      <c r="H585" s="106" t="s">
        <v>261</v>
      </c>
      <c r="I585">
        <v>33</v>
      </c>
    </row>
    <row r="586" spans="1:10" x14ac:dyDescent="0.2">
      <c r="A586" s="106" t="s">
        <v>366</v>
      </c>
      <c r="B586" s="106" t="s">
        <v>316</v>
      </c>
      <c r="C586" s="106" t="s">
        <v>253</v>
      </c>
      <c r="D586" s="106" t="s">
        <v>254</v>
      </c>
      <c r="E586">
        <v>9888</v>
      </c>
      <c r="F586" s="106" t="s">
        <v>2184</v>
      </c>
      <c r="G586" s="106" t="s">
        <v>259</v>
      </c>
      <c r="H586" s="106" t="s">
        <v>261</v>
      </c>
      <c r="I586" s="106">
        <v>61</v>
      </c>
      <c r="J586" s="106"/>
    </row>
    <row r="587" spans="1:10" x14ac:dyDescent="0.2">
      <c r="A587" s="106" t="s">
        <v>366</v>
      </c>
      <c r="B587" s="106" t="s">
        <v>316</v>
      </c>
      <c r="C587" s="106" t="s">
        <v>253</v>
      </c>
      <c r="D587" s="106" t="s">
        <v>254</v>
      </c>
      <c r="E587">
        <v>9890</v>
      </c>
      <c r="F587" s="106" t="s">
        <v>2185</v>
      </c>
      <c r="G587" s="106" t="s">
        <v>259</v>
      </c>
      <c r="H587" s="106" t="s">
        <v>265</v>
      </c>
      <c r="I587">
        <v>77</v>
      </c>
    </row>
    <row r="588" spans="1:10" x14ac:dyDescent="0.2">
      <c r="A588" s="106" t="s">
        <v>366</v>
      </c>
      <c r="B588" s="106" t="s">
        <v>1572</v>
      </c>
      <c r="C588" s="106" t="s">
        <v>262</v>
      </c>
      <c r="D588" s="106" t="s">
        <v>254</v>
      </c>
      <c r="E588">
        <v>2811</v>
      </c>
      <c r="F588" s="106" t="s">
        <v>1573</v>
      </c>
      <c r="G588" s="106" t="s">
        <v>255</v>
      </c>
      <c r="H588" s="106" t="s">
        <v>256</v>
      </c>
      <c r="I588" s="106" t="s">
        <v>278</v>
      </c>
      <c r="J588" s="106" t="s">
        <v>4511</v>
      </c>
    </row>
    <row r="589" spans="1:10" x14ac:dyDescent="0.2">
      <c r="A589" s="106" t="s">
        <v>366</v>
      </c>
      <c r="B589" s="106" t="s">
        <v>1543</v>
      </c>
      <c r="C589" s="106" t="s">
        <v>253</v>
      </c>
      <c r="D589" s="106" t="s">
        <v>254</v>
      </c>
      <c r="E589">
        <v>1417</v>
      </c>
      <c r="F589" s="106" t="s">
        <v>2186</v>
      </c>
      <c r="G589" s="106" t="s">
        <v>255</v>
      </c>
      <c r="H589" s="106" t="s">
        <v>282</v>
      </c>
      <c r="I589" s="106" t="s">
        <v>286</v>
      </c>
      <c r="J589" s="106" t="s">
        <v>4349</v>
      </c>
    </row>
    <row r="590" spans="1:10" x14ac:dyDescent="0.2">
      <c r="A590" s="106" t="s">
        <v>366</v>
      </c>
      <c r="B590" s="106" t="s">
        <v>1543</v>
      </c>
      <c r="C590" s="106" t="s">
        <v>253</v>
      </c>
      <c r="D590" s="106" t="s">
        <v>254</v>
      </c>
      <c r="E590">
        <v>1814</v>
      </c>
      <c r="F590" s="106" t="s">
        <v>2187</v>
      </c>
      <c r="G590" s="106" t="s">
        <v>255</v>
      </c>
      <c r="H590" s="106" t="s">
        <v>282</v>
      </c>
      <c r="I590" s="106">
        <v>103</v>
      </c>
      <c r="J590" s="106"/>
    </row>
    <row r="591" spans="1:10" x14ac:dyDescent="0.2">
      <c r="A591" s="106" t="s">
        <v>366</v>
      </c>
      <c r="B591" s="106" t="s">
        <v>1543</v>
      </c>
      <c r="C591" s="106" t="s">
        <v>253</v>
      </c>
      <c r="D591" s="106" t="s">
        <v>254</v>
      </c>
      <c r="E591">
        <v>1945</v>
      </c>
      <c r="F591" s="106" t="s">
        <v>2188</v>
      </c>
      <c r="G591" s="106" t="s">
        <v>255</v>
      </c>
      <c r="H591" s="106" t="s">
        <v>282</v>
      </c>
      <c r="I591" s="106">
        <v>322</v>
      </c>
      <c r="J591" s="106"/>
    </row>
    <row r="592" spans="1:10" x14ac:dyDescent="0.2">
      <c r="A592" s="106" t="s">
        <v>366</v>
      </c>
      <c r="B592" s="106" t="s">
        <v>1543</v>
      </c>
      <c r="C592" s="106" t="s">
        <v>253</v>
      </c>
      <c r="D592" s="106" t="s">
        <v>254</v>
      </c>
      <c r="E592">
        <v>2112</v>
      </c>
      <c r="F592" s="106" t="s">
        <v>2189</v>
      </c>
      <c r="G592" s="106" t="s">
        <v>255</v>
      </c>
      <c r="H592" s="106" t="s">
        <v>256</v>
      </c>
      <c r="I592" s="106">
        <v>79</v>
      </c>
      <c r="J592" s="106"/>
    </row>
    <row r="593" spans="1:10" x14ac:dyDescent="0.2">
      <c r="A593" s="106" t="s">
        <v>366</v>
      </c>
      <c r="B593" s="106" t="s">
        <v>1543</v>
      </c>
      <c r="C593" s="106" t="s">
        <v>253</v>
      </c>
      <c r="D593" s="106" t="s">
        <v>254</v>
      </c>
      <c r="E593">
        <v>2317</v>
      </c>
      <c r="F593" s="106" t="s">
        <v>2190</v>
      </c>
      <c r="G593" s="106" t="s">
        <v>255</v>
      </c>
      <c r="H593" s="106" t="s">
        <v>266</v>
      </c>
      <c r="I593" s="106" t="s">
        <v>278</v>
      </c>
      <c r="J593" s="106" t="s">
        <v>4465</v>
      </c>
    </row>
    <row r="594" spans="1:10" x14ac:dyDescent="0.2">
      <c r="A594" s="106" t="s">
        <v>366</v>
      </c>
      <c r="B594" s="106" t="s">
        <v>1543</v>
      </c>
      <c r="C594" s="106" t="s">
        <v>253</v>
      </c>
      <c r="D594" s="106" t="s">
        <v>254</v>
      </c>
      <c r="E594">
        <v>4231</v>
      </c>
      <c r="F594" s="106" t="s">
        <v>2191</v>
      </c>
      <c r="G594" s="106" t="s">
        <v>255</v>
      </c>
      <c r="H594" s="106" t="s">
        <v>268</v>
      </c>
      <c r="I594" s="106">
        <v>115</v>
      </c>
      <c r="J594" s="106"/>
    </row>
    <row r="595" spans="1:10" x14ac:dyDescent="0.2">
      <c r="A595" s="106" t="s">
        <v>366</v>
      </c>
      <c r="B595" s="106" t="s">
        <v>1543</v>
      </c>
      <c r="C595" s="106" t="s">
        <v>257</v>
      </c>
      <c r="D595" s="106" t="s">
        <v>254</v>
      </c>
      <c r="E595">
        <v>4282</v>
      </c>
      <c r="F595" s="106" t="s">
        <v>2192</v>
      </c>
      <c r="G595" s="106" t="s">
        <v>255</v>
      </c>
      <c r="H595" s="106" t="s">
        <v>260</v>
      </c>
      <c r="I595" s="106">
        <v>617</v>
      </c>
      <c r="J595" s="106"/>
    </row>
    <row r="596" spans="1:10" x14ac:dyDescent="0.2">
      <c r="A596" s="106" t="s">
        <v>366</v>
      </c>
      <c r="B596" s="106" t="s">
        <v>1543</v>
      </c>
      <c r="C596" s="106" t="s">
        <v>253</v>
      </c>
      <c r="D596" s="106" t="s">
        <v>254</v>
      </c>
      <c r="E596">
        <v>4319</v>
      </c>
      <c r="F596" s="106" t="s">
        <v>2193</v>
      </c>
      <c r="G596" s="106" t="s">
        <v>255</v>
      </c>
      <c r="H596" s="106" t="s">
        <v>260</v>
      </c>
      <c r="I596">
        <v>40</v>
      </c>
    </row>
    <row r="597" spans="1:10" x14ac:dyDescent="0.2">
      <c r="A597" s="106" t="s">
        <v>366</v>
      </c>
      <c r="B597" s="106" t="s">
        <v>1543</v>
      </c>
      <c r="C597" s="106" t="s">
        <v>253</v>
      </c>
      <c r="D597" s="106" t="s">
        <v>254</v>
      </c>
      <c r="E597">
        <v>4471</v>
      </c>
      <c r="F597" s="106" t="s">
        <v>2194</v>
      </c>
      <c r="G597" s="106" t="s">
        <v>255</v>
      </c>
      <c r="H597" s="106" t="s">
        <v>268</v>
      </c>
      <c r="I597" t="s">
        <v>286</v>
      </c>
      <c r="J597" t="s">
        <v>4512</v>
      </c>
    </row>
    <row r="598" spans="1:10" x14ac:dyDescent="0.2">
      <c r="A598" s="106" t="s">
        <v>366</v>
      </c>
      <c r="B598" s="106" t="s">
        <v>1543</v>
      </c>
      <c r="C598" s="106" t="s">
        <v>253</v>
      </c>
      <c r="D598" s="106" t="s">
        <v>254</v>
      </c>
      <c r="E598">
        <v>4508</v>
      </c>
      <c r="F598" s="106" t="s">
        <v>2195</v>
      </c>
      <c r="G598" s="106" t="s">
        <v>255</v>
      </c>
      <c r="H598" s="106" t="s">
        <v>300</v>
      </c>
      <c r="I598" t="s">
        <v>459</v>
      </c>
      <c r="J598" t="s">
        <v>4190</v>
      </c>
    </row>
    <row r="599" spans="1:10" x14ac:dyDescent="0.2">
      <c r="A599" s="106" t="s">
        <v>366</v>
      </c>
      <c r="B599" s="106" t="s">
        <v>1543</v>
      </c>
      <c r="C599" s="106" t="s">
        <v>253</v>
      </c>
      <c r="D599" s="106" t="s">
        <v>254</v>
      </c>
      <c r="E599">
        <v>4559</v>
      </c>
      <c r="F599" s="106" t="s">
        <v>2196</v>
      </c>
      <c r="G599" s="106" t="s">
        <v>255</v>
      </c>
      <c r="H599" s="106" t="s">
        <v>300</v>
      </c>
      <c r="I599" t="s">
        <v>286</v>
      </c>
      <c r="J599" t="s">
        <v>3819</v>
      </c>
    </row>
    <row r="600" spans="1:10" x14ac:dyDescent="0.2">
      <c r="A600" s="106" t="s">
        <v>366</v>
      </c>
      <c r="B600" s="106" t="s">
        <v>1543</v>
      </c>
      <c r="C600" s="106" t="s">
        <v>253</v>
      </c>
      <c r="D600" s="106" t="s">
        <v>254</v>
      </c>
      <c r="E600">
        <v>4674</v>
      </c>
      <c r="F600" s="106" t="s">
        <v>2197</v>
      </c>
      <c r="G600" s="106" t="s">
        <v>255</v>
      </c>
      <c r="H600" s="106" t="s">
        <v>266</v>
      </c>
      <c r="I600">
        <v>446</v>
      </c>
    </row>
    <row r="601" spans="1:10" x14ac:dyDescent="0.2">
      <c r="A601" s="106" t="s">
        <v>366</v>
      </c>
      <c r="B601" s="106" t="s">
        <v>1543</v>
      </c>
      <c r="C601" s="106" t="s">
        <v>253</v>
      </c>
      <c r="D601" s="106" t="s">
        <v>254</v>
      </c>
      <c r="E601">
        <v>4687</v>
      </c>
      <c r="F601" s="106" t="s">
        <v>2198</v>
      </c>
      <c r="G601" s="106" t="s">
        <v>255</v>
      </c>
      <c r="H601" s="106" t="s">
        <v>266</v>
      </c>
      <c r="I601">
        <v>247</v>
      </c>
    </row>
    <row r="602" spans="1:10" x14ac:dyDescent="0.2">
      <c r="A602" s="106" t="s">
        <v>366</v>
      </c>
      <c r="B602" s="106" t="s">
        <v>1543</v>
      </c>
      <c r="C602" s="106" t="s">
        <v>253</v>
      </c>
      <c r="D602" s="106" t="s">
        <v>254</v>
      </c>
      <c r="E602">
        <v>5451</v>
      </c>
      <c r="F602" s="106" t="s">
        <v>1574</v>
      </c>
      <c r="G602" s="106" t="s">
        <v>255</v>
      </c>
      <c r="H602" s="106" t="s">
        <v>683</v>
      </c>
      <c r="I602">
        <v>706</v>
      </c>
    </row>
    <row r="603" spans="1:10" x14ac:dyDescent="0.2">
      <c r="A603" s="106" t="s">
        <v>366</v>
      </c>
      <c r="B603" s="106" t="s">
        <v>1543</v>
      </c>
      <c r="C603" s="106" t="s">
        <v>253</v>
      </c>
      <c r="D603" s="106" t="s">
        <v>254</v>
      </c>
      <c r="E603">
        <v>5989</v>
      </c>
      <c r="F603" s="106" t="s">
        <v>504</v>
      </c>
      <c r="G603" s="106" t="s">
        <v>255</v>
      </c>
      <c r="H603" s="106" t="s">
        <v>270</v>
      </c>
      <c r="I603">
        <v>206</v>
      </c>
    </row>
    <row r="604" spans="1:10" x14ac:dyDescent="0.2">
      <c r="A604" s="106" t="s">
        <v>366</v>
      </c>
      <c r="B604" s="106" t="s">
        <v>1543</v>
      </c>
      <c r="C604" s="106" t="s">
        <v>253</v>
      </c>
      <c r="D604" s="106" t="s">
        <v>254</v>
      </c>
      <c r="E604">
        <v>6889</v>
      </c>
      <c r="F604" s="106" t="s">
        <v>2199</v>
      </c>
      <c r="G604" s="106" t="s">
        <v>259</v>
      </c>
      <c r="H604" s="106" t="s">
        <v>280</v>
      </c>
      <c r="I604" s="106">
        <v>290</v>
      </c>
      <c r="J604" s="106"/>
    </row>
    <row r="605" spans="1:10" x14ac:dyDescent="0.2">
      <c r="A605" s="106" t="s">
        <v>366</v>
      </c>
      <c r="B605" s="106" t="s">
        <v>1543</v>
      </c>
      <c r="C605" s="106" t="s">
        <v>253</v>
      </c>
      <c r="D605" s="106" t="s">
        <v>254</v>
      </c>
      <c r="E605">
        <v>6908</v>
      </c>
      <c r="F605" s="106" t="s">
        <v>2200</v>
      </c>
      <c r="G605" s="106" t="s">
        <v>255</v>
      </c>
      <c r="H605" s="106" t="s">
        <v>280</v>
      </c>
      <c r="I605" s="106" t="s">
        <v>286</v>
      </c>
      <c r="J605" s="106" t="s">
        <v>4278</v>
      </c>
    </row>
    <row r="606" spans="1:10" x14ac:dyDescent="0.2">
      <c r="A606" s="106" t="s">
        <v>366</v>
      </c>
      <c r="B606" s="106" t="s">
        <v>1543</v>
      </c>
      <c r="C606" s="106" t="s">
        <v>253</v>
      </c>
      <c r="D606" s="106" t="s">
        <v>254</v>
      </c>
      <c r="E606">
        <v>6943</v>
      </c>
      <c r="F606" s="106" t="s">
        <v>2201</v>
      </c>
      <c r="G606" s="106" t="s">
        <v>259</v>
      </c>
      <c r="H606" s="106" t="s">
        <v>280</v>
      </c>
      <c r="I606">
        <v>41</v>
      </c>
    </row>
    <row r="607" spans="1:10" x14ac:dyDescent="0.2">
      <c r="A607" s="106" t="s">
        <v>366</v>
      </c>
      <c r="B607" s="106" t="s">
        <v>1543</v>
      </c>
      <c r="C607" s="106" t="s">
        <v>253</v>
      </c>
      <c r="D607" s="106" t="s">
        <v>254</v>
      </c>
      <c r="E607">
        <v>8174</v>
      </c>
      <c r="F607" s="106" t="s">
        <v>2202</v>
      </c>
      <c r="G607" s="106" t="s">
        <v>255</v>
      </c>
      <c r="H607" s="106" t="s">
        <v>265</v>
      </c>
      <c r="I607" t="s">
        <v>286</v>
      </c>
      <c r="J607" t="s">
        <v>4067</v>
      </c>
    </row>
    <row r="608" spans="1:10" x14ac:dyDescent="0.2">
      <c r="A608" s="106" t="s">
        <v>366</v>
      </c>
      <c r="B608" s="106" t="s">
        <v>1543</v>
      </c>
      <c r="C608" s="106" t="s">
        <v>253</v>
      </c>
      <c r="D608" s="106" t="s">
        <v>254</v>
      </c>
      <c r="E608">
        <v>8306</v>
      </c>
      <c r="F608" s="106" t="s">
        <v>2203</v>
      </c>
      <c r="G608" s="106" t="s">
        <v>255</v>
      </c>
      <c r="H608" s="106" t="s">
        <v>455</v>
      </c>
      <c r="I608" t="s">
        <v>4081</v>
      </c>
      <c r="J608" t="s">
        <v>4201</v>
      </c>
    </row>
    <row r="609" spans="1:10" x14ac:dyDescent="0.2">
      <c r="A609" s="106" t="s">
        <v>366</v>
      </c>
      <c r="B609" s="106" t="s">
        <v>1737</v>
      </c>
      <c r="C609" s="106" t="s">
        <v>253</v>
      </c>
      <c r="D609" s="106" t="s">
        <v>254</v>
      </c>
      <c r="E609">
        <v>9351</v>
      </c>
      <c r="F609" s="106" t="s">
        <v>3886</v>
      </c>
      <c r="G609" s="106" t="s">
        <v>255</v>
      </c>
      <c r="H609" s="106" t="s">
        <v>523</v>
      </c>
      <c r="I609" s="106">
        <v>109</v>
      </c>
      <c r="J609" s="106"/>
    </row>
    <row r="610" spans="1:10" x14ac:dyDescent="0.2">
      <c r="A610" s="106" t="s">
        <v>366</v>
      </c>
      <c r="B610" s="106" t="s">
        <v>252</v>
      </c>
      <c r="C610" s="106" t="s">
        <v>262</v>
      </c>
      <c r="D610" s="106" t="s">
        <v>258</v>
      </c>
      <c r="E610">
        <v>2268</v>
      </c>
      <c r="F610" s="106" t="s">
        <v>368</v>
      </c>
      <c r="G610" s="106" t="s">
        <v>259</v>
      </c>
      <c r="H610" s="106" t="s">
        <v>256</v>
      </c>
      <c r="I610" s="106">
        <v>385</v>
      </c>
      <c r="J610" s="106"/>
    </row>
    <row r="611" spans="1:10" x14ac:dyDescent="0.2">
      <c r="A611" s="106" t="s">
        <v>366</v>
      </c>
      <c r="B611" s="106" t="s">
        <v>252</v>
      </c>
      <c r="C611" s="106" t="s">
        <v>253</v>
      </c>
      <c r="D611" s="106" t="s">
        <v>254</v>
      </c>
      <c r="E611">
        <v>2371</v>
      </c>
      <c r="F611" s="106" t="s">
        <v>2204</v>
      </c>
      <c r="G611" s="106" t="s">
        <v>255</v>
      </c>
      <c r="H611" s="106" t="s">
        <v>260</v>
      </c>
      <c r="I611" t="s">
        <v>314</v>
      </c>
      <c r="J611" t="s">
        <v>4122</v>
      </c>
    </row>
    <row r="612" spans="1:10" x14ac:dyDescent="0.2">
      <c r="A612" s="106" t="s">
        <v>366</v>
      </c>
      <c r="B612" s="106" t="s">
        <v>252</v>
      </c>
      <c r="C612" s="106" t="s">
        <v>253</v>
      </c>
      <c r="D612" s="106" t="s">
        <v>254</v>
      </c>
      <c r="E612">
        <v>5384</v>
      </c>
      <c r="F612" s="106" t="s">
        <v>2205</v>
      </c>
      <c r="G612" s="106" t="s">
        <v>255</v>
      </c>
      <c r="H612" s="106" t="s">
        <v>297</v>
      </c>
      <c r="I612" s="106">
        <v>865</v>
      </c>
      <c r="J612" s="106"/>
    </row>
    <row r="613" spans="1:10" x14ac:dyDescent="0.2">
      <c r="A613" s="106" t="s">
        <v>366</v>
      </c>
      <c r="B613" s="106" t="s">
        <v>252</v>
      </c>
      <c r="C613" s="106" t="s">
        <v>253</v>
      </c>
      <c r="D613" s="106" t="s">
        <v>254</v>
      </c>
      <c r="E613">
        <v>5446</v>
      </c>
      <c r="F613" s="106" t="s">
        <v>2206</v>
      </c>
      <c r="G613" s="106" t="s">
        <v>263</v>
      </c>
      <c r="H613" s="106" t="s">
        <v>683</v>
      </c>
      <c r="I613">
        <v>49</v>
      </c>
    </row>
    <row r="614" spans="1:10" x14ac:dyDescent="0.2">
      <c r="A614" s="106" t="s">
        <v>366</v>
      </c>
      <c r="B614" s="106" t="s">
        <v>252</v>
      </c>
      <c r="C614" s="106" t="s">
        <v>253</v>
      </c>
      <c r="D614" s="106" t="s">
        <v>254</v>
      </c>
      <c r="E614">
        <v>7187</v>
      </c>
      <c r="F614" s="106" t="s">
        <v>2207</v>
      </c>
      <c r="G614" s="106" t="s">
        <v>255</v>
      </c>
      <c r="H614" s="106" t="s">
        <v>291</v>
      </c>
      <c r="I614">
        <v>32</v>
      </c>
    </row>
    <row r="615" spans="1:10" x14ac:dyDescent="0.2">
      <c r="A615" s="106" t="s">
        <v>366</v>
      </c>
      <c r="B615" s="106" t="s">
        <v>252</v>
      </c>
      <c r="C615" s="106" t="s">
        <v>253</v>
      </c>
      <c r="D615" s="106" t="s">
        <v>254</v>
      </c>
      <c r="E615">
        <v>8255</v>
      </c>
      <c r="F615" s="106" t="s">
        <v>2209</v>
      </c>
      <c r="G615" s="106" t="s">
        <v>255</v>
      </c>
      <c r="H615" s="106" t="s">
        <v>265</v>
      </c>
      <c r="I615">
        <v>854</v>
      </c>
    </row>
    <row r="616" spans="1:10" x14ac:dyDescent="0.2">
      <c r="A616" s="106" t="s">
        <v>371</v>
      </c>
      <c r="B616" s="106" t="s">
        <v>1736</v>
      </c>
      <c r="C616" s="106" t="s">
        <v>253</v>
      </c>
      <c r="D616" s="106" t="s">
        <v>254</v>
      </c>
      <c r="E616">
        <v>3401</v>
      </c>
      <c r="F616" s="106" t="s">
        <v>710</v>
      </c>
      <c r="G616" s="106" t="s">
        <v>255</v>
      </c>
      <c r="H616" s="106" t="s">
        <v>288</v>
      </c>
      <c r="I616" t="s">
        <v>322</v>
      </c>
      <c r="J616" t="s">
        <v>4513</v>
      </c>
    </row>
    <row r="617" spans="1:10" x14ac:dyDescent="0.2">
      <c r="A617" s="106" t="s">
        <v>371</v>
      </c>
      <c r="B617" s="106" t="s">
        <v>1736</v>
      </c>
      <c r="C617" s="106" t="s">
        <v>253</v>
      </c>
      <c r="D617" s="106" t="s">
        <v>254</v>
      </c>
      <c r="E617">
        <v>7873</v>
      </c>
      <c r="F617" s="106" t="s">
        <v>2210</v>
      </c>
      <c r="G617" s="106" t="s">
        <v>255</v>
      </c>
      <c r="H617" s="106" t="s">
        <v>277</v>
      </c>
      <c r="I617">
        <v>381</v>
      </c>
    </row>
    <row r="618" spans="1:10" x14ac:dyDescent="0.2">
      <c r="A618" s="106" t="s">
        <v>371</v>
      </c>
      <c r="B618" s="106" t="s">
        <v>1736</v>
      </c>
      <c r="C618" s="106" t="s">
        <v>253</v>
      </c>
      <c r="D618" s="106" t="s">
        <v>254</v>
      </c>
      <c r="E618">
        <v>8002</v>
      </c>
      <c r="F618" s="106" t="s">
        <v>2211</v>
      </c>
      <c r="G618" s="106" t="s">
        <v>255</v>
      </c>
      <c r="H618" s="106" t="s">
        <v>261</v>
      </c>
      <c r="I618" t="s">
        <v>423</v>
      </c>
      <c r="J618" t="s">
        <v>4292</v>
      </c>
    </row>
    <row r="619" spans="1:10" x14ac:dyDescent="0.2">
      <c r="A619" s="106" t="s">
        <v>371</v>
      </c>
      <c r="B619" s="106" t="s">
        <v>1736</v>
      </c>
      <c r="C619" s="106" t="s">
        <v>253</v>
      </c>
      <c r="D619" s="106" t="s">
        <v>254</v>
      </c>
      <c r="E619">
        <v>8020</v>
      </c>
      <c r="F619" s="106" t="s">
        <v>2341</v>
      </c>
      <c r="G619" s="106" t="s">
        <v>255</v>
      </c>
      <c r="H619" s="106" t="s">
        <v>261</v>
      </c>
      <c r="I619" s="106" t="s">
        <v>286</v>
      </c>
      <c r="J619" s="106" t="s">
        <v>4514</v>
      </c>
    </row>
    <row r="620" spans="1:10" x14ac:dyDescent="0.2">
      <c r="A620" s="106" t="s">
        <v>371</v>
      </c>
      <c r="B620" s="106" t="s">
        <v>648</v>
      </c>
      <c r="C620" s="106" t="s">
        <v>253</v>
      </c>
      <c r="D620" s="106" t="s">
        <v>254</v>
      </c>
      <c r="E620">
        <v>2768</v>
      </c>
      <c r="F620" s="106" t="s">
        <v>704</v>
      </c>
      <c r="G620" s="106" t="s">
        <v>255</v>
      </c>
      <c r="H620" s="106" t="s">
        <v>261</v>
      </c>
      <c r="I620" s="106" t="s">
        <v>305</v>
      </c>
      <c r="J620" s="106" t="s">
        <v>4166</v>
      </c>
    </row>
    <row r="621" spans="1:10" x14ac:dyDescent="0.2">
      <c r="A621" s="106" t="s">
        <v>371</v>
      </c>
      <c r="B621" s="106" t="s">
        <v>648</v>
      </c>
      <c r="C621" s="106" t="s">
        <v>253</v>
      </c>
      <c r="D621" s="106" t="s">
        <v>254</v>
      </c>
      <c r="E621">
        <v>6460</v>
      </c>
      <c r="F621" s="106" t="s">
        <v>2212</v>
      </c>
      <c r="G621" s="106" t="s">
        <v>255</v>
      </c>
      <c r="H621" s="106" t="s">
        <v>276</v>
      </c>
      <c r="I621" t="s">
        <v>305</v>
      </c>
      <c r="J621" t="s">
        <v>4098</v>
      </c>
    </row>
    <row r="622" spans="1:10" x14ac:dyDescent="0.2">
      <c r="A622" s="106" t="s">
        <v>371</v>
      </c>
      <c r="B622" s="106" t="s">
        <v>1358</v>
      </c>
      <c r="C622" s="106" t="s">
        <v>253</v>
      </c>
      <c r="D622" s="106" t="s">
        <v>254</v>
      </c>
      <c r="E622">
        <v>1332</v>
      </c>
      <c r="F622" s="106" t="s">
        <v>2213</v>
      </c>
      <c r="G622" s="106" t="s">
        <v>255</v>
      </c>
      <c r="H622" s="106" t="s">
        <v>303</v>
      </c>
      <c r="I622" s="106" t="s">
        <v>286</v>
      </c>
      <c r="J622" s="106" t="s">
        <v>4515</v>
      </c>
    </row>
    <row r="623" spans="1:10" x14ac:dyDescent="0.2">
      <c r="A623" s="106" t="s">
        <v>371</v>
      </c>
      <c r="B623" s="106" t="s">
        <v>1358</v>
      </c>
      <c r="C623" s="106" t="s">
        <v>253</v>
      </c>
      <c r="D623" s="106" t="s">
        <v>254</v>
      </c>
      <c r="E623">
        <v>2599</v>
      </c>
      <c r="F623" s="106" t="s">
        <v>2214</v>
      </c>
      <c r="G623" s="106" t="s">
        <v>255</v>
      </c>
      <c r="H623" s="106" t="s">
        <v>256</v>
      </c>
      <c r="I623" s="106">
        <v>65</v>
      </c>
      <c r="J623" s="106"/>
    </row>
    <row r="624" spans="1:10" x14ac:dyDescent="0.2">
      <c r="A624" s="106" t="s">
        <v>371</v>
      </c>
      <c r="B624" s="106" t="s">
        <v>1358</v>
      </c>
      <c r="C624" s="106" t="s">
        <v>253</v>
      </c>
      <c r="D624" s="106" t="s">
        <v>254</v>
      </c>
      <c r="E624">
        <v>3941</v>
      </c>
      <c r="F624" s="106" t="s">
        <v>2215</v>
      </c>
      <c r="G624" s="106" t="s">
        <v>255</v>
      </c>
      <c r="H624" s="106" t="s">
        <v>289</v>
      </c>
      <c r="I624" s="106" t="s">
        <v>278</v>
      </c>
      <c r="J624" s="106" t="s">
        <v>4516</v>
      </c>
    </row>
    <row r="625" spans="1:10" x14ac:dyDescent="0.2">
      <c r="A625" s="106" t="s">
        <v>371</v>
      </c>
      <c r="B625" s="106" t="s">
        <v>1358</v>
      </c>
      <c r="C625" s="106" t="s">
        <v>253</v>
      </c>
      <c r="D625" s="106" t="s">
        <v>254</v>
      </c>
      <c r="E625">
        <v>4183</v>
      </c>
      <c r="F625" s="106" t="s">
        <v>1345</v>
      </c>
      <c r="G625" s="106" t="s">
        <v>255</v>
      </c>
      <c r="H625" s="106" t="s">
        <v>268</v>
      </c>
      <c r="I625" s="106" t="s">
        <v>305</v>
      </c>
      <c r="J625" s="106" t="s">
        <v>4517</v>
      </c>
    </row>
    <row r="626" spans="1:10" x14ac:dyDescent="0.2">
      <c r="A626" s="106" t="s">
        <v>371</v>
      </c>
      <c r="B626" s="106" t="s">
        <v>1358</v>
      </c>
      <c r="C626" s="106" t="s">
        <v>253</v>
      </c>
      <c r="D626" s="106" t="s">
        <v>254</v>
      </c>
      <c r="E626">
        <v>4202</v>
      </c>
      <c r="F626" s="106" t="s">
        <v>2216</v>
      </c>
      <c r="G626" s="106" t="s">
        <v>255</v>
      </c>
      <c r="H626" s="106" t="s">
        <v>268</v>
      </c>
      <c r="I626" t="s">
        <v>322</v>
      </c>
      <c r="J626" t="s">
        <v>4518</v>
      </c>
    </row>
    <row r="627" spans="1:10" x14ac:dyDescent="0.2">
      <c r="A627" s="106" t="s">
        <v>371</v>
      </c>
      <c r="B627" s="106" t="s">
        <v>1358</v>
      </c>
      <c r="C627" s="106" t="s">
        <v>253</v>
      </c>
      <c r="D627" s="106" t="s">
        <v>254</v>
      </c>
      <c r="E627">
        <v>5729</v>
      </c>
      <c r="F627" s="106" t="s">
        <v>2217</v>
      </c>
      <c r="G627" s="106" t="s">
        <v>263</v>
      </c>
      <c r="H627" s="106" t="s">
        <v>350</v>
      </c>
      <c r="I627" s="106">
        <v>59</v>
      </c>
      <c r="J627" s="106"/>
    </row>
    <row r="628" spans="1:10" x14ac:dyDescent="0.2">
      <c r="A628" s="106" t="s">
        <v>371</v>
      </c>
      <c r="B628" s="106" t="s">
        <v>1358</v>
      </c>
      <c r="C628" s="106" t="s">
        <v>264</v>
      </c>
      <c r="D628" s="106" t="s">
        <v>254</v>
      </c>
      <c r="E628">
        <v>5903</v>
      </c>
      <c r="F628" s="106" t="s">
        <v>2218</v>
      </c>
      <c r="G628" s="106" t="s">
        <v>259</v>
      </c>
      <c r="H628" s="106" t="s">
        <v>270</v>
      </c>
      <c r="I628">
        <v>117</v>
      </c>
    </row>
    <row r="629" spans="1:10" x14ac:dyDescent="0.2">
      <c r="A629" s="106" t="s">
        <v>371</v>
      </c>
      <c r="B629" s="106" t="s">
        <v>1358</v>
      </c>
      <c r="C629" s="106" t="s">
        <v>253</v>
      </c>
      <c r="D629" s="106" t="s">
        <v>254</v>
      </c>
      <c r="E629">
        <v>6482</v>
      </c>
      <c r="F629" s="106" t="s">
        <v>2219</v>
      </c>
      <c r="G629" s="106" t="s">
        <v>255</v>
      </c>
      <c r="H629" s="106" t="s">
        <v>276</v>
      </c>
      <c r="I629">
        <v>332</v>
      </c>
    </row>
    <row r="630" spans="1:10" x14ac:dyDescent="0.2">
      <c r="A630" s="106" t="s">
        <v>371</v>
      </c>
      <c r="B630" s="106" t="s">
        <v>1358</v>
      </c>
      <c r="C630" s="106" t="s">
        <v>253</v>
      </c>
      <c r="D630" s="106" t="s">
        <v>254</v>
      </c>
      <c r="E630">
        <v>7270</v>
      </c>
      <c r="F630" s="106" t="s">
        <v>2220</v>
      </c>
      <c r="G630" s="106" t="s">
        <v>255</v>
      </c>
      <c r="H630" s="106" t="s">
        <v>285</v>
      </c>
      <c r="I630" t="s">
        <v>448</v>
      </c>
      <c r="J630" t="s">
        <v>4191</v>
      </c>
    </row>
    <row r="631" spans="1:10" x14ac:dyDescent="0.2">
      <c r="A631" s="106" t="s">
        <v>371</v>
      </c>
      <c r="B631" s="106" t="s">
        <v>1358</v>
      </c>
      <c r="C631" s="106" t="s">
        <v>253</v>
      </c>
      <c r="D631" s="106" t="s">
        <v>254</v>
      </c>
      <c r="E631">
        <v>8001</v>
      </c>
      <c r="F631" s="106" t="s">
        <v>1579</v>
      </c>
      <c r="G631" s="106" t="s">
        <v>255</v>
      </c>
      <c r="H631" s="106" t="s">
        <v>261</v>
      </c>
      <c r="I631" s="106" t="s">
        <v>1740</v>
      </c>
      <c r="J631" s="106" t="s">
        <v>3887</v>
      </c>
    </row>
    <row r="632" spans="1:10" x14ac:dyDescent="0.2">
      <c r="A632" s="106" t="s">
        <v>371</v>
      </c>
      <c r="B632" s="106" t="s">
        <v>1358</v>
      </c>
      <c r="C632" s="106" t="s">
        <v>253</v>
      </c>
      <c r="D632" s="106" t="s">
        <v>254</v>
      </c>
      <c r="E632">
        <v>8032</v>
      </c>
      <c r="F632" s="106" t="s">
        <v>2221</v>
      </c>
      <c r="G632" s="106" t="s">
        <v>255</v>
      </c>
      <c r="H632" s="106" t="s">
        <v>261</v>
      </c>
      <c r="I632" s="106">
        <v>599</v>
      </c>
      <c r="J632" s="106"/>
    </row>
    <row r="633" spans="1:10" x14ac:dyDescent="0.2">
      <c r="A633" s="106" t="s">
        <v>371</v>
      </c>
      <c r="B633" s="106" t="s">
        <v>1358</v>
      </c>
      <c r="C633" s="106" t="s">
        <v>253</v>
      </c>
      <c r="D633" s="106" t="s">
        <v>254</v>
      </c>
      <c r="E633">
        <v>8088</v>
      </c>
      <c r="F633" s="106" t="s">
        <v>2222</v>
      </c>
      <c r="G633" s="106" t="s">
        <v>255</v>
      </c>
      <c r="H633" s="106" t="s">
        <v>261</v>
      </c>
      <c r="I633" s="106" t="s">
        <v>286</v>
      </c>
      <c r="J633" s="106" t="s">
        <v>4519</v>
      </c>
    </row>
    <row r="634" spans="1:10" x14ac:dyDescent="0.2">
      <c r="A634" s="106" t="s">
        <v>371</v>
      </c>
      <c r="B634" s="106" t="s">
        <v>1358</v>
      </c>
      <c r="C634" s="106" t="s">
        <v>253</v>
      </c>
      <c r="D634" s="106" t="s">
        <v>254</v>
      </c>
      <c r="E634">
        <v>8586</v>
      </c>
      <c r="F634" s="106" t="s">
        <v>2223</v>
      </c>
      <c r="G634" s="106" t="s">
        <v>255</v>
      </c>
      <c r="H634" s="106" t="s">
        <v>291</v>
      </c>
      <c r="I634" t="s">
        <v>322</v>
      </c>
      <c r="J634" t="s">
        <v>4487</v>
      </c>
    </row>
    <row r="635" spans="1:10" x14ac:dyDescent="0.2">
      <c r="A635" s="106" t="s">
        <v>371</v>
      </c>
      <c r="B635" s="106" t="s">
        <v>1358</v>
      </c>
      <c r="C635" s="106" t="s">
        <v>253</v>
      </c>
      <c r="D635" s="106" t="s">
        <v>254</v>
      </c>
      <c r="E635">
        <v>9057</v>
      </c>
      <c r="F635" s="106" t="s">
        <v>2224</v>
      </c>
      <c r="G635" s="106" t="s">
        <v>259</v>
      </c>
      <c r="H635" s="106" t="s">
        <v>339</v>
      </c>
      <c r="I635" s="106">
        <v>185</v>
      </c>
      <c r="J635" s="106"/>
    </row>
    <row r="636" spans="1:10" x14ac:dyDescent="0.2">
      <c r="A636" s="106" t="s">
        <v>371</v>
      </c>
      <c r="B636" s="106" t="s">
        <v>1358</v>
      </c>
      <c r="C636" s="106" t="s">
        <v>253</v>
      </c>
      <c r="D636" s="106" t="s">
        <v>254</v>
      </c>
      <c r="E636">
        <v>9303</v>
      </c>
      <c r="F636" s="106" t="s">
        <v>2225</v>
      </c>
      <c r="G636" s="106" t="s">
        <v>255</v>
      </c>
      <c r="H636" s="106" t="s">
        <v>523</v>
      </c>
      <c r="I636" s="106" t="s">
        <v>286</v>
      </c>
      <c r="J636" s="106" t="s">
        <v>4210</v>
      </c>
    </row>
    <row r="637" spans="1:10" x14ac:dyDescent="0.2">
      <c r="A637" s="106" t="s">
        <v>371</v>
      </c>
      <c r="B637" s="106" t="s">
        <v>649</v>
      </c>
      <c r="C637" s="106" t="s">
        <v>253</v>
      </c>
      <c r="D637" s="106" t="s">
        <v>254</v>
      </c>
      <c r="E637">
        <v>4182</v>
      </c>
      <c r="F637" s="106" t="s">
        <v>2226</v>
      </c>
      <c r="G637" s="106" t="s">
        <v>255</v>
      </c>
      <c r="H637" s="106" t="s">
        <v>268</v>
      </c>
      <c r="I637" s="106" t="s">
        <v>322</v>
      </c>
      <c r="J637" s="106" t="s">
        <v>4458</v>
      </c>
    </row>
    <row r="638" spans="1:10" x14ac:dyDescent="0.2">
      <c r="A638" s="106" t="s">
        <v>371</v>
      </c>
      <c r="B638" s="106" t="s">
        <v>649</v>
      </c>
      <c r="C638" s="106" t="s">
        <v>253</v>
      </c>
      <c r="D638" s="106" t="s">
        <v>254</v>
      </c>
      <c r="E638">
        <v>4403</v>
      </c>
      <c r="F638" s="106" t="s">
        <v>1346</v>
      </c>
      <c r="G638" s="106" t="s">
        <v>255</v>
      </c>
      <c r="H638" s="106" t="s">
        <v>268</v>
      </c>
      <c r="I638" s="106" t="s">
        <v>278</v>
      </c>
      <c r="J638" s="106" t="s">
        <v>4111</v>
      </c>
    </row>
    <row r="639" spans="1:10" x14ac:dyDescent="0.2">
      <c r="A639" s="106" t="s">
        <v>371</v>
      </c>
      <c r="B639" s="106" t="s">
        <v>649</v>
      </c>
      <c r="C639" s="106" t="s">
        <v>253</v>
      </c>
      <c r="D639" s="106" t="s">
        <v>254</v>
      </c>
      <c r="E639">
        <v>4569</v>
      </c>
      <c r="F639" s="106" t="s">
        <v>2227</v>
      </c>
      <c r="G639" s="106" t="s">
        <v>255</v>
      </c>
      <c r="H639" s="106" t="s">
        <v>300</v>
      </c>
      <c r="I639" s="106" t="s">
        <v>286</v>
      </c>
      <c r="J639" s="106" t="s">
        <v>4520</v>
      </c>
    </row>
    <row r="640" spans="1:10" x14ac:dyDescent="0.2">
      <c r="A640" s="106" t="s">
        <v>371</v>
      </c>
      <c r="B640" s="106" t="s">
        <v>649</v>
      </c>
      <c r="C640" s="106" t="s">
        <v>253</v>
      </c>
      <c r="D640" s="106" t="s">
        <v>254</v>
      </c>
      <c r="E640">
        <v>5930</v>
      </c>
      <c r="F640" s="106" t="s">
        <v>2228</v>
      </c>
      <c r="G640" s="106" t="s">
        <v>255</v>
      </c>
      <c r="H640" s="106" t="s">
        <v>270</v>
      </c>
      <c r="I640" s="106">
        <v>636</v>
      </c>
      <c r="J640" s="106"/>
    </row>
    <row r="641" spans="1:10" x14ac:dyDescent="0.2">
      <c r="A641" s="106" t="s">
        <v>371</v>
      </c>
      <c r="B641" s="106" t="s">
        <v>649</v>
      </c>
      <c r="C641" s="106" t="s">
        <v>253</v>
      </c>
      <c r="D641" s="106" t="s">
        <v>254</v>
      </c>
      <c r="E641">
        <v>5940</v>
      </c>
      <c r="F641" s="106" t="s">
        <v>2229</v>
      </c>
      <c r="G641" s="106" t="s">
        <v>263</v>
      </c>
      <c r="H641" s="106" t="s">
        <v>270</v>
      </c>
      <c r="I641" s="106">
        <v>116</v>
      </c>
      <c r="J641" s="106"/>
    </row>
    <row r="642" spans="1:10" x14ac:dyDescent="0.2">
      <c r="A642" s="106" t="s">
        <v>371</v>
      </c>
      <c r="B642" s="106" t="s">
        <v>649</v>
      </c>
      <c r="C642" s="106" t="s">
        <v>253</v>
      </c>
      <c r="D642" s="106" t="s">
        <v>254</v>
      </c>
      <c r="E642">
        <v>5966</v>
      </c>
      <c r="F642" s="106" t="s">
        <v>2230</v>
      </c>
      <c r="G642" s="106" t="s">
        <v>263</v>
      </c>
      <c r="H642" s="106" t="s">
        <v>270</v>
      </c>
      <c r="I642">
        <v>49</v>
      </c>
    </row>
    <row r="643" spans="1:10" x14ac:dyDescent="0.2">
      <c r="A643" s="106" t="s">
        <v>371</v>
      </c>
      <c r="B643" s="106" t="s">
        <v>649</v>
      </c>
      <c r="C643" s="106" t="s">
        <v>253</v>
      </c>
      <c r="D643" s="106" t="s">
        <v>254</v>
      </c>
      <c r="E643">
        <v>6744</v>
      </c>
      <c r="F643" s="106" t="s">
        <v>2231</v>
      </c>
      <c r="G643" s="106" t="s">
        <v>255</v>
      </c>
      <c r="H643" s="106" t="s">
        <v>280</v>
      </c>
      <c r="I643" t="s">
        <v>286</v>
      </c>
      <c r="J643" t="s">
        <v>4521</v>
      </c>
    </row>
    <row r="644" spans="1:10" x14ac:dyDescent="0.2">
      <c r="A644" s="106" t="s">
        <v>371</v>
      </c>
      <c r="B644" s="106" t="s">
        <v>649</v>
      </c>
      <c r="C644" s="106" t="s">
        <v>253</v>
      </c>
      <c r="D644" s="106" t="s">
        <v>254</v>
      </c>
      <c r="E644">
        <v>6937</v>
      </c>
      <c r="F644" s="106" t="s">
        <v>2232</v>
      </c>
      <c r="G644" s="106" t="s">
        <v>255</v>
      </c>
      <c r="H644" s="106" t="s">
        <v>280</v>
      </c>
      <c r="I644">
        <v>242</v>
      </c>
    </row>
    <row r="645" spans="1:10" x14ac:dyDescent="0.2">
      <c r="A645" s="106" t="s">
        <v>371</v>
      </c>
      <c r="B645" s="106" t="s">
        <v>649</v>
      </c>
      <c r="C645" s="106" t="s">
        <v>253</v>
      </c>
      <c r="D645" s="106" t="s">
        <v>254</v>
      </c>
      <c r="E645">
        <v>8058</v>
      </c>
      <c r="F645" s="106" t="s">
        <v>2233</v>
      </c>
      <c r="G645" s="106" t="s">
        <v>255</v>
      </c>
      <c r="H645" s="106" t="s">
        <v>261</v>
      </c>
      <c r="I645" t="s">
        <v>3959</v>
      </c>
      <c r="J645" t="s">
        <v>4522</v>
      </c>
    </row>
    <row r="646" spans="1:10" x14ac:dyDescent="0.2">
      <c r="A646" s="106" t="s">
        <v>371</v>
      </c>
      <c r="B646" s="106" t="s">
        <v>649</v>
      </c>
      <c r="C646" s="106" t="s">
        <v>253</v>
      </c>
      <c r="D646" s="106" t="s">
        <v>254</v>
      </c>
      <c r="E646">
        <v>8922</v>
      </c>
      <c r="F646" s="106" t="s">
        <v>2234</v>
      </c>
      <c r="G646" s="106" t="s">
        <v>267</v>
      </c>
      <c r="H646" s="106" t="s">
        <v>281</v>
      </c>
      <c r="I646">
        <v>775</v>
      </c>
    </row>
    <row r="647" spans="1:10" x14ac:dyDescent="0.2">
      <c r="A647" s="106" t="s">
        <v>371</v>
      </c>
      <c r="B647" s="106" t="s">
        <v>316</v>
      </c>
      <c r="C647" s="106" t="s">
        <v>253</v>
      </c>
      <c r="D647" s="106" t="s">
        <v>254</v>
      </c>
      <c r="E647">
        <v>1982</v>
      </c>
      <c r="F647" s="106" t="s">
        <v>2235</v>
      </c>
      <c r="G647" s="106" t="s">
        <v>255</v>
      </c>
      <c r="H647" s="106" t="s">
        <v>282</v>
      </c>
      <c r="I647" s="106">
        <v>474</v>
      </c>
      <c r="J647" s="106"/>
    </row>
    <row r="648" spans="1:10" x14ac:dyDescent="0.2">
      <c r="A648" s="106" t="s">
        <v>371</v>
      </c>
      <c r="B648" s="106" t="s">
        <v>316</v>
      </c>
      <c r="C648" s="106" t="s">
        <v>253</v>
      </c>
      <c r="D648" s="106" t="s">
        <v>254</v>
      </c>
      <c r="E648">
        <v>2130</v>
      </c>
      <c r="F648" s="106" t="s">
        <v>372</v>
      </c>
      <c r="G648" s="106" t="s">
        <v>255</v>
      </c>
      <c r="H648" s="106" t="s">
        <v>260</v>
      </c>
      <c r="I648" s="106">
        <v>239</v>
      </c>
      <c r="J648" s="106"/>
    </row>
    <row r="649" spans="1:10" x14ac:dyDescent="0.2">
      <c r="A649" s="106" t="s">
        <v>371</v>
      </c>
      <c r="B649" s="106" t="s">
        <v>316</v>
      </c>
      <c r="C649" s="106" t="s">
        <v>253</v>
      </c>
      <c r="D649" s="106" t="s">
        <v>258</v>
      </c>
      <c r="E649">
        <v>2136</v>
      </c>
      <c r="F649" s="106" t="s">
        <v>2236</v>
      </c>
      <c r="G649" s="106" t="s">
        <v>259</v>
      </c>
      <c r="H649" s="106" t="s">
        <v>260</v>
      </c>
      <c r="I649" s="106">
        <v>31</v>
      </c>
      <c r="J649" s="106"/>
    </row>
    <row r="650" spans="1:10" x14ac:dyDescent="0.2">
      <c r="A650" s="106" t="s">
        <v>371</v>
      </c>
      <c r="B650" s="106" t="s">
        <v>316</v>
      </c>
      <c r="C650" s="106" t="s">
        <v>253</v>
      </c>
      <c r="D650" s="106" t="s">
        <v>254</v>
      </c>
      <c r="E650">
        <v>2229</v>
      </c>
      <c r="F650" s="106" t="s">
        <v>2237</v>
      </c>
      <c r="G650" s="106" t="s">
        <v>255</v>
      </c>
      <c r="H650" s="106" t="s">
        <v>256</v>
      </c>
      <c r="I650" s="106" t="s">
        <v>305</v>
      </c>
      <c r="J650" s="106" t="s">
        <v>4468</v>
      </c>
    </row>
    <row r="651" spans="1:10" x14ac:dyDescent="0.2">
      <c r="A651" s="106" t="s">
        <v>371</v>
      </c>
      <c r="B651" s="106" t="s">
        <v>316</v>
      </c>
      <c r="C651" s="106" t="s">
        <v>253</v>
      </c>
      <c r="D651" s="106" t="s">
        <v>254</v>
      </c>
      <c r="E651">
        <v>2296</v>
      </c>
      <c r="F651" s="106" t="s">
        <v>2238</v>
      </c>
      <c r="G651" s="106" t="s">
        <v>255</v>
      </c>
      <c r="H651" s="106" t="s">
        <v>256</v>
      </c>
      <c r="I651" s="106" t="s">
        <v>278</v>
      </c>
      <c r="J651" s="106" t="s">
        <v>4523</v>
      </c>
    </row>
    <row r="652" spans="1:10" x14ac:dyDescent="0.2">
      <c r="A652" s="106" t="s">
        <v>371</v>
      </c>
      <c r="B652" s="106" t="s">
        <v>316</v>
      </c>
      <c r="C652" s="106" t="s">
        <v>253</v>
      </c>
      <c r="D652" s="106" t="s">
        <v>254</v>
      </c>
      <c r="E652">
        <v>2432</v>
      </c>
      <c r="F652" s="106" t="s">
        <v>2239</v>
      </c>
      <c r="G652" s="106" t="s">
        <v>255</v>
      </c>
      <c r="H652" s="106" t="s">
        <v>260</v>
      </c>
      <c r="I652" t="s">
        <v>278</v>
      </c>
      <c r="J652" t="s">
        <v>3847</v>
      </c>
    </row>
    <row r="653" spans="1:10" x14ac:dyDescent="0.2">
      <c r="A653" s="106" t="s">
        <v>371</v>
      </c>
      <c r="B653" s="106" t="s">
        <v>316</v>
      </c>
      <c r="C653" s="106" t="s">
        <v>253</v>
      </c>
      <c r="D653" s="106" t="s">
        <v>254</v>
      </c>
      <c r="E653">
        <v>2440</v>
      </c>
      <c r="F653" s="106" t="s">
        <v>2240</v>
      </c>
      <c r="G653" s="106" t="s">
        <v>255</v>
      </c>
      <c r="H653" s="106" t="s">
        <v>260</v>
      </c>
      <c r="I653">
        <v>441</v>
      </c>
    </row>
    <row r="654" spans="1:10" x14ac:dyDescent="0.2">
      <c r="A654" s="106" t="s">
        <v>371</v>
      </c>
      <c r="B654" s="106" t="s">
        <v>316</v>
      </c>
      <c r="C654" s="106" t="s">
        <v>253</v>
      </c>
      <c r="D654" s="106" t="s">
        <v>254</v>
      </c>
      <c r="E654">
        <v>2468</v>
      </c>
      <c r="F654" s="106" t="s">
        <v>2241</v>
      </c>
      <c r="G654" s="106" t="s">
        <v>263</v>
      </c>
      <c r="H654" s="106" t="s">
        <v>260</v>
      </c>
      <c r="I654">
        <v>47</v>
      </c>
    </row>
    <row r="655" spans="1:10" x14ac:dyDescent="0.2">
      <c r="A655" s="106" t="s">
        <v>371</v>
      </c>
      <c r="B655" s="106" t="s">
        <v>316</v>
      </c>
      <c r="C655" s="106" t="s">
        <v>253</v>
      </c>
      <c r="D655" s="106" t="s">
        <v>254</v>
      </c>
      <c r="E655">
        <v>2733</v>
      </c>
      <c r="F655" s="106" t="s">
        <v>703</v>
      </c>
      <c r="G655" s="106" t="s">
        <v>255</v>
      </c>
      <c r="H655" s="106" t="s">
        <v>261</v>
      </c>
      <c r="I655">
        <v>795</v>
      </c>
    </row>
    <row r="656" spans="1:10" x14ac:dyDescent="0.2">
      <c r="A656" s="106" t="s">
        <v>371</v>
      </c>
      <c r="B656" s="106" t="s">
        <v>316</v>
      </c>
      <c r="C656" s="106" t="s">
        <v>253</v>
      </c>
      <c r="D656" s="106" t="s">
        <v>254</v>
      </c>
      <c r="E656">
        <v>3002</v>
      </c>
      <c r="F656" s="106" t="s">
        <v>2242</v>
      </c>
      <c r="G656" s="106" t="s">
        <v>255</v>
      </c>
      <c r="H656" s="106" t="s">
        <v>288</v>
      </c>
      <c r="I656">
        <v>847</v>
      </c>
    </row>
    <row r="657" spans="1:10" x14ac:dyDescent="0.2">
      <c r="A657" s="106" t="s">
        <v>371</v>
      </c>
      <c r="B657" s="106" t="s">
        <v>316</v>
      </c>
      <c r="C657" s="106" t="s">
        <v>253</v>
      </c>
      <c r="D657" s="106" t="s">
        <v>254</v>
      </c>
      <c r="E657">
        <v>3034</v>
      </c>
      <c r="F657" s="106" t="s">
        <v>2243</v>
      </c>
      <c r="G657" s="106" t="s">
        <v>255</v>
      </c>
      <c r="H657" s="106" t="s">
        <v>265</v>
      </c>
      <c r="I657">
        <v>548</v>
      </c>
    </row>
    <row r="658" spans="1:10" x14ac:dyDescent="0.2">
      <c r="A658" s="106" t="s">
        <v>371</v>
      </c>
      <c r="B658" s="106" t="s">
        <v>316</v>
      </c>
      <c r="C658" s="106" t="s">
        <v>253</v>
      </c>
      <c r="D658" s="106" t="s">
        <v>254</v>
      </c>
      <c r="E658">
        <v>3232</v>
      </c>
      <c r="F658" s="106" t="s">
        <v>2244</v>
      </c>
      <c r="G658" s="106" t="s">
        <v>255</v>
      </c>
      <c r="H658" s="106" t="s">
        <v>281</v>
      </c>
      <c r="I658">
        <v>637</v>
      </c>
    </row>
    <row r="659" spans="1:10" x14ac:dyDescent="0.2">
      <c r="A659" s="106" t="s">
        <v>371</v>
      </c>
      <c r="B659" s="106" t="s">
        <v>316</v>
      </c>
      <c r="C659" s="106" t="s">
        <v>257</v>
      </c>
      <c r="D659" s="106" t="s">
        <v>254</v>
      </c>
      <c r="E659">
        <v>3328</v>
      </c>
      <c r="F659" s="106" t="s">
        <v>2245</v>
      </c>
      <c r="G659" s="106" t="s">
        <v>255</v>
      </c>
      <c r="H659" s="106" t="s">
        <v>265</v>
      </c>
      <c r="I659">
        <v>154</v>
      </c>
    </row>
    <row r="660" spans="1:10" x14ac:dyDescent="0.2">
      <c r="A660" s="106" t="s">
        <v>371</v>
      </c>
      <c r="B660" s="106" t="s">
        <v>316</v>
      </c>
      <c r="C660" s="106" t="s">
        <v>253</v>
      </c>
      <c r="D660" s="106" t="s">
        <v>254</v>
      </c>
      <c r="E660">
        <v>3395</v>
      </c>
      <c r="F660" s="106" t="s">
        <v>2246</v>
      </c>
      <c r="G660" s="106" t="s">
        <v>255</v>
      </c>
      <c r="H660" s="106" t="s">
        <v>265</v>
      </c>
      <c r="I660">
        <v>521</v>
      </c>
    </row>
    <row r="661" spans="1:10" x14ac:dyDescent="0.2">
      <c r="A661" s="106" t="s">
        <v>371</v>
      </c>
      <c r="B661" s="106" t="s">
        <v>316</v>
      </c>
      <c r="C661" s="106" t="s">
        <v>253</v>
      </c>
      <c r="D661" s="106" t="s">
        <v>254</v>
      </c>
      <c r="E661">
        <v>3423</v>
      </c>
      <c r="F661" s="106" t="s">
        <v>2247</v>
      </c>
      <c r="G661" s="106" t="s">
        <v>259</v>
      </c>
      <c r="H661" s="106" t="s">
        <v>270</v>
      </c>
      <c r="I661" s="106">
        <v>101</v>
      </c>
      <c r="J661" s="106"/>
    </row>
    <row r="662" spans="1:10" x14ac:dyDescent="0.2">
      <c r="A662" s="106" t="s">
        <v>371</v>
      </c>
      <c r="B662" s="106" t="s">
        <v>316</v>
      </c>
      <c r="C662" s="106" t="s">
        <v>253</v>
      </c>
      <c r="D662" s="106" t="s">
        <v>254</v>
      </c>
      <c r="E662">
        <v>3553</v>
      </c>
      <c r="F662" s="106" t="s">
        <v>2248</v>
      </c>
      <c r="G662" s="106" t="s">
        <v>255</v>
      </c>
      <c r="H662" s="106" t="s">
        <v>268</v>
      </c>
      <c r="I662">
        <v>191</v>
      </c>
    </row>
    <row r="663" spans="1:10" x14ac:dyDescent="0.2">
      <c r="A663" s="106" t="s">
        <v>371</v>
      </c>
      <c r="B663" s="106" t="s">
        <v>316</v>
      </c>
      <c r="C663" s="106" t="s">
        <v>262</v>
      </c>
      <c r="D663" s="106" t="s">
        <v>254</v>
      </c>
      <c r="E663">
        <v>3633</v>
      </c>
      <c r="F663" s="106" t="s">
        <v>2249</v>
      </c>
      <c r="G663" s="106" t="s">
        <v>263</v>
      </c>
      <c r="H663" s="106" t="s">
        <v>266</v>
      </c>
      <c r="I663">
        <v>119</v>
      </c>
    </row>
    <row r="664" spans="1:10" x14ac:dyDescent="0.2">
      <c r="A664" s="106" t="s">
        <v>371</v>
      </c>
      <c r="B664" s="106" t="s">
        <v>316</v>
      </c>
      <c r="C664" s="106" t="s">
        <v>257</v>
      </c>
      <c r="D664" s="106" t="s">
        <v>254</v>
      </c>
      <c r="E664">
        <v>3668</v>
      </c>
      <c r="F664" s="106" t="s">
        <v>2250</v>
      </c>
      <c r="G664" s="106" t="s">
        <v>255</v>
      </c>
      <c r="H664" s="106" t="s">
        <v>266</v>
      </c>
      <c r="I664" t="s">
        <v>286</v>
      </c>
      <c r="J664" t="s">
        <v>4110</v>
      </c>
    </row>
    <row r="665" spans="1:10" x14ac:dyDescent="0.2">
      <c r="A665" s="106" t="s">
        <v>371</v>
      </c>
      <c r="B665" s="106" t="s">
        <v>316</v>
      </c>
      <c r="C665" s="106" t="s">
        <v>264</v>
      </c>
      <c r="D665" s="106" t="s">
        <v>254</v>
      </c>
      <c r="E665">
        <v>3916</v>
      </c>
      <c r="F665" s="106" t="s">
        <v>1494</v>
      </c>
      <c r="G665" s="106" t="s">
        <v>255</v>
      </c>
      <c r="H665" s="106" t="s">
        <v>266</v>
      </c>
      <c r="I665">
        <v>258</v>
      </c>
    </row>
    <row r="666" spans="1:10" x14ac:dyDescent="0.2">
      <c r="A666" s="106" t="s">
        <v>371</v>
      </c>
      <c r="B666" s="106" t="s">
        <v>316</v>
      </c>
      <c r="C666" s="106" t="s">
        <v>253</v>
      </c>
      <c r="D666" s="106" t="s">
        <v>254</v>
      </c>
      <c r="E666">
        <v>4008</v>
      </c>
      <c r="F666" s="106" t="s">
        <v>2251</v>
      </c>
      <c r="G666" s="106" t="s">
        <v>255</v>
      </c>
      <c r="H666" s="106" t="s">
        <v>268</v>
      </c>
      <c r="I666">
        <v>440</v>
      </c>
    </row>
    <row r="667" spans="1:10" x14ac:dyDescent="0.2">
      <c r="A667" s="106" t="s">
        <v>371</v>
      </c>
      <c r="B667" s="106" t="s">
        <v>316</v>
      </c>
      <c r="C667" s="106" t="s">
        <v>253</v>
      </c>
      <c r="D667" s="106" t="s">
        <v>254</v>
      </c>
      <c r="E667">
        <v>4091</v>
      </c>
      <c r="F667" s="106" t="s">
        <v>1344</v>
      </c>
      <c r="G667" s="106" t="s">
        <v>255</v>
      </c>
      <c r="H667" s="106" t="s">
        <v>268</v>
      </c>
      <c r="I667" s="106" t="s">
        <v>340</v>
      </c>
      <c r="J667" s="106" t="s">
        <v>3974</v>
      </c>
    </row>
    <row r="668" spans="1:10" x14ac:dyDescent="0.2">
      <c r="A668" s="106" t="s">
        <v>371</v>
      </c>
      <c r="B668" s="106" t="s">
        <v>316</v>
      </c>
      <c r="C668" s="106" t="s">
        <v>253</v>
      </c>
      <c r="D668" s="106" t="s">
        <v>258</v>
      </c>
      <c r="E668">
        <v>4120</v>
      </c>
      <c r="F668" s="106" t="s">
        <v>2252</v>
      </c>
      <c r="G668" s="106" t="s">
        <v>263</v>
      </c>
      <c r="H668" s="106" t="s">
        <v>268</v>
      </c>
      <c r="I668" s="106">
        <v>24</v>
      </c>
      <c r="J668" s="106"/>
    </row>
    <row r="669" spans="1:10" x14ac:dyDescent="0.2">
      <c r="A669" s="106" t="s">
        <v>371</v>
      </c>
      <c r="B669" s="106" t="s">
        <v>316</v>
      </c>
      <c r="C669" s="106" t="s">
        <v>262</v>
      </c>
      <c r="D669" s="106" t="s">
        <v>254</v>
      </c>
      <c r="E669">
        <v>4151</v>
      </c>
      <c r="F669" s="106" t="s">
        <v>2253</v>
      </c>
      <c r="G669" s="106" t="s">
        <v>255</v>
      </c>
      <c r="H669" s="106" t="s">
        <v>300</v>
      </c>
      <c r="I669" t="s">
        <v>423</v>
      </c>
      <c r="J669" t="s">
        <v>4313</v>
      </c>
    </row>
    <row r="670" spans="1:10" x14ac:dyDescent="0.2">
      <c r="A670" s="106" t="s">
        <v>371</v>
      </c>
      <c r="B670" s="106" t="s">
        <v>316</v>
      </c>
      <c r="C670" s="106" t="s">
        <v>253</v>
      </c>
      <c r="D670" s="106" t="s">
        <v>254</v>
      </c>
      <c r="E670">
        <v>4342</v>
      </c>
      <c r="F670" s="106" t="s">
        <v>2254</v>
      </c>
      <c r="G670" s="106" t="s">
        <v>263</v>
      </c>
      <c r="H670" s="106" t="s">
        <v>260</v>
      </c>
      <c r="I670">
        <v>524</v>
      </c>
    </row>
    <row r="671" spans="1:10" x14ac:dyDescent="0.2">
      <c r="A671" s="106" t="s">
        <v>371</v>
      </c>
      <c r="B671" s="106" t="s">
        <v>316</v>
      </c>
      <c r="C671" s="106" t="s">
        <v>262</v>
      </c>
      <c r="D671" s="106" t="s">
        <v>258</v>
      </c>
      <c r="E671">
        <v>4356</v>
      </c>
      <c r="F671" s="106" t="s">
        <v>2255</v>
      </c>
      <c r="G671" s="106" t="s">
        <v>259</v>
      </c>
      <c r="H671" s="106" t="s">
        <v>266</v>
      </c>
      <c r="I671">
        <v>105</v>
      </c>
    </row>
    <row r="672" spans="1:10" x14ac:dyDescent="0.2">
      <c r="A672" s="106" t="s">
        <v>371</v>
      </c>
      <c r="B672" s="106" t="s">
        <v>316</v>
      </c>
      <c r="C672" s="106" t="s">
        <v>253</v>
      </c>
      <c r="D672" s="106" t="s">
        <v>254</v>
      </c>
      <c r="E672">
        <v>4516</v>
      </c>
      <c r="F672" s="106" t="s">
        <v>1347</v>
      </c>
      <c r="G672" s="106" t="s">
        <v>255</v>
      </c>
      <c r="H672" s="106" t="s">
        <v>300</v>
      </c>
      <c r="I672" t="s">
        <v>314</v>
      </c>
      <c r="J672" t="s">
        <v>4211</v>
      </c>
    </row>
    <row r="673" spans="1:10" x14ac:dyDescent="0.2">
      <c r="A673" s="106" t="s">
        <v>371</v>
      </c>
      <c r="B673" s="106" t="s">
        <v>316</v>
      </c>
      <c r="C673" s="106" t="s">
        <v>253</v>
      </c>
      <c r="D673" s="106" t="s">
        <v>254</v>
      </c>
      <c r="E673">
        <v>4676</v>
      </c>
      <c r="F673" s="106" t="s">
        <v>2256</v>
      </c>
      <c r="G673" s="106" t="s">
        <v>255</v>
      </c>
      <c r="H673" s="106" t="s">
        <v>266</v>
      </c>
      <c r="I673" t="s">
        <v>322</v>
      </c>
      <c r="J673" t="s">
        <v>4295</v>
      </c>
    </row>
    <row r="674" spans="1:10" x14ac:dyDescent="0.2">
      <c r="A674" s="106" t="s">
        <v>371</v>
      </c>
      <c r="B674" s="106" t="s">
        <v>316</v>
      </c>
      <c r="C674" s="106" t="s">
        <v>264</v>
      </c>
      <c r="D674" s="106" t="s">
        <v>258</v>
      </c>
      <c r="E674">
        <v>4847</v>
      </c>
      <c r="F674" s="106" t="s">
        <v>2257</v>
      </c>
      <c r="G674" s="106" t="s">
        <v>255</v>
      </c>
      <c r="H674" s="106" t="s">
        <v>266</v>
      </c>
      <c r="I674">
        <v>204</v>
      </c>
    </row>
    <row r="675" spans="1:10" x14ac:dyDescent="0.2">
      <c r="A675" s="106" t="s">
        <v>371</v>
      </c>
      <c r="B675" s="106" t="s">
        <v>316</v>
      </c>
      <c r="C675" s="106" t="s">
        <v>253</v>
      </c>
      <c r="D675" s="106" t="s">
        <v>254</v>
      </c>
      <c r="E675">
        <v>4972</v>
      </c>
      <c r="F675" s="106" t="s">
        <v>2258</v>
      </c>
      <c r="G675" s="106" t="s">
        <v>259</v>
      </c>
      <c r="H675" s="106" t="s">
        <v>268</v>
      </c>
      <c r="I675" s="106">
        <v>105</v>
      </c>
      <c r="J675" s="106"/>
    </row>
    <row r="676" spans="1:10" x14ac:dyDescent="0.2">
      <c r="A676" s="106" t="s">
        <v>371</v>
      </c>
      <c r="B676" s="106" t="s">
        <v>316</v>
      </c>
      <c r="C676" s="106" t="s">
        <v>262</v>
      </c>
      <c r="D676" s="106" t="s">
        <v>254</v>
      </c>
      <c r="E676">
        <v>5201</v>
      </c>
      <c r="F676" s="106" t="s">
        <v>2259</v>
      </c>
      <c r="G676" s="106" t="s">
        <v>255</v>
      </c>
      <c r="H676" s="106" t="s">
        <v>297</v>
      </c>
      <c r="I676" t="s">
        <v>332</v>
      </c>
      <c r="J676" t="s">
        <v>4095</v>
      </c>
    </row>
    <row r="677" spans="1:10" x14ac:dyDescent="0.2">
      <c r="A677" s="106" t="s">
        <v>371</v>
      </c>
      <c r="B677" s="106" t="s">
        <v>316</v>
      </c>
      <c r="C677" s="106" t="s">
        <v>262</v>
      </c>
      <c r="D677" s="106" t="s">
        <v>254</v>
      </c>
      <c r="E677">
        <v>5214</v>
      </c>
      <c r="F677" s="106" t="s">
        <v>1582</v>
      </c>
      <c r="G677" s="106" t="s">
        <v>255</v>
      </c>
      <c r="H677" s="106" t="s">
        <v>297</v>
      </c>
      <c r="I677" t="s">
        <v>278</v>
      </c>
      <c r="J677" t="s">
        <v>4524</v>
      </c>
    </row>
    <row r="678" spans="1:10" x14ac:dyDescent="0.2">
      <c r="A678" s="106" t="s">
        <v>371</v>
      </c>
      <c r="B678" s="106" t="s">
        <v>316</v>
      </c>
      <c r="C678" s="106" t="s">
        <v>253</v>
      </c>
      <c r="D678" s="106" t="s">
        <v>254</v>
      </c>
      <c r="E678">
        <v>5331</v>
      </c>
      <c r="F678" s="106" t="s">
        <v>2260</v>
      </c>
      <c r="G678" s="106" t="s">
        <v>255</v>
      </c>
      <c r="H678" s="106" t="s">
        <v>297</v>
      </c>
      <c r="I678">
        <v>633</v>
      </c>
    </row>
    <row r="679" spans="1:10" x14ac:dyDescent="0.2">
      <c r="A679" s="106" t="s">
        <v>371</v>
      </c>
      <c r="B679" s="106" t="s">
        <v>316</v>
      </c>
      <c r="C679" s="106" t="s">
        <v>253</v>
      </c>
      <c r="D679" s="106" t="s">
        <v>254</v>
      </c>
      <c r="E679">
        <v>5358</v>
      </c>
      <c r="F679" s="106" t="s">
        <v>2261</v>
      </c>
      <c r="G679" s="106" t="s">
        <v>255</v>
      </c>
      <c r="H679" s="106" t="s">
        <v>297</v>
      </c>
      <c r="I679">
        <v>141</v>
      </c>
    </row>
    <row r="680" spans="1:10" x14ac:dyDescent="0.2">
      <c r="A680" s="106" t="s">
        <v>371</v>
      </c>
      <c r="B680" s="106" t="s">
        <v>316</v>
      </c>
      <c r="C680" s="106" t="s">
        <v>253</v>
      </c>
      <c r="D680" s="106" t="s">
        <v>254</v>
      </c>
      <c r="E680">
        <v>5480</v>
      </c>
      <c r="F680" s="106" t="s">
        <v>2262</v>
      </c>
      <c r="G680" s="106" t="s">
        <v>255</v>
      </c>
      <c r="H680" s="106" t="s">
        <v>683</v>
      </c>
      <c r="I680" s="106">
        <v>324</v>
      </c>
      <c r="J680" s="106"/>
    </row>
    <row r="681" spans="1:10" x14ac:dyDescent="0.2">
      <c r="A681" s="106" t="s">
        <v>371</v>
      </c>
      <c r="B681" s="106" t="s">
        <v>316</v>
      </c>
      <c r="C681" s="106" t="s">
        <v>253</v>
      </c>
      <c r="D681" s="106" t="s">
        <v>254</v>
      </c>
      <c r="E681">
        <v>5741</v>
      </c>
      <c r="F681" s="106" t="s">
        <v>2263</v>
      </c>
      <c r="G681" s="106" t="s">
        <v>255</v>
      </c>
      <c r="H681" s="106" t="s">
        <v>350</v>
      </c>
      <c r="I681" t="s">
        <v>286</v>
      </c>
      <c r="J681" t="s">
        <v>4196</v>
      </c>
    </row>
    <row r="682" spans="1:10" x14ac:dyDescent="0.2">
      <c r="A682" s="106" t="s">
        <v>371</v>
      </c>
      <c r="B682" s="106" t="s">
        <v>316</v>
      </c>
      <c r="C682" s="106" t="s">
        <v>253</v>
      </c>
      <c r="D682" s="106" t="s">
        <v>254</v>
      </c>
      <c r="E682">
        <v>5801</v>
      </c>
      <c r="F682" s="106" t="s">
        <v>2264</v>
      </c>
      <c r="G682" s="106" t="s">
        <v>255</v>
      </c>
      <c r="H682" s="106" t="s">
        <v>350</v>
      </c>
      <c r="I682" t="s">
        <v>286</v>
      </c>
      <c r="J682" t="s">
        <v>4519</v>
      </c>
    </row>
    <row r="683" spans="1:10" x14ac:dyDescent="0.2">
      <c r="A683" s="106" t="s">
        <v>371</v>
      </c>
      <c r="B683" s="106" t="s">
        <v>316</v>
      </c>
      <c r="C683" s="106" t="s">
        <v>253</v>
      </c>
      <c r="D683" s="106" t="s">
        <v>254</v>
      </c>
      <c r="E683">
        <v>5802</v>
      </c>
      <c r="F683" s="106" t="s">
        <v>2265</v>
      </c>
      <c r="G683" s="106" t="s">
        <v>255</v>
      </c>
      <c r="H683" s="106" t="s">
        <v>350</v>
      </c>
      <c r="I683" t="s">
        <v>459</v>
      </c>
      <c r="J683" t="s">
        <v>4525</v>
      </c>
    </row>
    <row r="684" spans="1:10" x14ac:dyDescent="0.2">
      <c r="A684" s="106" t="s">
        <v>371</v>
      </c>
      <c r="B684" s="106" t="s">
        <v>316</v>
      </c>
      <c r="C684" s="106" t="s">
        <v>253</v>
      </c>
      <c r="D684" s="106" t="s">
        <v>254</v>
      </c>
      <c r="E684">
        <v>5803</v>
      </c>
      <c r="F684" s="106" t="s">
        <v>2266</v>
      </c>
      <c r="G684" s="106" t="s">
        <v>255</v>
      </c>
      <c r="H684" s="106" t="s">
        <v>350</v>
      </c>
      <c r="I684" t="s">
        <v>286</v>
      </c>
      <c r="J684" t="s">
        <v>3971</v>
      </c>
    </row>
    <row r="685" spans="1:10" x14ac:dyDescent="0.2">
      <c r="A685" s="106" t="s">
        <v>371</v>
      </c>
      <c r="B685" s="106" t="s">
        <v>316</v>
      </c>
      <c r="C685" s="106" t="s">
        <v>253</v>
      </c>
      <c r="D685" s="106" t="s">
        <v>254</v>
      </c>
      <c r="E685">
        <v>5821</v>
      </c>
      <c r="F685" s="106" t="s">
        <v>2267</v>
      </c>
      <c r="G685" s="106" t="s">
        <v>255</v>
      </c>
      <c r="H685" s="106" t="s">
        <v>350</v>
      </c>
      <c r="I685">
        <v>252</v>
      </c>
    </row>
    <row r="686" spans="1:10" x14ac:dyDescent="0.2">
      <c r="A686" s="106" t="s">
        <v>371</v>
      </c>
      <c r="B686" s="106" t="s">
        <v>316</v>
      </c>
      <c r="C686" s="106" t="s">
        <v>253</v>
      </c>
      <c r="D686" s="106" t="s">
        <v>254</v>
      </c>
      <c r="E686">
        <v>5991</v>
      </c>
      <c r="F686" s="106" t="s">
        <v>2268</v>
      </c>
      <c r="G686" s="106" t="s">
        <v>255</v>
      </c>
      <c r="H686" s="106" t="s">
        <v>270</v>
      </c>
      <c r="I686" t="s">
        <v>278</v>
      </c>
      <c r="J686" t="s">
        <v>4526</v>
      </c>
    </row>
    <row r="687" spans="1:10" x14ac:dyDescent="0.2">
      <c r="A687" s="106" t="s">
        <v>371</v>
      </c>
      <c r="B687" s="106" t="s">
        <v>316</v>
      </c>
      <c r="C687" s="106" t="s">
        <v>253</v>
      </c>
      <c r="D687" s="106" t="s">
        <v>254</v>
      </c>
      <c r="E687">
        <v>6016</v>
      </c>
      <c r="F687" s="106" t="s">
        <v>2269</v>
      </c>
      <c r="G687" s="106" t="s">
        <v>263</v>
      </c>
      <c r="H687" s="106" t="s">
        <v>285</v>
      </c>
      <c r="I687">
        <v>21</v>
      </c>
    </row>
    <row r="688" spans="1:10" x14ac:dyDescent="0.2">
      <c r="A688" s="106" t="s">
        <v>371</v>
      </c>
      <c r="B688" s="106" t="s">
        <v>316</v>
      </c>
      <c r="C688" s="106" t="s">
        <v>257</v>
      </c>
      <c r="D688" s="106" t="s">
        <v>258</v>
      </c>
      <c r="E688">
        <v>6046</v>
      </c>
      <c r="F688" s="106" t="s">
        <v>2270</v>
      </c>
      <c r="G688" s="106" t="s">
        <v>267</v>
      </c>
      <c r="H688" s="106" t="s">
        <v>260</v>
      </c>
      <c r="I688">
        <v>75</v>
      </c>
    </row>
    <row r="689" spans="1:10" x14ac:dyDescent="0.2">
      <c r="A689" s="106" t="s">
        <v>371</v>
      </c>
      <c r="B689" s="106" t="s">
        <v>316</v>
      </c>
      <c r="C689" s="106" t="s">
        <v>253</v>
      </c>
      <c r="D689" s="106" t="s">
        <v>258</v>
      </c>
      <c r="E689">
        <v>6073</v>
      </c>
      <c r="F689" s="106" t="s">
        <v>2271</v>
      </c>
      <c r="G689" s="106" t="s">
        <v>255</v>
      </c>
      <c r="H689" s="106" t="s">
        <v>260</v>
      </c>
      <c r="I689">
        <v>244</v>
      </c>
    </row>
    <row r="690" spans="1:10" x14ac:dyDescent="0.2">
      <c r="A690" s="106" t="s">
        <v>371</v>
      </c>
      <c r="B690" s="106" t="s">
        <v>316</v>
      </c>
      <c r="C690" s="106" t="s">
        <v>253</v>
      </c>
      <c r="D690" s="106" t="s">
        <v>254</v>
      </c>
      <c r="E690">
        <v>6197</v>
      </c>
      <c r="F690" s="106" t="s">
        <v>2272</v>
      </c>
      <c r="G690" s="106" t="s">
        <v>255</v>
      </c>
      <c r="H690" s="106" t="s">
        <v>260</v>
      </c>
      <c r="I690" t="s">
        <v>286</v>
      </c>
      <c r="J690" t="s">
        <v>4196</v>
      </c>
    </row>
    <row r="691" spans="1:10" x14ac:dyDescent="0.2">
      <c r="A691" s="106" t="s">
        <v>371</v>
      </c>
      <c r="B691" s="106" t="s">
        <v>316</v>
      </c>
      <c r="C691" s="106" t="s">
        <v>253</v>
      </c>
      <c r="D691" s="106" t="s">
        <v>254</v>
      </c>
      <c r="E691">
        <v>6203</v>
      </c>
      <c r="F691" s="106" t="s">
        <v>2273</v>
      </c>
      <c r="G691" s="106" t="s">
        <v>255</v>
      </c>
      <c r="H691" s="106" t="s">
        <v>276</v>
      </c>
      <c r="I691">
        <v>105</v>
      </c>
    </row>
    <row r="692" spans="1:10" x14ac:dyDescent="0.2">
      <c r="A692" s="106" t="s">
        <v>371</v>
      </c>
      <c r="B692" s="106" t="s">
        <v>316</v>
      </c>
      <c r="C692" s="106" t="s">
        <v>253</v>
      </c>
      <c r="D692" s="106" t="s">
        <v>254</v>
      </c>
      <c r="E692">
        <v>6205</v>
      </c>
      <c r="F692" s="106" t="s">
        <v>2274</v>
      </c>
      <c r="G692" s="106" t="s">
        <v>255</v>
      </c>
      <c r="H692" s="106" t="s">
        <v>276</v>
      </c>
      <c r="I692" s="106">
        <v>51</v>
      </c>
      <c r="J692" s="106"/>
    </row>
    <row r="693" spans="1:10" x14ac:dyDescent="0.2">
      <c r="A693" s="106" t="s">
        <v>371</v>
      </c>
      <c r="B693" s="106" t="s">
        <v>316</v>
      </c>
      <c r="C693" s="106" t="s">
        <v>253</v>
      </c>
      <c r="D693" s="106" t="s">
        <v>254</v>
      </c>
      <c r="E693">
        <v>6240</v>
      </c>
      <c r="F693" s="106" t="s">
        <v>505</v>
      </c>
      <c r="G693" s="106" t="s">
        <v>255</v>
      </c>
      <c r="H693" s="106" t="s">
        <v>276</v>
      </c>
      <c r="I693" s="106">
        <v>524</v>
      </c>
      <c r="J693" s="106"/>
    </row>
    <row r="694" spans="1:10" x14ac:dyDescent="0.2">
      <c r="A694" s="106" t="s">
        <v>371</v>
      </c>
      <c r="B694" s="106" t="s">
        <v>316</v>
      </c>
      <c r="C694" s="106" t="s">
        <v>262</v>
      </c>
      <c r="D694" s="106" t="s">
        <v>254</v>
      </c>
      <c r="E694">
        <v>6269</v>
      </c>
      <c r="F694" s="106" t="s">
        <v>2275</v>
      </c>
      <c r="G694" s="106" t="s">
        <v>255</v>
      </c>
      <c r="H694" s="106" t="s">
        <v>276</v>
      </c>
      <c r="I694" s="106" t="s">
        <v>286</v>
      </c>
      <c r="J694" s="106" t="s">
        <v>4357</v>
      </c>
    </row>
    <row r="695" spans="1:10" x14ac:dyDescent="0.2">
      <c r="A695" s="106" t="s">
        <v>371</v>
      </c>
      <c r="B695" s="106" t="s">
        <v>316</v>
      </c>
      <c r="C695" s="106" t="s">
        <v>253</v>
      </c>
      <c r="D695" s="106" t="s">
        <v>254</v>
      </c>
      <c r="E695">
        <v>6282</v>
      </c>
      <c r="F695" s="106" t="s">
        <v>1400</v>
      </c>
      <c r="G695" s="106" t="s">
        <v>255</v>
      </c>
      <c r="H695" s="106" t="s">
        <v>276</v>
      </c>
      <c r="I695">
        <v>530</v>
      </c>
    </row>
    <row r="696" spans="1:10" x14ac:dyDescent="0.2">
      <c r="A696" s="106" t="s">
        <v>371</v>
      </c>
      <c r="B696" s="106" t="s">
        <v>316</v>
      </c>
      <c r="C696" s="106" t="s">
        <v>253</v>
      </c>
      <c r="D696" s="106" t="s">
        <v>254</v>
      </c>
      <c r="E696">
        <v>6299</v>
      </c>
      <c r="F696" s="106" t="s">
        <v>2276</v>
      </c>
      <c r="G696" s="106" t="s">
        <v>263</v>
      </c>
      <c r="H696" s="106" t="s">
        <v>276</v>
      </c>
      <c r="I696">
        <v>344</v>
      </c>
    </row>
    <row r="697" spans="1:10" x14ac:dyDescent="0.2">
      <c r="A697" s="106" t="s">
        <v>371</v>
      </c>
      <c r="B697" s="106" t="s">
        <v>316</v>
      </c>
      <c r="C697" s="106" t="s">
        <v>253</v>
      </c>
      <c r="D697" s="106" t="s">
        <v>254</v>
      </c>
      <c r="E697">
        <v>6307</v>
      </c>
      <c r="F697" s="106" t="s">
        <v>2277</v>
      </c>
      <c r="G697" s="106" t="s">
        <v>263</v>
      </c>
      <c r="H697" s="106" t="s">
        <v>276</v>
      </c>
      <c r="I697">
        <v>31</v>
      </c>
    </row>
    <row r="698" spans="1:10" x14ac:dyDescent="0.2">
      <c r="A698" s="106" t="s">
        <v>371</v>
      </c>
      <c r="B698" s="106" t="s">
        <v>316</v>
      </c>
      <c r="C698" s="106" t="s">
        <v>253</v>
      </c>
      <c r="D698" s="106" t="s">
        <v>254</v>
      </c>
      <c r="E698">
        <v>6479</v>
      </c>
      <c r="F698" s="106" t="s">
        <v>2278</v>
      </c>
      <c r="G698" s="106" t="s">
        <v>255</v>
      </c>
      <c r="H698" s="106" t="s">
        <v>280</v>
      </c>
      <c r="I698" t="s">
        <v>384</v>
      </c>
      <c r="J698" t="s">
        <v>4290</v>
      </c>
    </row>
    <row r="699" spans="1:10" x14ac:dyDescent="0.2">
      <c r="A699" s="106" t="s">
        <v>371</v>
      </c>
      <c r="B699" s="106" t="s">
        <v>316</v>
      </c>
      <c r="C699" s="106" t="s">
        <v>253</v>
      </c>
      <c r="D699" s="106" t="s">
        <v>258</v>
      </c>
      <c r="E699">
        <v>6539</v>
      </c>
      <c r="F699" s="106" t="s">
        <v>2279</v>
      </c>
      <c r="G699" s="106" t="s">
        <v>255</v>
      </c>
      <c r="H699" s="106" t="s">
        <v>260</v>
      </c>
      <c r="I699">
        <v>340</v>
      </c>
    </row>
    <row r="700" spans="1:10" x14ac:dyDescent="0.2">
      <c r="A700" s="106" t="s">
        <v>371</v>
      </c>
      <c r="B700" s="106" t="s">
        <v>316</v>
      </c>
      <c r="C700" s="106" t="s">
        <v>253</v>
      </c>
      <c r="D700" s="106" t="s">
        <v>254</v>
      </c>
      <c r="E700">
        <v>6768</v>
      </c>
      <c r="F700" s="106" t="s">
        <v>1583</v>
      </c>
      <c r="G700" s="106" t="s">
        <v>255</v>
      </c>
      <c r="H700" s="106" t="s">
        <v>280</v>
      </c>
      <c r="I700">
        <v>538</v>
      </c>
    </row>
    <row r="701" spans="1:10" x14ac:dyDescent="0.2">
      <c r="A701" s="106" t="s">
        <v>371</v>
      </c>
      <c r="B701" s="106" t="s">
        <v>316</v>
      </c>
      <c r="C701" s="106" t="s">
        <v>262</v>
      </c>
      <c r="D701" s="106" t="s">
        <v>254</v>
      </c>
      <c r="E701">
        <v>6769</v>
      </c>
      <c r="F701" s="106" t="s">
        <v>4308</v>
      </c>
      <c r="G701" s="106" t="s">
        <v>259</v>
      </c>
      <c r="H701" s="106" t="s">
        <v>280</v>
      </c>
      <c r="I701">
        <v>122</v>
      </c>
    </row>
    <row r="702" spans="1:10" x14ac:dyDescent="0.2">
      <c r="A702" s="106" t="s">
        <v>371</v>
      </c>
      <c r="B702" s="106" t="s">
        <v>316</v>
      </c>
      <c r="C702" s="106" t="s">
        <v>253</v>
      </c>
      <c r="D702" s="106" t="s">
        <v>254</v>
      </c>
      <c r="E702">
        <v>6845</v>
      </c>
      <c r="F702" s="106" t="s">
        <v>2280</v>
      </c>
      <c r="G702" s="106" t="s">
        <v>255</v>
      </c>
      <c r="H702" s="106" t="s">
        <v>280</v>
      </c>
      <c r="I702" t="s">
        <v>305</v>
      </c>
      <c r="J702" t="s">
        <v>4106</v>
      </c>
    </row>
    <row r="703" spans="1:10" x14ac:dyDescent="0.2">
      <c r="A703" s="106" t="s">
        <v>371</v>
      </c>
      <c r="B703" s="106" t="s">
        <v>316</v>
      </c>
      <c r="C703" s="106" t="s">
        <v>253</v>
      </c>
      <c r="D703" s="106" t="s">
        <v>254</v>
      </c>
      <c r="E703">
        <v>6869</v>
      </c>
      <c r="F703" s="106" t="s">
        <v>2281</v>
      </c>
      <c r="G703" s="106" t="s">
        <v>255</v>
      </c>
      <c r="H703" s="106" t="s">
        <v>280</v>
      </c>
      <c r="I703" s="106" t="s">
        <v>283</v>
      </c>
      <c r="J703" s="106" t="s">
        <v>4527</v>
      </c>
    </row>
    <row r="704" spans="1:10" x14ac:dyDescent="0.2">
      <c r="A704" s="106" t="s">
        <v>371</v>
      </c>
      <c r="B704" s="106" t="s">
        <v>316</v>
      </c>
      <c r="C704" s="106" t="s">
        <v>253</v>
      </c>
      <c r="D704" s="106" t="s">
        <v>254</v>
      </c>
      <c r="E704">
        <v>6875</v>
      </c>
      <c r="F704" s="106" t="s">
        <v>374</v>
      </c>
      <c r="G704" s="106" t="s">
        <v>255</v>
      </c>
      <c r="H704" s="106" t="s">
        <v>280</v>
      </c>
      <c r="I704">
        <v>394</v>
      </c>
    </row>
    <row r="705" spans="1:10" x14ac:dyDescent="0.2">
      <c r="A705" s="106" t="s">
        <v>371</v>
      </c>
      <c r="B705" s="106" t="s">
        <v>316</v>
      </c>
      <c r="C705" s="106" t="s">
        <v>253</v>
      </c>
      <c r="D705" s="106" t="s">
        <v>254</v>
      </c>
      <c r="E705">
        <v>6996</v>
      </c>
      <c r="F705" s="106" t="s">
        <v>2282</v>
      </c>
      <c r="G705" s="106" t="s">
        <v>255</v>
      </c>
      <c r="H705" s="106" t="s">
        <v>280</v>
      </c>
      <c r="I705" s="106">
        <v>786</v>
      </c>
      <c r="J705" s="106"/>
    </row>
    <row r="706" spans="1:10" x14ac:dyDescent="0.2">
      <c r="A706" s="106" t="s">
        <v>371</v>
      </c>
      <c r="B706" s="106" t="s">
        <v>316</v>
      </c>
      <c r="C706" s="106" t="s">
        <v>253</v>
      </c>
      <c r="D706" s="106" t="s">
        <v>254</v>
      </c>
      <c r="E706">
        <v>6997</v>
      </c>
      <c r="F706" s="106" t="s">
        <v>1584</v>
      </c>
      <c r="G706" s="106" t="s">
        <v>255</v>
      </c>
      <c r="H706" s="106" t="s">
        <v>280</v>
      </c>
      <c r="I706" s="106">
        <v>276</v>
      </c>
      <c r="J706" s="106"/>
    </row>
    <row r="707" spans="1:10" x14ac:dyDescent="0.2">
      <c r="A707" s="106" t="s">
        <v>371</v>
      </c>
      <c r="B707" s="106" t="s">
        <v>316</v>
      </c>
      <c r="C707" s="106" t="s">
        <v>253</v>
      </c>
      <c r="D707" s="106" t="s">
        <v>258</v>
      </c>
      <c r="E707">
        <v>7062</v>
      </c>
      <c r="F707" s="106" t="s">
        <v>2283</v>
      </c>
      <c r="G707" s="106" t="s">
        <v>267</v>
      </c>
      <c r="H707" s="106" t="s">
        <v>260</v>
      </c>
      <c r="I707">
        <v>25</v>
      </c>
    </row>
    <row r="708" spans="1:10" x14ac:dyDescent="0.2">
      <c r="A708" s="106" t="s">
        <v>371</v>
      </c>
      <c r="B708" s="106" t="s">
        <v>316</v>
      </c>
      <c r="C708" s="106" t="s">
        <v>253</v>
      </c>
      <c r="D708" s="106" t="s">
        <v>258</v>
      </c>
      <c r="E708">
        <v>7164</v>
      </c>
      <c r="F708" s="106" t="s">
        <v>509</v>
      </c>
      <c r="G708" s="106" t="s">
        <v>255</v>
      </c>
      <c r="H708" s="106" t="s">
        <v>291</v>
      </c>
      <c r="I708" t="s">
        <v>322</v>
      </c>
      <c r="J708" t="s">
        <v>4185</v>
      </c>
    </row>
    <row r="709" spans="1:10" x14ac:dyDescent="0.2">
      <c r="A709" s="106" t="s">
        <v>371</v>
      </c>
      <c r="B709" s="106" t="s">
        <v>316</v>
      </c>
      <c r="C709" s="106" t="s">
        <v>253</v>
      </c>
      <c r="D709" s="106" t="s">
        <v>254</v>
      </c>
      <c r="E709">
        <v>7186</v>
      </c>
      <c r="F709" s="106" t="s">
        <v>2284</v>
      </c>
      <c r="G709" s="106" t="s">
        <v>255</v>
      </c>
      <c r="H709" s="106" t="s">
        <v>455</v>
      </c>
      <c r="I709" t="s">
        <v>272</v>
      </c>
      <c r="J709" t="s">
        <v>3971</v>
      </c>
    </row>
    <row r="710" spans="1:10" x14ac:dyDescent="0.2">
      <c r="A710" s="106" t="s">
        <v>371</v>
      </c>
      <c r="B710" s="106" t="s">
        <v>316</v>
      </c>
      <c r="C710" s="106" t="s">
        <v>253</v>
      </c>
      <c r="D710" s="106" t="s">
        <v>254</v>
      </c>
      <c r="E710">
        <v>7261</v>
      </c>
      <c r="F710" s="106" t="s">
        <v>2285</v>
      </c>
      <c r="G710" s="106" t="s">
        <v>255</v>
      </c>
      <c r="H710" s="106" t="s">
        <v>285</v>
      </c>
      <c r="I710" t="s">
        <v>272</v>
      </c>
      <c r="J710" t="s">
        <v>4275</v>
      </c>
    </row>
    <row r="711" spans="1:10" x14ac:dyDescent="0.2">
      <c r="A711" s="106" t="s">
        <v>371</v>
      </c>
      <c r="B711" s="106" t="s">
        <v>316</v>
      </c>
      <c r="C711" s="106" t="s">
        <v>253</v>
      </c>
      <c r="D711" s="106" t="s">
        <v>254</v>
      </c>
      <c r="E711">
        <v>7280</v>
      </c>
      <c r="F711" s="106" t="s">
        <v>2286</v>
      </c>
      <c r="G711" s="106" t="s">
        <v>255</v>
      </c>
      <c r="H711" s="106" t="s">
        <v>280</v>
      </c>
      <c r="I711">
        <v>295</v>
      </c>
    </row>
    <row r="712" spans="1:10" x14ac:dyDescent="0.2">
      <c r="A712" s="106" t="s">
        <v>371</v>
      </c>
      <c r="B712" s="106" t="s">
        <v>316</v>
      </c>
      <c r="C712" s="106" t="s">
        <v>253</v>
      </c>
      <c r="D712" s="106" t="s">
        <v>254</v>
      </c>
      <c r="E712">
        <v>7451</v>
      </c>
      <c r="F712" s="106" t="s">
        <v>2287</v>
      </c>
      <c r="G712" s="106" t="s">
        <v>255</v>
      </c>
      <c r="H712" s="106" t="s">
        <v>261</v>
      </c>
      <c r="I712" s="106" t="s">
        <v>286</v>
      </c>
      <c r="J712" s="106" t="s">
        <v>4310</v>
      </c>
    </row>
    <row r="713" spans="1:10" x14ac:dyDescent="0.2">
      <c r="A713" s="106" t="s">
        <v>371</v>
      </c>
      <c r="B713" s="106" t="s">
        <v>316</v>
      </c>
      <c r="C713" s="106" t="s">
        <v>264</v>
      </c>
      <c r="D713" s="106" t="s">
        <v>254</v>
      </c>
      <c r="E713">
        <v>7532</v>
      </c>
      <c r="F713" s="106" t="s">
        <v>609</v>
      </c>
      <c r="G713" s="106" t="s">
        <v>255</v>
      </c>
      <c r="H713" s="106" t="s">
        <v>265</v>
      </c>
      <c r="I713" t="s">
        <v>459</v>
      </c>
      <c r="J713" t="s">
        <v>4474</v>
      </c>
    </row>
    <row r="714" spans="1:10" x14ac:dyDescent="0.2">
      <c r="A714" s="106" t="s">
        <v>371</v>
      </c>
      <c r="B714" s="106" t="s">
        <v>316</v>
      </c>
      <c r="C714" s="106" t="s">
        <v>253</v>
      </c>
      <c r="D714" s="106" t="s">
        <v>254</v>
      </c>
      <c r="E714">
        <v>7565</v>
      </c>
      <c r="F714" s="106" t="s">
        <v>1585</v>
      </c>
      <c r="G714" s="106" t="s">
        <v>263</v>
      </c>
      <c r="H714" s="106" t="s">
        <v>261</v>
      </c>
      <c r="I714">
        <v>52</v>
      </c>
    </row>
    <row r="715" spans="1:10" x14ac:dyDescent="0.2">
      <c r="A715" s="106" t="s">
        <v>371</v>
      </c>
      <c r="B715" s="106" t="s">
        <v>316</v>
      </c>
      <c r="C715" s="106" t="s">
        <v>253</v>
      </c>
      <c r="D715" s="106" t="s">
        <v>254</v>
      </c>
      <c r="E715">
        <v>7628</v>
      </c>
      <c r="F715" s="106" t="s">
        <v>2288</v>
      </c>
      <c r="G715" s="106" t="s">
        <v>255</v>
      </c>
      <c r="H715" s="106" t="s">
        <v>261</v>
      </c>
      <c r="I715">
        <v>253</v>
      </c>
    </row>
    <row r="716" spans="1:10" x14ac:dyDescent="0.2">
      <c r="A716" s="106" t="s">
        <v>371</v>
      </c>
      <c r="B716" s="106" t="s">
        <v>316</v>
      </c>
      <c r="C716" s="106" t="s">
        <v>253</v>
      </c>
      <c r="D716" s="106" t="s">
        <v>254</v>
      </c>
      <c r="E716">
        <v>7817</v>
      </c>
      <c r="F716" s="106" t="s">
        <v>2289</v>
      </c>
      <c r="G716" s="106" t="s">
        <v>255</v>
      </c>
      <c r="H716" s="106" t="s">
        <v>277</v>
      </c>
      <c r="I716" t="s">
        <v>286</v>
      </c>
      <c r="J716" t="s">
        <v>4528</v>
      </c>
    </row>
    <row r="717" spans="1:10" x14ac:dyDescent="0.2">
      <c r="A717" s="106" t="s">
        <v>371</v>
      </c>
      <c r="B717" s="106" t="s">
        <v>316</v>
      </c>
      <c r="C717" s="106" t="s">
        <v>253</v>
      </c>
      <c r="D717" s="106" t="s">
        <v>254</v>
      </c>
      <c r="E717">
        <v>7823</v>
      </c>
      <c r="F717" s="106" t="s">
        <v>2290</v>
      </c>
      <c r="G717" s="106" t="s">
        <v>255</v>
      </c>
      <c r="H717" s="106" t="s">
        <v>277</v>
      </c>
      <c r="I717">
        <v>269</v>
      </c>
    </row>
    <row r="718" spans="1:10" x14ac:dyDescent="0.2">
      <c r="A718" s="106" t="s">
        <v>371</v>
      </c>
      <c r="B718" s="106" t="s">
        <v>316</v>
      </c>
      <c r="C718" s="106" t="s">
        <v>253</v>
      </c>
      <c r="D718" s="106" t="s">
        <v>254</v>
      </c>
      <c r="E718">
        <v>7857</v>
      </c>
      <c r="F718" s="106" t="s">
        <v>2291</v>
      </c>
      <c r="G718" s="106" t="s">
        <v>259</v>
      </c>
      <c r="H718" s="106" t="s">
        <v>277</v>
      </c>
      <c r="I718">
        <v>75</v>
      </c>
    </row>
    <row r="719" spans="1:10" x14ac:dyDescent="0.2">
      <c r="A719" s="106" t="s">
        <v>371</v>
      </c>
      <c r="B719" s="106" t="s">
        <v>316</v>
      </c>
      <c r="C719" s="106" t="s">
        <v>253</v>
      </c>
      <c r="D719" s="106" t="s">
        <v>254</v>
      </c>
      <c r="E719">
        <v>7932</v>
      </c>
      <c r="F719" s="106" t="s">
        <v>2292</v>
      </c>
      <c r="G719" s="106" t="s">
        <v>259</v>
      </c>
      <c r="H719" s="106" t="s">
        <v>277</v>
      </c>
      <c r="I719">
        <v>122</v>
      </c>
    </row>
    <row r="720" spans="1:10" x14ac:dyDescent="0.2">
      <c r="A720" s="106" t="s">
        <v>371</v>
      </c>
      <c r="B720" s="106" t="s">
        <v>316</v>
      </c>
      <c r="C720" s="106" t="s">
        <v>253</v>
      </c>
      <c r="D720" s="106" t="s">
        <v>254</v>
      </c>
      <c r="E720">
        <v>7991</v>
      </c>
      <c r="F720" s="106" t="s">
        <v>2293</v>
      </c>
      <c r="G720" s="106" t="s">
        <v>263</v>
      </c>
      <c r="H720" s="106" t="s">
        <v>276</v>
      </c>
      <c r="I720">
        <v>100</v>
      </c>
    </row>
    <row r="721" spans="1:10" x14ac:dyDescent="0.2">
      <c r="A721" s="106" t="s">
        <v>371</v>
      </c>
      <c r="B721" s="106" t="s">
        <v>316</v>
      </c>
      <c r="C721" s="106" t="s">
        <v>253</v>
      </c>
      <c r="D721" s="106" t="s">
        <v>254</v>
      </c>
      <c r="E721">
        <v>7994</v>
      </c>
      <c r="F721" s="106" t="s">
        <v>2294</v>
      </c>
      <c r="G721" s="106" t="s">
        <v>255</v>
      </c>
      <c r="H721" s="106" t="s">
        <v>277</v>
      </c>
      <c r="I721" s="106" t="s">
        <v>286</v>
      </c>
      <c r="J721" s="106" t="s">
        <v>4443</v>
      </c>
    </row>
    <row r="722" spans="1:10" x14ac:dyDescent="0.2">
      <c r="A722" s="106" t="s">
        <v>371</v>
      </c>
      <c r="B722" s="106" t="s">
        <v>316</v>
      </c>
      <c r="C722" s="106" t="s">
        <v>253</v>
      </c>
      <c r="D722" s="106" t="s">
        <v>254</v>
      </c>
      <c r="E722">
        <v>8144</v>
      </c>
      <c r="F722" s="106" t="s">
        <v>2296</v>
      </c>
      <c r="G722" s="106" t="s">
        <v>263</v>
      </c>
      <c r="H722" s="106" t="s">
        <v>261</v>
      </c>
      <c r="I722">
        <v>83</v>
      </c>
    </row>
    <row r="723" spans="1:10" x14ac:dyDescent="0.2">
      <c r="A723" s="106" t="s">
        <v>371</v>
      </c>
      <c r="B723" s="106" t="s">
        <v>316</v>
      </c>
      <c r="C723" s="106" t="s">
        <v>253</v>
      </c>
      <c r="D723" s="106" t="s">
        <v>254</v>
      </c>
      <c r="E723">
        <v>8150</v>
      </c>
      <c r="F723" s="106" t="s">
        <v>1520</v>
      </c>
      <c r="G723" s="106" t="s">
        <v>255</v>
      </c>
      <c r="H723" s="106" t="s">
        <v>261</v>
      </c>
      <c r="I723">
        <v>415</v>
      </c>
    </row>
    <row r="724" spans="1:10" x14ac:dyDescent="0.2">
      <c r="A724" s="106" t="s">
        <v>371</v>
      </c>
      <c r="B724" s="106" t="s">
        <v>316</v>
      </c>
      <c r="C724" s="106" t="s">
        <v>253</v>
      </c>
      <c r="D724" s="106" t="s">
        <v>254</v>
      </c>
      <c r="E724">
        <v>8158</v>
      </c>
      <c r="F724" s="106" t="s">
        <v>2297</v>
      </c>
      <c r="G724" s="106" t="s">
        <v>255</v>
      </c>
      <c r="H724" s="106" t="s">
        <v>261</v>
      </c>
      <c r="I724">
        <v>149</v>
      </c>
    </row>
    <row r="725" spans="1:10" x14ac:dyDescent="0.2">
      <c r="A725" s="106" t="s">
        <v>371</v>
      </c>
      <c r="B725" s="106" t="s">
        <v>316</v>
      </c>
      <c r="C725" s="106" t="s">
        <v>253</v>
      </c>
      <c r="D725" s="106" t="s">
        <v>254</v>
      </c>
      <c r="E725">
        <v>8230</v>
      </c>
      <c r="F725" s="106" t="s">
        <v>2298</v>
      </c>
      <c r="G725" s="106" t="s">
        <v>255</v>
      </c>
      <c r="H725" s="106" t="s">
        <v>265</v>
      </c>
      <c r="I725">
        <v>75</v>
      </c>
    </row>
    <row r="726" spans="1:10" x14ac:dyDescent="0.2">
      <c r="A726" s="106" t="s">
        <v>371</v>
      </c>
      <c r="B726" s="106" t="s">
        <v>316</v>
      </c>
      <c r="C726" s="106" t="s">
        <v>253</v>
      </c>
      <c r="D726" s="106" t="s">
        <v>254</v>
      </c>
      <c r="E726">
        <v>8336</v>
      </c>
      <c r="F726" s="106" t="s">
        <v>2299</v>
      </c>
      <c r="G726" s="106" t="s">
        <v>255</v>
      </c>
      <c r="H726" s="106" t="s">
        <v>455</v>
      </c>
      <c r="I726">
        <v>586</v>
      </c>
    </row>
    <row r="727" spans="1:10" x14ac:dyDescent="0.2">
      <c r="A727" s="106" t="s">
        <v>371</v>
      </c>
      <c r="B727" s="106" t="s">
        <v>316</v>
      </c>
      <c r="C727" s="106" t="s">
        <v>253</v>
      </c>
      <c r="D727" s="106" t="s">
        <v>254</v>
      </c>
      <c r="E727">
        <v>8337</v>
      </c>
      <c r="F727" s="106" t="s">
        <v>2300</v>
      </c>
      <c r="G727" s="106" t="s">
        <v>255</v>
      </c>
      <c r="H727" s="106" t="s">
        <v>455</v>
      </c>
      <c r="I727">
        <v>217</v>
      </c>
    </row>
    <row r="728" spans="1:10" x14ac:dyDescent="0.2">
      <c r="A728" s="106" t="s">
        <v>371</v>
      </c>
      <c r="B728" s="106" t="s">
        <v>316</v>
      </c>
      <c r="C728" s="106" t="s">
        <v>253</v>
      </c>
      <c r="D728" s="106" t="s">
        <v>254</v>
      </c>
      <c r="E728">
        <v>8338</v>
      </c>
      <c r="F728" s="106" t="s">
        <v>2301</v>
      </c>
      <c r="G728" s="106" t="s">
        <v>255</v>
      </c>
      <c r="H728" s="106" t="s">
        <v>455</v>
      </c>
      <c r="I728">
        <v>172</v>
      </c>
    </row>
    <row r="729" spans="1:10" x14ac:dyDescent="0.2">
      <c r="A729" s="106" t="s">
        <v>371</v>
      </c>
      <c r="B729" s="106" t="s">
        <v>316</v>
      </c>
      <c r="C729" s="106" t="s">
        <v>253</v>
      </c>
      <c r="D729" s="106" t="s">
        <v>254</v>
      </c>
      <c r="E729">
        <v>8354</v>
      </c>
      <c r="F729" s="106" t="s">
        <v>2302</v>
      </c>
      <c r="G729" s="106" t="s">
        <v>255</v>
      </c>
      <c r="H729" s="106" t="s">
        <v>455</v>
      </c>
      <c r="I729" t="s">
        <v>322</v>
      </c>
      <c r="J729" t="s">
        <v>4304</v>
      </c>
    </row>
    <row r="730" spans="1:10" x14ac:dyDescent="0.2">
      <c r="A730" s="106" t="s">
        <v>371</v>
      </c>
      <c r="B730" s="106" t="s">
        <v>316</v>
      </c>
      <c r="C730" s="106" t="s">
        <v>262</v>
      </c>
      <c r="D730" s="106" t="s">
        <v>254</v>
      </c>
      <c r="E730">
        <v>8804</v>
      </c>
      <c r="F730" s="106" t="s">
        <v>2303</v>
      </c>
      <c r="G730" s="106" t="s">
        <v>255</v>
      </c>
      <c r="H730" s="106" t="s">
        <v>281</v>
      </c>
      <c r="I730" t="s">
        <v>322</v>
      </c>
      <c r="J730" t="s">
        <v>4332</v>
      </c>
    </row>
    <row r="731" spans="1:10" x14ac:dyDescent="0.2">
      <c r="A731" s="106" t="s">
        <v>371</v>
      </c>
      <c r="B731" s="106" t="s">
        <v>316</v>
      </c>
      <c r="C731" s="106" t="s">
        <v>257</v>
      </c>
      <c r="D731" s="106" t="s">
        <v>258</v>
      </c>
      <c r="E731">
        <v>8944</v>
      </c>
      <c r="F731" s="106" t="s">
        <v>2304</v>
      </c>
      <c r="G731" s="106" t="s">
        <v>255</v>
      </c>
      <c r="H731" s="106" t="s">
        <v>281</v>
      </c>
      <c r="I731">
        <v>205</v>
      </c>
    </row>
    <row r="732" spans="1:10" x14ac:dyDescent="0.2">
      <c r="A732" s="106" t="s">
        <v>371</v>
      </c>
      <c r="B732" s="106" t="s">
        <v>316</v>
      </c>
      <c r="C732" s="106" t="s">
        <v>253</v>
      </c>
      <c r="D732" s="106" t="s">
        <v>254</v>
      </c>
      <c r="E732">
        <v>9010</v>
      </c>
      <c r="F732" s="106" t="s">
        <v>2305</v>
      </c>
      <c r="G732" s="106" t="s">
        <v>255</v>
      </c>
      <c r="H732" s="106" t="s">
        <v>339</v>
      </c>
      <c r="I732" t="s">
        <v>278</v>
      </c>
      <c r="J732" t="s">
        <v>3958</v>
      </c>
    </row>
    <row r="733" spans="1:10" x14ac:dyDescent="0.2">
      <c r="A733" s="106" t="s">
        <v>371</v>
      </c>
      <c r="B733" s="106" t="s">
        <v>316</v>
      </c>
      <c r="C733" s="106" t="s">
        <v>253</v>
      </c>
      <c r="D733" s="106" t="s">
        <v>254</v>
      </c>
      <c r="E733">
        <v>9045</v>
      </c>
      <c r="F733" s="106" t="s">
        <v>2306</v>
      </c>
      <c r="G733" s="106" t="s">
        <v>255</v>
      </c>
      <c r="H733" s="106" t="s">
        <v>339</v>
      </c>
      <c r="I733" t="s">
        <v>272</v>
      </c>
      <c r="J733" t="s">
        <v>4103</v>
      </c>
    </row>
    <row r="734" spans="1:10" x14ac:dyDescent="0.2">
      <c r="A734" s="106" t="s">
        <v>371</v>
      </c>
      <c r="B734" s="106" t="s">
        <v>316</v>
      </c>
      <c r="C734" s="106" t="s">
        <v>253</v>
      </c>
      <c r="D734" s="106" t="s">
        <v>254</v>
      </c>
      <c r="E734">
        <v>9075</v>
      </c>
      <c r="F734" s="106" t="s">
        <v>2307</v>
      </c>
      <c r="G734" s="106" t="s">
        <v>255</v>
      </c>
      <c r="H734" s="106" t="s">
        <v>339</v>
      </c>
      <c r="I734" t="s">
        <v>278</v>
      </c>
      <c r="J734" t="s">
        <v>4075</v>
      </c>
    </row>
    <row r="735" spans="1:10" x14ac:dyDescent="0.2">
      <c r="A735" s="106" t="s">
        <v>371</v>
      </c>
      <c r="B735" s="106" t="s">
        <v>316</v>
      </c>
      <c r="C735" s="106" t="s">
        <v>253</v>
      </c>
      <c r="D735" s="106" t="s">
        <v>254</v>
      </c>
      <c r="E735">
        <v>9232</v>
      </c>
      <c r="F735" s="106" t="s">
        <v>2308</v>
      </c>
      <c r="G735" s="106" t="s">
        <v>255</v>
      </c>
      <c r="H735" s="106" t="s">
        <v>456</v>
      </c>
      <c r="I735">
        <v>298</v>
      </c>
    </row>
    <row r="736" spans="1:10" x14ac:dyDescent="0.2">
      <c r="A736" s="106" t="s">
        <v>371</v>
      </c>
      <c r="B736" s="106" t="s">
        <v>316</v>
      </c>
      <c r="C736" s="106" t="s">
        <v>253</v>
      </c>
      <c r="D736" s="106" t="s">
        <v>254</v>
      </c>
      <c r="E736">
        <v>9412</v>
      </c>
      <c r="F736" s="106" t="s">
        <v>2309</v>
      </c>
      <c r="G736" s="106" t="s">
        <v>255</v>
      </c>
      <c r="H736" s="106" t="s">
        <v>266</v>
      </c>
      <c r="I736" t="s">
        <v>286</v>
      </c>
      <c r="J736" t="s">
        <v>4529</v>
      </c>
    </row>
    <row r="737" spans="1:10" x14ac:dyDescent="0.2">
      <c r="A737" s="106" t="s">
        <v>371</v>
      </c>
      <c r="B737" s="106" t="s">
        <v>316</v>
      </c>
      <c r="C737" s="106" t="s">
        <v>253</v>
      </c>
      <c r="D737" s="106" t="s">
        <v>254</v>
      </c>
      <c r="E737">
        <v>9413</v>
      </c>
      <c r="F737" s="106" t="s">
        <v>2310</v>
      </c>
      <c r="G737" s="106" t="s">
        <v>255</v>
      </c>
      <c r="H737" s="106" t="s">
        <v>266</v>
      </c>
      <c r="I737">
        <v>667</v>
      </c>
    </row>
    <row r="738" spans="1:10" x14ac:dyDescent="0.2">
      <c r="A738" s="106" t="s">
        <v>371</v>
      </c>
      <c r="B738" s="106" t="s">
        <v>316</v>
      </c>
      <c r="C738" s="106" t="s">
        <v>253</v>
      </c>
      <c r="D738" s="106" t="s">
        <v>254</v>
      </c>
      <c r="E738">
        <v>9519</v>
      </c>
      <c r="F738" s="106" t="s">
        <v>2311</v>
      </c>
      <c r="G738" s="106" t="s">
        <v>255</v>
      </c>
      <c r="H738" s="106" t="s">
        <v>458</v>
      </c>
      <c r="I738" t="s">
        <v>286</v>
      </c>
      <c r="J738" t="s">
        <v>4278</v>
      </c>
    </row>
    <row r="739" spans="1:10" x14ac:dyDescent="0.2">
      <c r="A739" s="106" t="s">
        <v>371</v>
      </c>
      <c r="B739" s="106" t="s">
        <v>316</v>
      </c>
      <c r="C739" s="106" t="s">
        <v>253</v>
      </c>
      <c r="D739" s="106" t="s">
        <v>254</v>
      </c>
      <c r="E739">
        <v>9619</v>
      </c>
      <c r="F739" s="106" t="s">
        <v>2312</v>
      </c>
      <c r="G739" s="106" t="s">
        <v>255</v>
      </c>
      <c r="H739" s="106" t="s">
        <v>260</v>
      </c>
      <c r="I739">
        <v>372</v>
      </c>
    </row>
    <row r="740" spans="1:10" x14ac:dyDescent="0.2">
      <c r="A740" s="106" t="s">
        <v>371</v>
      </c>
      <c r="B740" s="106" t="s">
        <v>316</v>
      </c>
      <c r="C740" s="106" t="s">
        <v>257</v>
      </c>
      <c r="D740" s="106" t="s">
        <v>254</v>
      </c>
      <c r="E740">
        <v>9641</v>
      </c>
      <c r="F740" s="106" t="s">
        <v>2313</v>
      </c>
      <c r="G740" s="106" t="s">
        <v>259</v>
      </c>
      <c r="H740" s="106" t="s">
        <v>260</v>
      </c>
      <c r="I740">
        <v>168</v>
      </c>
    </row>
    <row r="741" spans="1:10" x14ac:dyDescent="0.2">
      <c r="A741" s="106" t="s">
        <v>371</v>
      </c>
      <c r="B741" s="106" t="s">
        <v>316</v>
      </c>
      <c r="C741" s="106" t="s">
        <v>253</v>
      </c>
      <c r="D741" s="106" t="s">
        <v>254</v>
      </c>
      <c r="E741">
        <v>9671</v>
      </c>
      <c r="F741" s="106" t="s">
        <v>525</v>
      </c>
      <c r="G741" s="106" t="s">
        <v>255</v>
      </c>
      <c r="H741" s="106" t="s">
        <v>260</v>
      </c>
      <c r="I741">
        <v>362</v>
      </c>
    </row>
    <row r="742" spans="1:10" x14ac:dyDescent="0.2">
      <c r="A742" s="106" t="s">
        <v>371</v>
      </c>
      <c r="B742" s="106" t="s">
        <v>316</v>
      </c>
      <c r="C742" s="106" t="s">
        <v>253</v>
      </c>
      <c r="D742" s="106" t="s">
        <v>254</v>
      </c>
      <c r="E742">
        <v>9698</v>
      </c>
      <c r="F742" s="106" t="s">
        <v>2314</v>
      </c>
      <c r="G742" s="106" t="s">
        <v>259</v>
      </c>
      <c r="H742" s="106" t="s">
        <v>266</v>
      </c>
      <c r="I742">
        <v>152</v>
      </c>
    </row>
    <row r="743" spans="1:10" x14ac:dyDescent="0.2">
      <c r="A743" s="106" t="s">
        <v>371</v>
      </c>
      <c r="B743" s="106" t="s">
        <v>316</v>
      </c>
      <c r="C743" s="106" t="s">
        <v>257</v>
      </c>
      <c r="D743" s="106" t="s">
        <v>254</v>
      </c>
      <c r="E743">
        <v>9699</v>
      </c>
      <c r="F743" s="106" t="s">
        <v>2315</v>
      </c>
      <c r="G743" s="106" t="s">
        <v>255</v>
      </c>
      <c r="H743" s="106" t="s">
        <v>260</v>
      </c>
      <c r="I743" s="106">
        <v>840</v>
      </c>
      <c r="J743" s="106"/>
    </row>
    <row r="744" spans="1:10" x14ac:dyDescent="0.2">
      <c r="A744" s="106" t="s">
        <v>371</v>
      </c>
      <c r="B744" s="106" t="s">
        <v>316</v>
      </c>
      <c r="C744" s="106" t="s">
        <v>262</v>
      </c>
      <c r="D744" s="106" t="s">
        <v>254</v>
      </c>
      <c r="E744">
        <v>9757</v>
      </c>
      <c r="F744" s="106" t="s">
        <v>1588</v>
      </c>
      <c r="G744" s="106" t="s">
        <v>255</v>
      </c>
      <c r="H744" s="106" t="s">
        <v>260</v>
      </c>
      <c r="I744" t="s">
        <v>286</v>
      </c>
      <c r="J744" t="s">
        <v>4530</v>
      </c>
    </row>
    <row r="745" spans="1:10" x14ac:dyDescent="0.2">
      <c r="A745" s="106" t="s">
        <v>371</v>
      </c>
      <c r="B745" s="106" t="s">
        <v>316</v>
      </c>
      <c r="C745" s="106" t="s">
        <v>253</v>
      </c>
      <c r="D745" s="106" t="s">
        <v>254</v>
      </c>
      <c r="E745">
        <v>9763</v>
      </c>
      <c r="F745" s="106" t="s">
        <v>2316</v>
      </c>
      <c r="G745" s="106" t="s">
        <v>255</v>
      </c>
      <c r="H745" s="106" t="s">
        <v>261</v>
      </c>
      <c r="I745">
        <v>62</v>
      </c>
    </row>
    <row r="746" spans="1:10" x14ac:dyDescent="0.2">
      <c r="A746" s="106" t="s">
        <v>371</v>
      </c>
      <c r="B746" s="106" t="s">
        <v>316</v>
      </c>
      <c r="C746" s="106" t="s">
        <v>253</v>
      </c>
      <c r="D746" s="106" t="s">
        <v>258</v>
      </c>
      <c r="E746">
        <v>9943</v>
      </c>
      <c r="F746" s="106" t="s">
        <v>2317</v>
      </c>
      <c r="G746" s="106" t="s">
        <v>259</v>
      </c>
      <c r="H746" s="106" t="s">
        <v>265</v>
      </c>
      <c r="I746">
        <v>268</v>
      </c>
    </row>
    <row r="747" spans="1:10" x14ac:dyDescent="0.2">
      <c r="A747" s="106" t="s">
        <v>371</v>
      </c>
      <c r="B747" s="106" t="s">
        <v>316</v>
      </c>
      <c r="C747" s="106" t="s">
        <v>253</v>
      </c>
      <c r="D747" s="106" t="s">
        <v>254</v>
      </c>
      <c r="E747">
        <v>9987</v>
      </c>
      <c r="F747" s="106" t="s">
        <v>2318</v>
      </c>
      <c r="G747" s="106" t="s">
        <v>255</v>
      </c>
      <c r="H747" s="106" t="s">
        <v>261</v>
      </c>
      <c r="I747" t="s">
        <v>305</v>
      </c>
      <c r="J747" t="s">
        <v>4280</v>
      </c>
    </row>
    <row r="748" spans="1:10" x14ac:dyDescent="0.2">
      <c r="A748" s="106" t="s">
        <v>371</v>
      </c>
      <c r="B748" s="106" t="s">
        <v>1543</v>
      </c>
      <c r="C748" s="106" t="s">
        <v>253</v>
      </c>
      <c r="D748" s="106" t="s">
        <v>254</v>
      </c>
      <c r="E748">
        <v>1726</v>
      </c>
      <c r="F748" s="106" t="s">
        <v>2319</v>
      </c>
      <c r="G748" s="106" t="s">
        <v>255</v>
      </c>
      <c r="H748" s="106" t="s">
        <v>282</v>
      </c>
      <c r="I748">
        <v>187</v>
      </c>
    </row>
    <row r="749" spans="1:10" x14ac:dyDescent="0.2">
      <c r="A749" s="106" t="s">
        <v>371</v>
      </c>
      <c r="B749" s="106" t="s">
        <v>1543</v>
      </c>
      <c r="C749" s="106" t="s">
        <v>253</v>
      </c>
      <c r="D749" s="106" t="s">
        <v>254</v>
      </c>
      <c r="E749">
        <v>1960</v>
      </c>
      <c r="F749" s="106" t="s">
        <v>2320</v>
      </c>
      <c r="G749" s="106" t="s">
        <v>263</v>
      </c>
      <c r="H749" s="106" t="s">
        <v>282</v>
      </c>
      <c r="I749">
        <v>138</v>
      </c>
    </row>
    <row r="750" spans="1:10" x14ac:dyDescent="0.2">
      <c r="A750" s="106" t="s">
        <v>371</v>
      </c>
      <c r="B750" s="106" t="s">
        <v>1543</v>
      </c>
      <c r="C750" s="106" t="s">
        <v>253</v>
      </c>
      <c r="D750" s="106" t="s">
        <v>254</v>
      </c>
      <c r="E750">
        <v>2425</v>
      </c>
      <c r="F750" s="106" t="s">
        <v>2321</v>
      </c>
      <c r="G750" s="106" t="s">
        <v>259</v>
      </c>
      <c r="H750" s="106" t="s">
        <v>260</v>
      </c>
      <c r="I750">
        <v>25</v>
      </c>
    </row>
    <row r="751" spans="1:10" x14ac:dyDescent="0.2">
      <c r="A751" s="106" t="s">
        <v>371</v>
      </c>
      <c r="B751" s="106" t="s">
        <v>1543</v>
      </c>
      <c r="C751" s="106" t="s">
        <v>253</v>
      </c>
      <c r="D751" s="106" t="s">
        <v>254</v>
      </c>
      <c r="E751">
        <v>3059</v>
      </c>
      <c r="F751" s="106" t="s">
        <v>2322</v>
      </c>
      <c r="G751" s="106" t="s">
        <v>263</v>
      </c>
      <c r="H751" s="106" t="s">
        <v>265</v>
      </c>
      <c r="I751">
        <v>49</v>
      </c>
    </row>
    <row r="752" spans="1:10" x14ac:dyDescent="0.2">
      <c r="A752" s="106" t="s">
        <v>371</v>
      </c>
      <c r="B752" s="106" t="s">
        <v>1543</v>
      </c>
      <c r="C752" s="106" t="s">
        <v>257</v>
      </c>
      <c r="D752" s="106" t="s">
        <v>254</v>
      </c>
      <c r="E752">
        <v>3636</v>
      </c>
      <c r="F752" s="106" t="s">
        <v>2323</v>
      </c>
      <c r="G752" s="106" t="s">
        <v>255</v>
      </c>
      <c r="H752" s="106" t="s">
        <v>266</v>
      </c>
      <c r="I752">
        <v>688</v>
      </c>
    </row>
    <row r="753" spans="1:10" x14ac:dyDescent="0.2">
      <c r="A753" s="106" t="s">
        <v>371</v>
      </c>
      <c r="B753" s="106" t="s">
        <v>1543</v>
      </c>
      <c r="C753" s="106" t="s">
        <v>253</v>
      </c>
      <c r="D753" s="106" t="s">
        <v>254</v>
      </c>
      <c r="E753">
        <v>4062</v>
      </c>
      <c r="F753" s="106" t="s">
        <v>2324</v>
      </c>
      <c r="G753" s="106" t="s">
        <v>255</v>
      </c>
      <c r="H753" s="106" t="s">
        <v>280</v>
      </c>
      <c r="I753" t="s">
        <v>322</v>
      </c>
      <c r="J753" t="s">
        <v>3821</v>
      </c>
    </row>
    <row r="754" spans="1:10" x14ac:dyDescent="0.2">
      <c r="A754" s="106" t="s">
        <v>371</v>
      </c>
      <c r="B754" s="106" t="s">
        <v>1543</v>
      </c>
      <c r="C754" s="106" t="s">
        <v>253</v>
      </c>
      <c r="D754" s="106" t="s">
        <v>258</v>
      </c>
      <c r="E754">
        <v>4558</v>
      </c>
      <c r="F754" s="106" t="s">
        <v>2325</v>
      </c>
      <c r="G754" s="106" t="s">
        <v>259</v>
      </c>
      <c r="H754" s="106" t="s">
        <v>300</v>
      </c>
      <c r="I754">
        <v>122</v>
      </c>
    </row>
    <row r="755" spans="1:10" x14ac:dyDescent="0.2">
      <c r="A755" s="106" t="s">
        <v>371</v>
      </c>
      <c r="B755" s="106" t="s">
        <v>1543</v>
      </c>
      <c r="C755" s="106" t="s">
        <v>253</v>
      </c>
      <c r="D755" s="106" t="s">
        <v>254</v>
      </c>
      <c r="E755">
        <v>6060</v>
      </c>
      <c r="F755" s="106" t="s">
        <v>2326</v>
      </c>
      <c r="G755" s="106" t="s">
        <v>259</v>
      </c>
      <c r="H755" s="106" t="s">
        <v>260</v>
      </c>
      <c r="I755">
        <v>44</v>
      </c>
    </row>
    <row r="756" spans="1:10" x14ac:dyDescent="0.2">
      <c r="A756" s="106" t="s">
        <v>371</v>
      </c>
      <c r="B756" s="106" t="s">
        <v>1543</v>
      </c>
      <c r="C756" s="106" t="s">
        <v>253</v>
      </c>
      <c r="D756" s="106" t="s">
        <v>254</v>
      </c>
      <c r="E756">
        <v>6806</v>
      </c>
      <c r="F756" s="106" t="s">
        <v>1581</v>
      </c>
      <c r="G756" s="106" t="s">
        <v>255</v>
      </c>
      <c r="H756" s="106" t="s">
        <v>280</v>
      </c>
      <c r="I756" t="s">
        <v>272</v>
      </c>
      <c r="J756" t="s">
        <v>4531</v>
      </c>
    </row>
    <row r="757" spans="1:10" x14ac:dyDescent="0.2">
      <c r="A757" s="106" t="s">
        <v>371</v>
      </c>
      <c r="B757" s="106" t="s">
        <v>1543</v>
      </c>
      <c r="C757" s="106" t="s">
        <v>253</v>
      </c>
      <c r="D757" s="106" t="s">
        <v>254</v>
      </c>
      <c r="E757">
        <v>8012</v>
      </c>
      <c r="F757" s="106" t="s">
        <v>1586</v>
      </c>
      <c r="G757" s="106" t="s">
        <v>255</v>
      </c>
      <c r="H757" s="106" t="s">
        <v>261</v>
      </c>
      <c r="I757" t="s">
        <v>286</v>
      </c>
      <c r="J757" t="s">
        <v>4093</v>
      </c>
    </row>
    <row r="758" spans="1:10" x14ac:dyDescent="0.2">
      <c r="A758" s="106" t="s">
        <v>371</v>
      </c>
      <c r="B758" s="106" t="s">
        <v>1543</v>
      </c>
      <c r="C758" s="106" t="s">
        <v>253</v>
      </c>
      <c r="D758" s="106" t="s">
        <v>254</v>
      </c>
      <c r="E758">
        <v>8131</v>
      </c>
      <c r="F758" s="106" t="s">
        <v>2327</v>
      </c>
      <c r="G758" s="106" t="s">
        <v>255</v>
      </c>
      <c r="H758" s="106" t="s">
        <v>261</v>
      </c>
      <c r="I758">
        <v>697</v>
      </c>
    </row>
    <row r="759" spans="1:10" x14ac:dyDescent="0.2">
      <c r="A759" s="106" t="s">
        <v>371</v>
      </c>
      <c r="B759" s="106" t="s">
        <v>1543</v>
      </c>
      <c r="C759" s="106" t="s">
        <v>253</v>
      </c>
      <c r="D759" s="106" t="s">
        <v>254</v>
      </c>
      <c r="E759">
        <v>9049</v>
      </c>
      <c r="F759" s="106" t="s">
        <v>2328</v>
      </c>
      <c r="G759" s="106" t="s">
        <v>263</v>
      </c>
      <c r="H759" s="106" t="s">
        <v>339</v>
      </c>
      <c r="I759">
        <v>62</v>
      </c>
    </row>
    <row r="760" spans="1:10" x14ac:dyDescent="0.2">
      <c r="A760" s="106" t="s">
        <v>371</v>
      </c>
      <c r="B760" s="106" t="s">
        <v>1543</v>
      </c>
      <c r="C760" s="106" t="s">
        <v>253</v>
      </c>
      <c r="D760" s="106" t="s">
        <v>254</v>
      </c>
      <c r="E760">
        <v>9067</v>
      </c>
      <c r="F760" s="106" t="s">
        <v>2329</v>
      </c>
      <c r="G760" s="106" t="s">
        <v>255</v>
      </c>
      <c r="H760" s="106" t="s">
        <v>339</v>
      </c>
      <c r="I760">
        <v>98</v>
      </c>
    </row>
    <row r="761" spans="1:10" x14ac:dyDescent="0.2">
      <c r="A761" s="106" t="s">
        <v>371</v>
      </c>
      <c r="B761" s="106" t="s">
        <v>1543</v>
      </c>
      <c r="C761" s="106" t="s">
        <v>253</v>
      </c>
      <c r="D761" s="106" t="s">
        <v>254</v>
      </c>
      <c r="E761">
        <v>9130</v>
      </c>
      <c r="F761" s="106" t="s">
        <v>2330</v>
      </c>
      <c r="G761" s="106" t="s">
        <v>255</v>
      </c>
      <c r="H761" s="106" t="s">
        <v>1754</v>
      </c>
      <c r="I761">
        <v>71</v>
      </c>
    </row>
    <row r="762" spans="1:10" x14ac:dyDescent="0.2">
      <c r="A762" s="106" t="s">
        <v>371</v>
      </c>
      <c r="B762" s="106" t="s">
        <v>1543</v>
      </c>
      <c r="C762" s="106" t="s">
        <v>253</v>
      </c>
      <c r="D762" s="106" t="s">
        <v>254</v>
      </c>
      <c r="E762">
        <v>9706</v>
      </c>
      <c r="F762" s="106" t="s">
        <v>2331</v>
      </c>
      <c r="G762" s="106" t="s">
        <v>255</v>
      </c>
      <c r="H762" s="106" t="s">
        <v>281</v>
      </c>
      <c r="I762" t="s">
        <v>305</v>
      </c>
      <c r="J762" t="s">
        <v>3845</v>
      </c>
    </row>
    <row r="763" spans="1:10" x14ac:dyDescent="0.2">
      <c r="A763" s="106" t="s">
        <v>371</v>
      </c>
      <c r="B763" s="106" t="s">
        <v>1543</v>
      </c>
      <c r="C763" s="106" t="s">
        <v>257</v>
      </c>
      <c r="D763" s="106" t="s">
        <v>254</v>
      </c>
      <c r="E763">
        <v>9746</v>
      </c>
      <c r="F763" s="106" t="s">
        <v>2332</v>
      </c>
      <c r="G763" s="106" t="s">
        <v>255</v>
      </c>
      <c r="H763" s="106" t="s">
        <v>266</v>
      </c>
      <c r="I763" t="s">
        <v>286</v>
      </c>
      <c r="J763" t="s">
        <v>4219</v>
      </c>
    </row>
    <row r="764" spans="1:10" x14ac:dyDescent="0.2">
      <c r="A764" s="106" t="s">
        <v>371</v>
      </c>
      <c r="B764" s="106" t="s">
        <v>1543</v>
      </c>
      <c r="C764" s="106" t="s">
        <v>253</v>
      </c>
      <c r="D764" s="106" t="s">
        <v>254</v>
      </c>
      <c r="E764">
        <v>9928</v>
      </c>
      <c r="F764" s="106" t="s">
        <v>2333</v>
      </c>
      <c r="G764" s="106" t="s">
        <v>255</v>
      </c>
      <c r="H764" s="106" t="s">
        <v>266</v>
      </c>
      <c r="I764" t="s">
        <v>286</v>
      </c>
      <c r="J764" t="s">
        <v>3960</v>
      </c>
    </row>
    <row r="765" spans="1:10" x14ac:dyDescent="0.2">
      <c r="A765" s="106" t="s">
        <v>371</v>
      </c>
      <c r="B765" s="106" t="s">
        <v>252</v>
      </c>
      <c r="C765" s="106" t="s">
        <v>253</v>
      </c>
      <c r="D765" s="106" t="s">
        <v>258</v>
      </c>
      <c r="E765">
        <v>3464</v>
      </c>
      <c r="F765" s="106" t="s">
        <v>494</v>
      </c>
      <c r="G765" s="106" t="s">
        <v>255</v>
      </c>
      <c r="H765" s="106" t="s">
        <v>281</v>
      </c>
      <c r="I765">
        <v>82</v>
      </c>
    </row>
    <row r="766" spans="1:10" x14ac:dyDescent="0.2">
      <c r="A766" s="106" t="s">
        <v>371</v>
      </c>
      <c r="B766" s="106" t="s">
        <v>252</v>
      </c>
      <c r="C766" s="106" t="s">
        <v>257</v>
      </c>
      <c r="D766" s="106" t="s">
        <v>258</v>
      </c>
      <c r="E766">
        <v>3712</v>
      </c>
      <c r="F766" s="106" t="s">
        <v>2334</v>
      </c>
      <c r="G766" s="106" t="s">
        <v>263</v>
      </c>
      <c r="H766" s="106" t="s">
        <v>266</v>
      </c>
      <c r="I766">
        <v>108</v>
      </c>
    </row>
    <row r="767" spans="1:10" x14ac:dyDescent="0.2">
      <c r="A767" s="106" t="s">
        <v>371</v>
      </c>
      <c r="B767" s="106" t="s">
        <v>252</v>
      </c>
      <c r="C767" s="106" t="s">
        <v>262</v>
      </c>
      <c r="D767" s="106" t="s">
        <v>254</v>
      </c>
      <c r="E767">
        <v>3744</v>
      </c>
      <c r="F767" s="106" t="s">
        <v>2335</v>
      </c>
      <c r="G767" s="106" t="s">
        <v>263</v>
      </c>
      <c r="H767" s="106" t="s">
        <v>266</v>
      </c>
      <c r="I767">
        <v>50</v>
      </c>
    </row>
    <row r="768" spans="1:10" x14ac:dyDescent="0.2">
      <c r="A768" s="106" t="s">
        <v>371</v>
      </c>
      <c r="B768" s="106" t="s">
        <v>252</v>
      </c>
      <c r="C768" s="106" t="s">
        <v>253</v>
      </c>
      <c r="D768" s="106" t="s">
        <v>254</v>
      </c>
      <c r="E768">
        <v>3929</v>
      </c>
      <c r="F768" s="106" t="s">
        <v>2336</v>
      </c>
      <c r="G768" s="106" t="s">
        <v>267</v>
      </c>
      <c r="H768" s="106" t="s">
        <v>266</v>
      </c>
      <c r="I768">
        <v>74</v>
      </c>
    </row>
    <row r="769" spans="1:10" x14ac:dyDescent="0.2">
      <c r="A769" s="106" t="s">
        <v>371</v>
      </c>
      <c r="B769" s="106" t="s">
        <v>252</v>
      </c>
      <c r="C769" s="106" t="s">
        <v>253</v>
      </c>
      <c r="D769" s="106" t="s">
        <v>254</v>
      </c>
      <c r="E769">
        <v>4485</v>
      </c>
      <c r="F769" s="106" t="s">
        <v>1446</v>
      </c>
      <c r="G769" s="106" t="s">
        <v>267</v>
      </c>
      <c r="H769" s="106" t="s">
        <v>266</v>
      </c>
      <c r="I769">
        <v>730</v>
      </c>
    </row>
    <row r="770" spans="1:10" x14ac:dyDescent="0.2">
      <c r="A770" s="106" t="s">
        <v>371</v>
      </c>
      <c r="B770" s="106" t="s">
        <v>252</v>
      </c>
      <c r="C770" s="106" t="s">
        <v>253</v>
      </c>
      <c r="D770" s="106" t="s">
        <v>254</v>
      </c>
      <c r="E770">
        <v>4689</v>
      </c>
      <c r="F770" s="106" t="s">
        <v>445</v>
      </c>
      <c r="G770" s="106" t="s">
        <v>255</v>
      </c>
      <c r="H770" s="106" t="s">
        <v>266</v>
      </c>
      <c r="I770" t="s">
        <v>448</v>
      </c>
      <c r="J770" t="s">
        <v>4532</v>
      </c>
    </row>
    <row r="771" spans="1:10" x14ac:dyDescent="0.2">
      <c r="A771" s="106" t="s">
        <v>371</v>
      </c>
      <c r="B771" s="106" t="s">
        <v>252</v>
      </c>
      <c r="C771" s="106" t="s">
        <v>262</v>
      </c>
      <c r="D771" s="106" t="s">
        <v>254</v>
      </c>
      <c r="E771">
        <v>4722</v>
      </c>
      <c r="F771" s="106" t="s">
        <v>2337</v>
      </c>
      <c r="G771" s="106" t="s">
        <v>255</v>
      </c>
      <c r="H771" s="106" t="s">
        <v>266</v>
      </c>
      <c r="I771">
        <v>906</v>
      </c>
    </row>
    <row r="772" spans="1:10" x14ac:dyDescent="0.2">
      <c r="A772" s="106" t="s">
        <v>371</v>
      </c>
      <c r="B772" s="106" t="s">
        <v>252</v>
      </c>
      <c r="C772" s="106" t="s">
        <v>257</v>
      </c>
      <c r="D772" s="106" t="s">
        <v>258</v>
      </c>
      <c r="E772">
        <v>4809</v>
      </c>
      <c r="F772" s="106" t="s">
        <v>2338</v>
      </c>
      <c r="G772" s="106" t="s">
        <v>255</v>
      </c>
      <c r="H772" s="106" t="s">
        <v>281</v>
      </c>
      <c r="I772">
        <v>203</v>
      </c>
    </row>
    <row r="773" spans="1:10" x14ac:dyDescent="0.2">
      <c r="A773" s="106" t="s">
        <v>371</v>
      </c>
      <c r="B773" s="106" t="s">
        <v>252</v>
      </c>
      <c r="C773" s="106" t="s">
        <v>253</v>
      </c>
      <c r="D773" s="106" t="s">
        <v>258</v>
      </c>
      <c r="E773">
        <v>6678</v>
      </c>
      <c r="F773" s="106" t="s">
        <v>373</v>
      </c>
      <c r="G773" s="106" t="s">
        <v>255</v>
      </c>
      <c r="H773" s="106" t="s">
        <v>280</v>
      </c>
      <c r="I773">
        <v>184</v>
      </c>
    </row>
    <row r="774" spans="1:10" x14ac:dyDescent="0.2">
      <c r="A774" s="106" t="s">
        <v>371</v>
      </c>
      <c r="B774" s="106" t="s">
        <v>252</v>
      </c>
      <c r="C774" s="106" t="s">
        <v>253</v>
      </c>
      <c r="D774" s="106" t="s">
        <v>254</v>
      </c>
      <c r="E774">
        <v>6879</v>
      </c>
      <c r="F774" s="106" t="s">
        <v>2339</v>
      </c>
      <c r="G774" s="106" t="s">
        <v>255</v>
      </c>
      <c r="H774" s="106" t="s">
        <v>266</v>
      </c>
      <c r="I774">
        <v>234</v>
      </c>
    </row>
    <row r="775" spans="1:10" x14ac:dyDescent="0.2">
      <c r="A775" s="106" t="s">
        <v>371</v>
      </c>
      <c r="B775" s="106" t="s">
        <v>252</v>
      </c>
      <c r="C775" s="106" t="s">
        <v>253</v>
      </c>
      <c r="D775" s="106" t="s">
        <v>254</v>
      </c>
      <c r="E775">
        <v>7891</v>
      </c>
      <c r="F775" s="106" t="s">
        <v>2340</v>
      </c>
      <c r="G775" s="106" t="s">
        <v>259</v>
      </c>
      <c r="H775" s="106" t="s">
        <v>268</v>
      </c>
      <c r="I775">
        <v>43</v>
      </c>
    </row>
    <row r="776" spans="1:10" x14ac:dyDescent="0.2">
      <c r="A776" s="106" t="s">
        <v>371</v>
      </c>
      <c r="B776" s="106" t="s">
        <v>252</v>
      </c>
      <c r="C776" s="106" t="s">
        <v>253</v>
      </c>
      <c r="D776" s="106" t="s">
        <v>254</v>
      </c>
      <c r="E776">
        <v>8522</v>
      </c>
      <c r="F776" s="106" t="s">
        <v>2342</v>
      </c>
      <c r="G776" s="106" t="s">
        <v>255</v>
      </c>
      <c r="H776" s="106" t="s">
        <v>455</v>
      </c>
      <c r="I776" s="106">
        <v>648</v>
      </c>
      <c r="J776" s="106"/>
    </row>
    <row r="777" spans="1:10" x14ac:dyDescent="0.2">
      <c r="A777" s="106" t="s">
        <v>371</v>
      </c>
      <c r="B777" s="106" t="s">
        <v>252</v>
      </c>
      <c r="C777" s="106" t="s">
        <v>262</v>
      </c>
      <c r="D777" s="106" t="s">
        <v>254</v>
      </c>
      <c r="E777">
        <v>9543</v>
      </c>
      <c r="F777" s="106" t="s">
        <v>1587</v>
      </c>
      <c r="G777" s="106" t="s">
        <v>255</v>
      </c>
      <c r="H777" s="106" t="s">
        <v>458</v>
      </c>
      <c r="I777">
        <v>680</v>
      </c>
    </row>
    <row r="778" spans="1:10" x14ac:dyDescent="0.2">
      <c r="A778" s="106" t="s">
        <v>371</v>
      </c>
      <c r="B778" s="106" t="s">
        <v>252</v>
      </c>
      <c r="C778" s="106" t="s">
        <v>253</v>
      </c>
      <c r="D778" s="106" t="s">
        <v>254</v>
      </c>
      <c r="E778">
        <v>9684</v>
      </c>
      <c r="F778" s="106" t="s">
        <v>2343</v>
      </c>
      <c r="G778" s="106" t="s">
        <v>255</v>
      </c>
      <c r="H778" s="106" t="s">
        <v>266</v>
      </c>
      <c r="I778" t="s">
        <v>314</v>
      </c>
      <c r="J778" t="s">
        <v>4533</v>
      </c>
    </row>
    <row r="779" spans="1:10" x14ac:dyDescent="0.2">
      <c r="A779" s="106" t="s">
        <v>375</v>
      </c>
      <c r="B779" s="106" t="s">
        <v>2344</v>
      </c>
      <c r="C779" s="106" t="s">
        <v>253</v>
      </c>
      <c r="D779" s="106" t="s">
        <v>254</v>
      </c>
      <c r="E779">
        <v>4626</v>
      </c>
      <c r="F779" s="106" t="s">
        <v>378</v>
      </c>
      <c r="G779" s="106" t="s">
        <v>255</v>
      </c>
      <c r="H779" s="106" t="s">
        <v>268</v>
      </c>
      <c r="I779" t="s">
        <v>286</v>
      </c>
      <c r="J779" t="s">
        <v>4534</v>
      </c>
    </row>
    <row r="780" spans="1:10" x14ac:dyDescent="0.2">
      <c r="A780" s="106" t="s">
        <v>375</v>
      </c>
      <c r="B780" s="106" t="s">
        <v>1739</v>
      </c>
      <c r="C780" s="106" t="s">
        <v>253</v>
      </c>
      <c r="D780" s="106" t="s">
        <v>254</v>
      </c>
      <c r="E780">
        <v>1820</v>
      </c>
      <c r="F780" s="106" t="s">
        <v>2345</v>
      </c>
      <c r="G780" s="106" t="s">
        <v>255</v>
      </c>
      <c r="H780" s="106" t="s">
        <v>282</v>
      </c>
      <c r="I780" t="s">
        <v>286</v>
      </c>
      <c r="J780" t="s">
        <v>4535</v>
      </c>
    </row>
    <row r="781" spans="1:10" x14ac:dyDescent="0.2">
      <c r="A781" s="106" t="s">
        <v>375</v>
      </c>
      <c r="B781" s="106" t="s">
        <v>1736</v>
      </c>
      <c r="C781" s="106" t="s">
        <v>262</v>
      </c>
      <c r="D781" s="106" t="s">
        <v>258</v>
      </c>
      <c r="E781">
        <v>6722</v>
      </c>
      <c r="F781" s="106" t="s">
        <v>2346</v>
      </c>
      <c r="G781" s="106" t="s">
        <v>259</v>
      </c>
      <c r="H781" s="106" t="s">
        <v>280</v>
      </c>
      <c r="I781">
        <v>95</v>
      </c>
    </row>
    <row r="782" spans="1:10" x14ac:dyDescent="0.2">
      <c r="A782" s="106" t="s">
        <v>375</v>
      </c>
      <c r="B782" s="106" t="s">
        <v>1736</v>
      </c>
      <c r="C782" s="106" t="s">
        <v>253</v>
      </c>
      <c r="D782" s="106" t="s">
        <v>254</v>
      </c>
      <c r="E782">
        <v>7012</v>
      </c>
      <c r="F782" s="106" t="s">
        <v>2347</v>
      </c>
      <c r="G782" s="106" t="s">
        <v>255</v>
      </c>
      <c r="H782" s="106" t="s">
        <v>285</v>
      </c>
      <c r="I782" s="106" t="s">
        <v>322</v>
      </c>
      <c r="J782" s="106" t="s">
        <v>4299</v>
      </c>
    </row>
    <row r="783" spans="1:10" x14ac:dyDescent="0.2">
      <c r="A783" s="106" t="s">
        <v>375</v>
      </c>
      <c r="B783" s="106" t="s">
        <v>1736</v>
      </c>
      <c r="C783" s="106" t="s">
        <v>253</v>
      </c>
      <c r="D783" s="106" t="s">
        <v>254</v>
      </c>
      <c r="E783">
        <v>9856</v>
      </c>
      <c r="F783" s="106" t="s">
        <v>2348</v>
      </c>
      <c r="G783" s="106" t="s">
        <v>255</v>
      </c>
      <c r="H783" s="106" t="s">
        <v>265</v>
      </c>
      <c r="I783">
        <v>393</v>
      </c>
    </row>
    <row r="784" spans="1:10" x14ac:dyDescent="0.2">
      <c r="A784" s="106" t="s">
        <v>375</v>
      </c>
      <c r="B784" s="106" t="s">
        <v>648</v>
      </c>
      <c r="C784" s="106" t="s">
        <v>253</v>
      </c>
      <c r="D784" s="106" t="s">
        <v>254</v>
      </c>
      <c r="E784">
        <v>5355</v>
      </c>
      <c r="F784" s="106" t="s">
        <v>2349</v>
      </c>
      <c r="G784" s="106" t="s">
        <v>263</v>
      </c>
      <c r="H784" s="106" t="s">
        <v>297</v>
      </c>
      <c r="I784">
        <v>38</v>
      </c>
    </row>
    <row r="785" spans="1:10" x14ac:dyDescent="0.2">
      <c r="A785" s="106" t="s">
        <v>375</v>
      </c>
      <c r="B785" s="106" t="s">
        <v>648</v>
      </c>
      <c r="C785" s="106" t="s">
        <v>253</v>
      </c>
      <c r="D785" s="106" t="s">
        <v>254</v>
      </c>
      <c r="E785">
        <v>8173</v>
      </c>
      <c r="F785" s="106" t="s">
        <v>2350</v>
      </c>
      <c r="G785" s="106" t="s">
        <v>255</v>
      </c>
      <c r="H785" s="106" t="s">
        <v>265</v>
      </c>
      <c r="I785">
        <v>684</v>
      </c>
    </row>
    <row r="786" spans="1:10" x14ac:dyDescent="0.2">
      <c r="A786" s="106" t="s">
        <v>375</v>
      </c>
      <c r="B786" s="106" t="s">
        <v>1358</v>
      </c>
      <c r="C786" s="106" t="s">
        <v>253</v>
      </c>
      <c r="D786" s="106" t="s">
        <v>254</v>
      </c>
      <c r="E786">
        <v>4188</v>
      </c>
      <c r="F786" s="106" t="s">
        <v>2351</v>
      </c>
      <c r="G786" s="106" t="s">
        <v>255</v>
      </c>
      <c r="H786" s="106" t="s">
        <v>268</v>
      </c>
      <c r="I786" t="s">
        <v>459</v>
      </c>
      <c r="J786" t="s">
        <v>4536</v>
      </c>
    </row>
    <row r="787" spans="1:10" x14ac:dyDescent="0.2">
      <c r="A787" s="106" t="s">
        <v>375</v>
      </c>
      <c r="B787" s="106" t="s">
        <v>1358</v>
      </c>
      <c r="C787" s="106" t="s">
        <v>262</v>
      </c>
      <c r="D787" s="106" t="s">
        <v>254</v>
      </c>
      <c r="E787">
        <v>4312</v>
      </c>
      <c r="F787" s="106" t="s">
        <v>2352</v>
      </c>
      <c r="G787" s="106" t="s">
        <v>255</v>
      </c>
      <c r="H787" s="106" t="s">
        <v>266</v>
      </c>
      <c r="I787">
        <v>283</v>
      </c>
    </row>
    <row r="788" spans="1:10" x14ac:dyDescent="0.2">
      <c r="A788" s="106" t="s">
        <v>375</v>
      </c>
      <c r="B788" s="106" t="s">
        <v>1358</v>
      </c>
      <c r="C788" s="106" t="s">
        <v>253</v>
      </c>
      <c r="D788" s="106" t="s">
        <v>254</v>
      </c>
      <c r="E788">
        <v>4624</v>
      </c>
      <c r="F788" s="106" t="s">
        <v>2353</v>
      </c>
      <c r="G788" s="106" t="s">
        <v>263</v>
      </c>
      <c r="H788" s="106" t="s">
        <v>268</v>
      </c>
      <c r="I788">
        <v>82</v>
      </c>
    </row>
    <row r="789" spans="1:10" x14ac:dyDescent="0.2">
      <c r="A789" s="106" t="s">
        <v>375</v>
      </c>
      <c r="B789" s="106" t="s">
        <v>1358</v>
      </c>
      <c r="C789" s="106" t="s">
        <v>264</v>
      </c>
      <c r="D789" s="106" t="s">
        <v>254</v>
      </c>
      <c r="E789">
        <v>4767</v>
      </c>
      <c r="F789" s="106" t="s">
        <v>2354</v>
      </c>
      <c r="G789" s="106" t="s">
        <v>255</v>
      </c>
      <c r="H789" s="106" t="s">
        <v>260</v>
      </c>
      <c r="I789">
        <v>233</v>
      </c>
    </row>
    <row r="790" spans="1:10" x14ac:dyDescent="0.2">
      <c r="A790" s="106" t="s">
        <v>375</v>
      </c>
      <c r="B790" s="106" t="s">
        <v>1358</v>
      </c>
      <c r="C790" s="106" t="s">
        <v>253</v>
      </c>
      <c r="D790" s="106" t="s">
        <v>254</v>
      </c>
      <c r="E790">
        <v>6709</v>
      </c>
      <c r="F790" s="106" t="s">
        <v>2355</v>
      </c>
      <c r="G790" s="106" t="s">
        <v>263</v>
      </c>
      <c r="H790" s="106" t="s">
        <v>280</v>
      </c>
      <c r="I790">
        <v>122</v>
      </c>
    </row>
    <row r="791" spans="1:10" x14ac:dyDescent="0.2">
      <c r="A791" s="106" t="s">
        <v>375</v>
      </c>
      <c r="B791" s="106" t="s">
        <v>1358</v>
      </c>
      <c r="C791" s="106" t="s">
        <v>253</v>
      </c>
      <c r="D791" s="106" t="s">
        <v>254</v>
      </c>
      <c r="E791">
        <v>7105</v>
      </c>
      <c r="F791" s="106" t="s">
        <v>2356</v>
      </c>
      <c r="G791" s="106" t="s">
        <v>255</v>
      </c>
      <c r="H791" s="106" t="s">
        <v>285</v>
      </c>
      <c r="I791" t="s">
        <v>286</v>
      </c>
      <c r="J791" t="s">
        <v>4223</v>
      </c>
    </row>
    <row r="792" spans="1:10" x14ac:dyDescent="0.2">
      <c r="A792" s="106" t="s">
        <v>375</v>
      </c>
      <c r="B792" s="106" t="s">
        <v>1358</v>
      </c>
      <c r="C792" s="106" t="s">
        <v>253</v>
      </c>
      <c r="D792" s="106" t="s">
        <v>254</v>
      </c>
      <c r="E792">
        <v>7203</v>
      </c>
      <c r="F792" s="106" t="s">
        <v>2520</v>
      </c>
      <c r="G792" s="106" t="s">
        <v>255</v>
      </c>
      <c r="H792" s="106" t="s">
        <v>285</v>
      </c>
      <c r="I792" s="106" t="s">
        <v>4537</v>
      </c>
      <c r="J792" s="106" t="s">
        <v>4347</v>
      </c>
    </row>
    <row r="793" spans="1:10" x14ac:dyDescent="0.2">
      <c r="A793" s="106" t="s">
        <v>375</v>
      </c>
      <c r="B793" s="106" t="s">
        <v>1358</v>
      </c>
      <c r="C793" s="106" t="s">
        <v>253</v>
      </c>
      <c r="D793" s="106" t="s">
        <v>254</v>
      </c>
      <c r="E793">
        <v>8037</v>
      </c>
      <c r="F793" s="106" t="s">
        <v>2357</v>
      </c>
      <c r="G793" s="106" t="s">
        <v>255</v>
      </c>
      <c r="H793" s="106" t="s">
        <v>261</v>
      </c>
      <c r="I793" s="106">
        <v>420</v>
      </c>
      <c r="J793" s="106"/>
    </row>
    <row r="794" spans="1:10" x14ac:dyDescent="0.2">
      <c r="A794" s="106" t="s">
        <v>375</v>
      </c>
      <c r="B794" s="106" t="s">
        <v>1358</v>
      </c>
      <c r="C794" s="106" t="s">
        <v>253</v>
      </c>
      <c r="D794" s="106" t="s">
        <v>254</v>
      </c>
      <c r="E794">
        <v>8038</v>
      </c>
      <c r="F794" s="106" t="s">
        <v>2358</v>
      </c>
      <c r="G794" s="106" t="s">
        <v>255</v>
      </c>
      <c r="H794" s="106" t="s">
        <v>261</v>
      </c>
      <c r="I794">
        <v>112</v>
      </c>
    </row>
    <row r="795" spans="1:10" x14ac:dyDescent="0.2">
      <c r="A795" s="106" t="s">
        <v>375</v>
      </c>
      <c r="B795" s="106" t="s">
        <v>1358</v>
      </c>
      <c r="C795" s="106" t="s">
        <v>253</v>
      </c>
      <c r="D795" s="106" t="s">
        <v>254</v>
      </c>
      <c r="E795">
        <v>8399</v>
      </c>
      <c r="F795" s="106" t="s">
        <v>2359</v>
      </c>
      <c r="G795" s="106" t="s">
        <v>255</v>
      </c>
      <c r="H795" s="106" t="s">
        <v>455</v>
      </c>
      <c r="I795">
        <v>457</v>
      </c>
    </row>
    <row r="796" spans="1:10" x14ac:dyDescent="0.2">
      <c r="A796" t="s">
        <v>375</v>
      </c>
      <c r="B796" t="s">
        <v>1358</v>
      </c>
      <c r="C796" t="s">
        <v>253</v>
      </c>
      <c r="D796" t="s">
        <v>254</v>
      </c>
      <c r="E796">
        <v>9956</v>
      </c>
      <c r="F796" t="s">
        <v>2360</v>
      </c>
      <c r="G796" t="s">
        <v>255</v>
      </c>
      <c r="H796" t="s">
        <v>265</v>
      </c>
      <c r="I796" t="s">
        <v>286</v>
      </c>
      <c r="J796" t="s">
        <v>3952</v>
      </c>
    </row>
    <row r="797" spans="1:10" x14ac:dyDescent="0.2">
      <c r="A797" t="s">
        <v>375</v>
      </c>
      <c r="B797" t="s">
        <v>1589</v>
      </c>
      <c r="C797" t="s">
        <v>253</v>
      </c>
      <c r="D797" t="s">
        <v>254</v>
      </c>
      <c r="E797">
        <v>7011</v>
      </c>
      <c r="F797" t="s">
        <v>1590</v>
      </c>
      <c r="G797" t="s">
        <v>255</v>
      </c>
      <c r="H797" t="s">
        <v>276</v>
      </c>
      <c r="I797" t="s">
        <v>423</v>
      </c>
      <c r="J797" t="s">
        <v>3964</v>
      </c>
    </row>
    <row r="798" spans="1:10" x14ac:dyDescent="0.2">
      <c r="A798" t="s">
        <v>375</v>
      </c>
      <c r="B798" t="s">
        <v>649</v>
      </c>
      <c r="C798" t="s">
        <v>253</v>
      </c>
      <c r="D798" t="s">
        <v>254</v>
      </c>
      <c r="E798">
        <v>1965</v>
      </c>
      <c r="F798" t="s">
        <v>2361</v>
      </c>
      <c r="G798" t="s">
        <v>263</v>
      </c>
      <c r="H798" t="s">
        <v>282</v>
      </c>
      <c r="I798">
        <v>202</v>
      </c>
    </row>
    <row r="799" spans="1:10" x14ac:dyDescent="0.2">
      <c r="A799" t="s">
        <v>375</v>
      </c>
      <c r="B799" t="s">
        <v>649</v>
      </c>
      <c r="C799" t="s">
        <v>253</v>
      </c>
      <c r="D799" t="s">
        <v>254</v>
      </c>
      <c r="E799">
        <v>2264</v>
      </c>
      <c r="F799" t="s">
        <v>2362</v>
      </c>
      <c r="G799" t="s">
        <v>255</v>
      </c>
      <c r="H799" t="s">
        <v>256</v>
      </c>
      <c r="I799" t="s">
        <v>278</v>
      </c>
      <c r="J799" t="s">
        <v>4195</v>
      </c>
    </row>
    <row r="800" spans="1:10" x14ac:dyDescent="0.2">
      <c r="A800" t="s">
        <v>375</v>
      </c>
      <c r="B800" t="s">
        <v>649</v>
      </c>
      <c r="C800" t="s">
        <v>253</v>
      </c>
      <c r="D800" t="s">
        <v>254</v>
      </c>
      <c r="E800">
        <v>2269</v>
      </c>
      <c r="F800" t="s">
        <v>2363</v>
      </c>
      <c r="G800" t="s">
        <v>255</v>
      </c>
      <c r="H800" t="s">
        <v>256</v>
      </c>
      <c r="I800" t="s">
        <v>459</v>
      </c>
      <c r="J800" t="s">
        <v>4322</v>
      </c>
    </row>
    <row r="801" spans="1:10" x14ac:dyDescent="0.2">
      <c r="A801" t="s">
        <v>375</v>
      </c>
      <c r="B801" t="s">
        <v>649</v>
      </c>
      <c r="C801" t="s">
        <v>253</v>
      </c>
      <c r="D801" t="s">
        <v>254</v>
      </c>
      <c r="E801">
        <v>3123</v>
      </c>
      <c r="F801" t="s">
        <v>2364</v>
      </c>
      <c r="G801" t="s">
        <v>263</v>
      </c>
      <c r="H801" t="s">
        <v>288</v>
      </c>
      <c r="I801">
        <v>64</v>
      </c>
    </row>
    <row r="802" spans="1:10" x14ac:dyDescent="0.2">
      <c r="A802" t="s">
        <v>375</v>
      </c>
      <c r="B802" t="s">
        <v>649</v>
      </c>
      <c r="C802" t="s">
        <v>253</v>
      </c>
      <c r="D802" t="s">
        <v>254</v>
      </c>
      <c r="E802">
        <v>4224</v>
      </c>
      <c r="F802" t="s">
        <v>2365</v>
      </c>
      <c r="G802" t="s">
        <v>263</v>
      </c>
      <c r="H802" t="s">
        <v>268</v>
      </c>
      <c r="I802">
        <v>93</v>
      </c>
    </row>
    <row r="803" spans="1:10" x14ac:dyDescent="0.2">
      <c r="A803" t="s">
        <v>375</v>
      </c>
      <c r="B803" t="s">
        <v>649</v>
      </c>
      <c r="C803" t="s">
        <v>253</v>
      </c>
      <c r="D803" t="s">
        <v>254</v>
      </c>
      <c r="E803">
        <v>4409</v>
      </c>
      <c r="F803" t="s">
        <v>2366</v>
      </c>
      <c r="G803" t="s">
        <v>263</v>
      </c>
      <c r="H803" t="s">
        <v>268</v>
      </c>
      <c r="I803">
        <v>107</v>
      </c>
    </row>
    <row r="804" spans="1:10" x14ac:dyDescent="0.2">
      <c r="A804" t="s">
        <v>375</v>
      </c>
      <c r="B804" t="s">
        <v>649</v>
      </c>
      <c r="C804" t="s">
        <v>253</v>
      </c>
      <c r="D804" t="s">
        <v>254</v>
      </c>
      <c r="E804">
        <v>5958</v>
      </c>
      <c r="F804" t="s">
        <v>2367</v>
      </c>
      <c r="G804" t="s">
        <v>255</v>
      </c>
      <c r="H804" t="s">
        <v>270</v>
      </c>
      <c r="I804">
        <v>67</v>
      </c>
    </row>
    <row r="805" spans="1:10" x14ac:dyDescent="0.2">
      <c r="A805" t="s">
        <v>375</v>
      </c>
      <c r="B805" t="s">
        <v>649</v>
      </c>
      <c r="C805" t="s">
        <v>253</v>
      </c>
      <c r="D805" t="s">
        <v>254</v>
      </c>
      <c r="E805">
        <v>6121</v>
      </c>
      <c r="F805" t="s">
        <v>1597</v>
      </c>
      <c r="G805" t="s">
        <v>255</v>
      </c>
      <c r="H805" t="s">
        <v>276</v>
      </c>
      <c r="I805">
        <v>89</v>
      </c>
    </row>
    <row r="806" spans="1:10" x14ac:dyDescent="0.2">
      <c r="A806" t="s">
        <v>375</v>
      </c>
      <c r="B806" t="s">
        <v>649</v>
      </c>
      <c r="C806" t="s">
        <v>253</v>
      </c>
      <c r="D806" t="s">
        <v>254</v>
      </c>
      <c r="E806">
        <v>6281</v>
      </c>
      <c r="F806" t="s">
        <v>2368</v>
      </c>
      <c r="G806" t="s">
        <v>259</v>
      </c>
      <c r="H806" t="s">
        <v>276</v>
      </c>
      <c r="I806">
        <v>110</v>
      </c>
    </row>
    <row r="807" spans="1:10" x14ac:dyDescent="0.2">
      <c r="A807" t="s">
        <v>375</v>
      </c>
      <c r="B807" t="s">
        <v>649</v>
      </c>
      <c r="C807" t="s">
        <v>253</v>
      </c>
      <c r="D807" t="s">
        <v>254</v>
      </c>
      <c r="E807">
        <v>6351</v>
      </c>
      <c r="F807" t="s">
        <v>2369</v>
      </c>
      <c r="G807" t="s">
        <v>255</v>
      </c>
      <c r="H807" t="s">
        <v>276</v>
      </c>
      <c r="I807">
        <v>509</v>
      </c>
    </row>
    <row r="808" spans="1:10" x14ac:dyDescent="0.2">
      <c r="A808" t="s">
        <v>375</v>
      </c>
      <c r="B808" t="s">
        <v>649</v>
      </c>
      <c r="C808" t="s">
        <v>253</v>
      </c>
      <c r="D808" t="s">
        <v>254</v>
      </c>
      <c r="E808">
        <v>6368</v>
      </c>
      <c r="F808" t="s">
        <v>2370</v>
      </c>
      <c r="G808" t="s">
        <v>255</v>
      </c>
      <c r="H808" t="s">
        <v>276</v>
      </c>
      <c r="I808">
        <v>800</v>
      </c>
    </row>
    <row r="809" spans="1:10" x14ac:dyDescent="0.2">
      <c r="A809" t="s">
        <v>375</v>
      </c>
      <c r="B809" t="s">
        <v>649</v>
      </c>
      <c r="C809" t="s">
        <v>253</v>
      </c>
      <c r="D809" t="s">
        <v>254</v>
      </c>
      <c r="E809">
        <v>6406</v>
      </c>
      <c r="F809" t="s">
        <v>2371</v>
      </c>
      <c r="G809" t="s">
        <v>255</v>
      </c>
      <c r="H809" t="s">
        <v>276</v>
      </c>
      <c r="I809" t="s">
        <v>286</v>
      </c>
      <c r="J809" t="s">
        <v>4353</v>
      </c>
    </row>
    <row r="810" spans="1:10" x14ac:dyDescent="0.2">
      <c r="A810" t="s">
        <v>375</v>
      </c>
      <c r="B810" t="s">
        <v>649</v>
      </c>
      <c r="C810" t="s">
        <v>253</v>
      </c>
      <c r="D810" t="s">
        <v>254</v>
      </c>
      <c r="E810">
        <v>6647</v>
      </c>
      <c r="F810" t="s">
        <v>2372</v>
      </c>
      <c r="G810" t="s">
        <v>263</v>
      </c>
      <c r="H810" t="s">
        <v>280</v>
      </c>
      <c r="I810">
        <v>24</v>
      </c>
    </row>
    <row r="811" spans="1:10" x14ac:dyDescent="0.2">
      <c r="A811" t="s">
        <v>375</v>
      </c>
      <c r="B811" t="s">
        <v>649</v>
      </c>
      <c r="C811" t="s">
        <v>253</v>
      </c>
      <c r="D811" t="s">
        <v>254</v>
      </c>
      <c r="E811">
        <v>7414</v>
      </c>
      <c r="F811" t="s">
        <v>2373</v>
      </c>
      <c r="G811" t="s">
        <v>255</v>
      </c>
      <c r="H811" t="s">
        <v>261</v>
      </c>
      <c r="I811">
        <v>296</v>
      </c>
    </row>
    <row r="812" spans="1:10" x14ac:dyDescent="0.2">
      <c r="A812" t="s">
        <v>375</v>
      </c>
      <c r="B812" t="s">
        <v>649</v>
      </c>
      <c r="C812" t="s">
        <v>253</v>
      </c>
      <c r="D812" t="s">
        <v>254</v>
      </c>
      <c r="E812">
        <v>8007</v>
      </c>
      <c r="F812" t="s">
        <v>2374</v>
      </c>
      <c r="G812" t="s">
        <v>255</v>
      </c>
      <c r="H812" t="s">
        <v>261</v>
      </c>
      <c r="I812">
        <v>87</v>
      </c>
    </row>
    <row r="813" spans="1:10" x14ac:dyDescent="0.2">
      <c r="A813" t="s">
        <v>375</v>
      </c>
      <c r="B813" t="s">
        <v>649</v>
      </c>
      <c r="C813" t="s">
        <v>253</v>
      </c>
      <c r="D813" t="s">
        <v>254</v>
      </c>
      <c r="E813">
        <v>8086</v>
      </c>
      <c r="F813" t="s">
        <v>2375</v>
      </c>
      <c r="G813" t="s">
        <v>255</v>
      </c>
      <c r="H813" t="s">
        <v>331</v>
      </c>
      <c r="I813" t="s">
        <v>278</v>
      </c>
      <c r="J813" t="s">
        <v>4203</v>
      </c>
    </row>
    <row r="814" spans="1:10" x14ac:dyDescent="0.2">
      <c r="A814" t="s">
        <v>375</v>
      </c>
      <c r="B814" t="s">
        <v>649</v>
      </c>
      <c r="C814" t="s">
        <v>253</v>
      </c>
      <c r="D814" t="s">
        <v>254</v>
      </c>
      <c r="E814">
        <v>8740</v>
      </c>
      <c r="F814" t="s">
        <v>2376</v>
      </c>
      <c r="G814" t="s">
        <v>259</v>
      </c>
      <c r="H814" t="s">
        <v>1333</v>
      </c>
      <c r="I814">
        <v>20</v>
      </c>
    </row>
    <row r="815" spans="1:10" x14ac:dyDescent="0.2">
      <c r="A815" t="s">
        <v>375</v>
      </c>
      <c r="B815" t="s">
        <v>649</v>
      </c>
      <c r="C815" t="s">
        <v>253</v>
      </c>
      <c r="D815" t="s">
        <v>254</v>
      </c>
      <c r="E815">
        <v>9306</v>
      </c>
      <c r="F815" t="s">
        <v>2377</v>
      </c>
      <c r="G815" t="s">
        <v>255</v>
      </c>
      <c r="H815" t="s">
        <v>523</v>
      </c>
      <c r="I815">
        <v>123</v>
      </c>
    </row>
    <row r="816" spans="1:10" x14ac:dyDescent="0.2">
      <c r="A816" t="s">
        <v>375</v>
      </c>
      <c r="B816" t="s">
        <v>649</v>
      </c>
      <c r="C816" t="s">
        <v>253</v>
      </c>
      <c r="D816" t="s">
        <v>254</v>
      </c>
      <c r="E816">
        <v>9967</v>
      </c>
      <c r="F816" t="s">
        <v>2378</v>
      </c>
      <c r="G816" t="s">
        <v>263</v>
      </c>
      <c r="H816" t="s">
        <v>261</v>
      </c>
      <c r="I816">
        <v>37</v>
      </c>
    </row>
    <row r="817" spans="1:10" x14ac:dyDescent="0.2">
      <c r="A817" t="s">
        <v>375</v>
      </c>
      <c r="B817" t="s">
        <v>316</v>
      </c>
      <c r="C817" t="s">
        <v>264</v>
      </c>
      <c r="D817" t="s">
        <v>254</v>
      </c>
      <c r="E817">
        <v>1382</v>
      </c>
      <c r="F817" t="s">
        <v>2379</v>
      </c>
      <c r="G817" t="s">
        <v>259</v>
      </c>
      <c r="H817" t="s">
        <v>303</v>
      </c>
      <c r="I817">
        <v>10</v>
      </c>
    </row>
    <row r="818" spans="1:10" x14ac:dyDescent="0.2">
      <c r="A818" t="s">
        <v>375</v>
      </c>
      <c r="B818" t="s">
        <v>316</v>
      </c>
      <c r="C818" t="s">
        <v>253</v>
      </c>
      <c r="D818" t="s">
        <v>254</v>
      </c>
      <c r="E818">
        <v>1420</v>
      </c>
      <c r="F818" t="s">
        <v>2380</v>
      </c>
      <c r="G818" t="s">
        <v>255</v>
      </c>
      <c r="H818" t="s">
        <v>282</v>
      </c>
      <c r="I818">
        <v>89</v>
      </c>
    </row>
    <row r="819" spans="1:10" x14ac:dyDescent="0.2">
      <c r="A819" t="s">
        <v>375</v>
      </c>
      <c r="B819" t="s">
        <v>316</v>
      </c>
      <c r="C819" t="s">
        <v>253</v>
      </c>
      <c r="D819" t="s">
        <v>258</v>
      </c>
      <c r="E819">
        <v>1787</v>
      </c>
      <c r="F819" t="s">
        <v>2381</v>
      </c>
      <c r="G819" t="s">
        <v>259</v>
      </c>
      <c r="H819" t="s">
        <v>282</v>
      </c>
      <c r="I819">
        <v>85</v>
      </c>
    </row>
    <row r="820" spans="1:10" x14ac:dyDescent="0.2">
      <c r="A820" t="s">
        <v>375</v>
      </c>
      <c r="B820" t="s">
        <v>316</v>
      </c>
      <c r="C820" t="s">
        <v>257</v>
      </c>
      <c r="D820" t="s">
        <v>254</v>
      </c>
      <c r="E820">
        <v>1789</v>
      </c>
      <c r="F820" t="s">
        <v>2382</v>
      </c>
      <c r="G820" t="s">
        <v>259</v>
      </c>
      <c r="H820" t="s">
        <v>282</v>
      </c>
      <c r="I820">
        <v>59</v>
      </c>
    </row>
    <row r="821" spans="1:10" x14ac:dyDescent="0.2">
      <c r="A821" t="s">
        <v>375</v>
      </c>
      <c r="B821" t="s">
        <v>316</v>
      </c>
      <c r="C821" t="s">
        <v>253</v>
      </c>
      <c r="D821" t="s">
        <v>254</v>
      </c>
      <c r="E821">
        <v>1852</v>
      </c>
      <c r="F821" t="s">
        <v>2383</v>
      </c>
      <c r="G821" t="s">
        <v>255</v>
      </c>
      <c r="H821" t="s">
        <v>282</v>
      </c>
      <c r="I821">
        <v>377</v>
      </c>
    </row>
    <row r="822" spans="1:10" x14ac:dyDescent="0.2">
      <c r="A822" t="s">
        <v>375</v>
      </c>
      <c r="B822" t="s">
        <v>316</v>
      </c>
      <c r="C822" t="s">
        <v>253</v>
      </c>
      <c r="D822" t="s">
        <v>254</v>
      </c>
      <c r="E822">
        <v>1870</v>
      </c>
      <c r="F822" t="s">
        <v>2384</v>
      </c>
      <c r="G822" t="s">
        <v>255</v>
      </c>
      <c r="H822" t="s">
        <v>282</v>
      </c>
      <c r="I822">
        <v>372</v>
      </c>
    </row>
    <row r="823" spans="1:10" x14ac:dyDescent="0.2">
      <c r="A823" t="s">
        <v>375</v>
      </c>
      <c r="B823" t="s">
        <v>316</v>
      </c>
      <c r="C823" t="s">
        <v>253</v>
      </c>
      <c r="D823" t="s">
        <v>254</v>
      </c>
      <c r="E823">
        <v>1966</v>
      </c>
      <c r="F823" t="s">
        <v>2385</v>
      </c>
      <c r="G823" t="s">
        <v>263</v>
      </c>
      <c r="H823" t="s">
        <v>282</v>
      </c>
      <c r="I823">
        <v>75</v>
      </c>
    </row>
    <row r="824" spans="1:10" x14ac:dyDescent="0.2">
      <c r="A824" t="s">
        <v>375</v>
      </c>
      <c r="B824" t="s">
        <v>316</v>
      </c>
      <c r="C824" t="s">
        <v>253</v>
      </c>
      <c r="D824" t="s">
        <v>254</v>
      </c>
      <c r="E824">
        <v>1980</v>
      </c>
      <c r="F824" t="s">
        <v>2386</v>
      </c>
      <c r="G824" t="s">
        <v>255</v>
      </c>
      <c r="H824" t="s">
        <v>282</v>
      </c>
      <c r="I824">
        <v>601</v>
      </c>
    </row>
    <row r="825" spans="1:10" x14ac:dyDescent="0.2">
      <c r="A825" t="s">
        <v>375</v>
      </c>
      <c r="B825" t="s">
        <v>316</v>
      </c>
      <c r="C825" t="s">
        <v>253</v>
      </c>
      <c r="D825" t="s">
        <v>258</v>
      </c>
      <c r="E825">
        <v>1981</v>
      </c>
      <c r="F825" t="s">
        <v>2387</v>
      </c>
      <c r="G825" t="s">
        <v>259</v>
      </c>
      <c r="H825" t="s">
        <v>282</v>
      </c>
      <c r="I825">
        <v>92</v>
      </c>
    </row>
    <row r="826" spans="1:10" x14ac:dyDescent="0.2">
      <c r="A826" t="s">
        <v>375</v>
      </c>
      <c r="B826" t="s">
        <v>316</v>
      </c>
      <c r="C826" t="s">
        <v>253</v>
      </c>
      <c r="D826" t="s">
        <v>254</v>
      </c>
      <c r="E826">
        <v>2001</v>
      </c>
      <c r="F826" t="s">
        <v>2388</v>
      </c>
      <c r="G826" t="s">
        <v>255</v>
      </c>
      <c r="H826" t="s">
        <v>256</v>
      </c>
      <c r="I826" t="s">
        <v>286</v>
      </c>
      <c r="J826" t="s">
        <v>4106</v>
      </c>
    </row>
    <row r="827" spans="1:10" x14ac:dyDescent="0.2">
      <c r="A827" t="s">
        <v>375</v>
      </c>
      <c r="B827" t="s">
        <v>316</v>
      </c>
      <c r="C827" t="s">
        <v>253</v>
      </c>
      <c r="D827" t="s">
        <v>254</v>
      </c>
      <c r="E827">
        <v>2004</v>
      </c>
      <c r="F827" t="s">
        <v>2389</v>
      </c>
      <c r="G827" t="s">
        <v>255</v>
      </c>
      <c r="H827" t="s">
        <v>256</v>
      </c>
      <c r="I827">
        <v>999</v>
      </c>
    </row>
    <row r="828" spans="1:10" x14ac:dyDescent="0.2">
      <c r="A828" t="s">
        <v>375</v>
      </c>
      <c r="B828" t="s">
        <v>316</v>
      </c>
      <c r="C828" t="s">
        <v>262</v>
      </c>
      <c r="D828" t="s">
        <v>254</v>
      </c>
      <c r="E828">
        <v>2009</v>
      </c>
      <c r="F828" t="s">
        <v>2390</v>
      </c>
      <c r="G828" t="s">
        <v>255</v>
      </c>
      <c r="H828" t="s">
        <v>256</v>
      </c>
      <c r="I828">
        <v>215</v>
      </c>
    </row>
    <row r="829" spans="1:10" x14ac:dyDescent="0.2">
      <c r="A829" t="s">
        <v>375</v>
      </c>
      <c r="B829" t="s">
        <v>316</v>
      </c>
      <c r="C829" t="s">
        <v>253</v>
      </c>
      <c r="D829" t="s">
        <v>254</v>
      </c>
      <c r="E829">
        <v>2060</v>
      </c>
      <c r="F829" t="s">
        <v>2391</v>
      </c>
      <c r="G829" t="s">
        <v>255</v>
      </c>
      <c r="H829" t="s">
        <v>256</v>
      </c>
      <c r="I829">
        <v>355</v>
      </c>
    </row>
    <row r="830" spans="1:10" x14ac:dyDescent="0.2">
      <c r="A830" t="s">
        <v>375</v>
      </c>
      <c r="B830" t="s">
        <v>316</v>
      </c>
      <c r="C830" t="s">
        <v>253</v>
      </c>
      <c r="D830" t="s">
        <v>254</v>
      </c>
      <c r="E830">
        <v>2146</v>
      </c>
      <c r="F830" t="s">
        <v>2392</v>
      </c>
      <c r="G830" t="s">
        <v>255</v>
      </c>
      <c r="H830" t="s">
        <v>260</v>
      </c>
      <c r="I830" t="s">
        <v>286</v>
      </c>
      <c r="J830" t="s">
        <v>4170</v>
      </c>
    </row>
    <row r="831" spans="1:10" x14ac:dyDescent="0.2">
      <c r="A831" t="s">
        <v>375</v>
      </c>
      <c r="B831" t="s">
        <v>316</v>
      </c>
      <c r="C831" t="s">
        <v>257</v>
      </c>
      <c r="D831" t="s">
        <v>258</v>
      </c>
      <c r="E831">
        <v>2370</v>
      </c>
      <c r="F831" t="s">
        <v>2393</v>
      </c>
      <c r="G831" t="s">
        <v>267</v>
      </c>
      <c r="H831" t="s">
        <v>260</v>
      </c>
      <c r="I831">
        <v>78</v>
      </c>
    </row>
    <row r="832" spans="1:10" x14ac:dyDescent="0.2">
      <c r="A832" t="s">
        <v>375</v>
      </c>
      <c r="B832" t="s">
        <v>316</v>
      </c>
      <c r="C832" t="s">
        <v>253</v>
      </c>
      <c r="D832" t="s">
        <v>254</v>
      </c>
      <c r="E832">
        <v>2445</v>
      </c>
      <c r="F832" t="s">
        <v>2394</v>
      </c>
      <c r="G832" t="s">
        <v>255</v>
      </c>
      <c r="H832" t="s">
        <v>260</v>
      </c>
      <c r="I832">
        <v>298</v>
      </c>
    </row>
    <row r="833" spans="1:10" x14ac:dyDescent="0.2">
      <c r="A833" t="s">
        <v>375</v>
      </c>
      <c r="B833" t="s">
        <v>316</v>
      </c>
      <c r="C833" t="s">
        <v>257</v>
      </c>
      <c r="D833" t="s">
        <v>254</v>
      </c>
      <c r="E833">
        <v>2485</v>
      </c>
      <c r="F833" t="s">
        <v>2395</v>
      </c>
      <c r="G833" t="s">
        <v>255</v>
      </c>
      <c r="H833" t="s">
        <v>260</v>
      </c>
      <c r="I833">
        <v>134</v>
      </c>
    </row>
    <row r="834" spans="1:10" x14ac:dyDescent="0.2">
      <c r="A834" t="s">
        <v>375</v>
      </c>
      <c r="B834" t="s">
        <v>316</v>
      </c>
      <c r="C834" t="s">
        <v>253</v>
      </c>
      <c r="D834" t="s">
        <v>254</v>
      </c>
      <c r="E834">
        <v>2487</v>
      </c>
      <c r="F834" t="s">
        <v>671</v>
      </c>
      <c r="G834" t="s">
        <v>255</v>
      </c>
      <c r="H834" t="s">
        <v>260</v>
      </c>
      <c r="I834">
        <v>90</v>
      </c>
    </row>
    <row r="835" spans="1:10" x14ac:dyDescent="0.2">
      <c r="A835" t="s">
        <v>375</v>
      </c>
      <c r="B835" t="s">
        <v>316</v>
      </c>
      <c r="C835" t="s">
        <v>253</v>
      </c>
      <c r="D835" t="s">
        <v>254</v>
      </c>
      <c r="E835">
        <v>2613</v>
      </c>
      <c r="F835" t="s">
        <v>2396</v>
      </c>
      <c r="G835" t="s">
        <v>255</v>
      </c>
      <c r="H835" t="s">
        <v>256</v>
      </c>
      <c r="I835">
        <v>685</v>
      </c>
    </row>
    <row r="836" spans="1:10" x14ac:dyDescent="0.2">
      <c r="A836" t="s">
        <v>375</v>
      </c>
      <c r="B836" t="s">
        <v>316</v>
      </c>
      <c r="C836" t="s">
        <v>253</v>
      </c>
      <c r="D836" t="s">
        <v>254</v>
      </c>
      <c r="E836">
        <v>2754</v>
      </c>
      <c r="F836" t="s">
        <v>2397</v>
      </c>
      <c r="G836" t="s">
        <v>259</v>
      </c>
      <c r="H836" t="s">
        <v>265</v>
      </c>
      <c r="I836">
        <v>22</v>
      </c>
    </row>
    <row r="837" spans="1:10" x14ac:dyDescent="0.2">
      <c r="A837" t="s">
        <v>375</v>
      </c>
      <c r="B837" t="s">
        <v>316</v>
      </c>
      <c r="C837" t="s">
        <v>253</v>
      </c>
      <c r="D837" t="s">
        <v>254</v>
      </c>
      <c r="E837">
        <v>2905</v>
      </c>
      <c r="F837" t="s">
        <v>2398</v>
      </c>
      <c r="G837" t="s">
        <v>259</v>
      </c>
      <c r="H837" t="s">
        <v>256</v>
      </c>
      <c r="I837">
        <v>48</v>
      </c>
    </row>
    <row r="838" spans="1:10" x14ac:dyDescent="0.2">
      <c r="A838" t="s">
        <v>375</v>
      </c>
      <c r="B838" t="s">
        <v>316</v>
      </c>
      <c r="C838" t="s">
        <v>262</v>
      </c>
      <c r="D838" t="s">
        <v>254</v>
      </c>
      <c r="E838">
        <v>2914</v>
      </c>
      <c r="F838" t="s">
        <v>610</v>
      </c>
      <c r="G838" t="s">
        <v>255</v>
      </c>
      <c r="H838" t="s">
        <v>256</v>
      </c>
      <c r="I838" t="s">
        <v>3927</v>
      </c>
      <c r="J838" t="s">
        <v>4538</v>
      </c>
    </row>
    <row r="839" spans="1:10" x14ac:dyDescent="0.2">
      <c r="A839" t="s">
        <v>375</v>
      </c>
      <c r="B839" t="s">
        <v>316</v>
      </c>
      <c r="C839" t="s">
        <v>253</v>
      </c>
      <c r="D839" t="s">
        <v>254</v>
      </c>
      <c r="E839">
        <v>3011</v>
      </c>
      <c r="F839" t="s">
        <v>2399</v>
      </c>
      <c r="G839" t="s">
        <v>263</v>
      </c>
      <c r="H839" t="s">
        <v>265</v>
      </c>
      <c r="I839">
        <v>27</v>
      </c>
    </row>
    <row r="840" spans="1:10" x14ac:dyDescent="0.2">
      <c r="A840" t="s">
        <v>375</v>
      </c>
      <c r="B840" t="s">
        <v>316</v>
      </c>
      <c r="C840" t="s">
        <v>264</v>
      </c>
      <c r="D840" t="s">
        <v>254</v>
      </c>
      <c r="E840">
        <v>3154</v>
      </c>
      <c r="F840" t="s">
        <v>2400</v>
      </c>
      <c r="G840" t="s">
        <v>255</v>
      </c>
      <c r="H840" t="s">
        <v>261</v>
      </c>
      <c r="I840">
        <v>187</v>
      </c>
    </row>
    <row r="841" spans="1:10" x14ac:dyDescent="0.2">
      <c r="A841" t="s">
        <v>375</v>
      </c>
      <c r="B841" t="s">
        <v>316</v>
      </c>
      <c r="C841" t="s">
        <v>253</v>
      </c>
      <c r="D841" t="s">
        <v>254</v>
      </c>
      <c r="E841">
        <v>3178</v>
      </c>
      <c r="F841" t="s">
        <v>2401</v>
      </c>
      <c r="G841" t="s">
        <v>255</v>
      </c>
      <c r="H841" t="s">
        <v>265</v>
      </c>
      <c r="I841">
        <v>443</v>
      </c>
    </row>
    <row r="842" spans="1:10" x14ac:dyDescent="0.2">
      <c r="A842" t="s">
        <v>375</v>
      </c>
      <c r="B842" t="s">
        <v>316</v>
      </c>
      <c r="C842" t="s">
        <v>253</v>
      </c>
      <c r="D842" t="s">
        <v>258</v>
      </c>
      <c r="E842">
        <v>3179</v>
      </c>
      <c r="F842" t="s">
        <v>2402</v>
      </c>
      <c r="G842" t="s">
        <v>255</v>
      </c>
      <c r="H842" t="s">
        <v>265</v>
      </c>
      <c r="I842">
        <v>259</v>
      </c>
    </row>
    <row r="843" spans="1:10" x14ac:dyDescent="0.2">
      <c r="A843" t="s">
        <v>375</v>
      </c>
      <c r="B843" t="s">
        <v>316</v>
      </c>
      <c r="C843" t="s">
        <v>253</v>
      </c>
      <c r="D843" t="s">
        <v>254</v>
      </c>
      <c r="E843">
        <v>3202</v>
      </c>
      <c r="F843" t="s">
        <v>2403</v>
      </c>
      <c r="G843" t="s">
        <v>255</v>
      </c>
      <c r="H843" t="s">
        <v>288</v>
      </c>
      <c r="I843">
        <v>36</v>
      </c>
    </row>
    <row r="844" spans="1:10" x14ac:dyDescent="0.2">
      <c r="A844" t="s">
        <v>375</v>
      </c>
      <c r="B844" t="s">
        <v>316</v>
      </c>
      <c r="C844" t="s">
        <v>253</v>
      </c>
      <c r="D844" t="s">
        <v>254</v>
      </c>
      <c r="E844">
        <v>3237</v>
      </c>
      <c r="F844" t="s">
        <v>2404</v>
      </c>
      <c r="G844" t="s">
        <v>267</v>
      </c>
      <c r="H844" t="s">
        <v>281</v>
      </c>
      <c r="I844">
        <v>45</v>
      </c>
    </row>
    <row r="845" spans="1:10" x14ac:dyDescent="0.2">
      <c r="A845" t="s">
        <v>375</v>
      </c>
      <c r="B845" t="s">
        <v>316</v>
      </c>
      <c r="C845" t="s">
        <v>264</v>
      </c>
      <c r="D845" t="s">
        <v>254</v>
      </c>
      <c r="E845">
        <v>3242</v>
      </c>
      <c r="F845" t="s">
        <v>377</v>
      </c>
      <c r="G845" t="s">
        <v>259</v>
      </c>
      <c r="H845" t="s">
        <v>281</v>
      </c>
      <c r="I845">
        <v>111</v>
      </c>
    </row>
    <row r="846" spans="1:10" x14ac:dyDescent="0.2">
      <c r="A846" t="s">
        <v>375</v>
      </c>
      <c r="B846" t="s">
        <v>316</v>
      </c>
      <c r="C846" t="s">
        <v>253</v>
      </c>
      <c r="D846" t="s">
        <v>254</v>
      </c>
      <c r="E846">
        <v>3417</v>
      </c>
      <c r="F846" t="s">
        <v>2405</v>
      </c>
      <c r="G846" t="s">
        <v>259</v>
      </c>
      <c r="H846" t="s">
        <v>261</v>
      </c>
      <c r="I846">
        <v>243</v>
      </c>
    </row>
    <row r="847" spans="1:10" x14ac:dyDescent="0.2">
      <c r="A847" t="s">
        <v>375</v>
      </c>
      <c r="B847" t="s">
        <v>316</v>
      </c>
      <c r="C847" t="s">
        <v>257</v>
      </c>
      <c r="D847" t="s">
        <v>254</v>
      </c>
      <c r="E847">
        <v>3563</v>
      </c>
      <c r="F847" t="s">
        <v>2406</v>
      </c>
      <c r="G847" t="s">
        <v>255</v>
      </c>
      <c r="H847" t="s">
        <v>265</v>
      </c>
      <c r="I847" t="s">
        <v>278</v>
      </c>
      <c r="J847" t="s">
        <v>3951</v>
      </c>
    </row>
    <row r="848" spans="1:10" x14ac:dyDescent="0.2">
      <c r="A848" t="s">
        <v>375</v>
      </c>
      <c r="B848" t="s">
        <v>316</v>
      </c>
      <c r="C848" t="s">
        <v>253</v>
      </c>
      <c r="D848" t="s">
        <v>254</v>
      </c>
      <c r="E848">
        <v>3626</v>
      </c>
      <c r="F848" t="s">
        <v>714</v>
      </c>
      <c r="G848" t="s">
        <v>255</v>
      </c>
      <c r="H848" t="s">
        <v>266</v>
      </c>
      <c r="I848" t="s">
        <v>272</v>
      </c>
      <c r="J848" t="s">
        <v>3847</v>
      </c>
    </row>
    <row r="849" spans="1:10" x14ac:dyDescent="0.2">
      <c r="A849" t="s">
        <v>375</v>
      </c>
      <c r="B849" t="s">
        <v>316</v>
      </c>
      <c r="C849" t="s">
        <v>264</v>
      </c>
      <c r="D849" t="s">
        <v>254</v>
      </c>
      <c r="E849">
        <v>3639</v>
      </c>
      <c r="F849" t="s">
        <v>2407</v>
      </c>
      <c r="G849" t="s">
        <v>255</v>
      </c>
      <c r="H849" t="s">
        <v>266</v>
      </c>
      <c r="I849">
        <v>30</v>
      </c>
    </row>
    <row r="850" spans="1:10" x14ac:dyDescent="0.2">
      <c r="A850" t="s">
        <v>375</v>
      </c>
      <c r="B850" t="s">
        <v>316</v>
      </c>
      <c r="C850" t="s">
        <v>262</v>
      </c>
      <c r="D850" t="s">
        <v>254</v>
      </c>
      <c r="E850">
        <v>3695</v>
      </c>
      <c r="F850" t="s">
        <v>2408</v>
      </c>
      <c r="G850" t="s">
        <v>267</v>
      </c>
      <c r="H850" t="s">
        <v>266</v>
      </c>
      <c r="I850">
        <v>27</v>
      </c>
    </row>
    <row r="851" spans="1:10" x14ac:dyDescent="0.2">
      <c r="A851" t="s">
        <v>375</v>
      </c>
      <c r="B851" t="s">
        <v>316</v>
      </c>
      <c r="C851" t="s">
        <v>253</v>
      </c>
      <c r="D851" t="s">
        <v>254</v>
      </c>
      <c r="E851">
        <v>3738</v>
      </c>
      <c r="F851" t="s">
        <v>2409</v>
      </c>
      <c r="G851" t="s">
        <v>255</v>
      </c>
      <c r="H851" t="s">
        <v>266</v>
      </c>
      <c r="I851" t="s">
        <v>286</v>
      </c>
      <c r="J851" t="s">
        <v>4293</v>
      </c>
    </row>
    <row r="852" spans="1:10" x14ac:dyDescent="0.2">
      <c r="A852" t="s">
        <v>375</v>
      </c>
      <c r="B852" t="s">
        <v>316</v>
      </c>
      <c r="C852" t="s">
        <v>253</v>
      </c>
      <c r="D852" t="s">
        <v>254</v>
      </c>
      <c r="E852">
        <v>3796</v>
      </c>
      <c r="F852" t="s">
        <v>1593</v>
      </c>
      <c r="G852" t="s">
        <v>263</v>
      </c>
      <c r="H852" t="s">
        <v>266</v>
      </c>
      <c r="I852">
        <v>39</v>
      </c>
    </row>
    <row r="853" spans="1:10" x14ac:dyDescent="0.2">
      <c r="A853" t="s">
        <v>375</v>
      </c>
      <c r="B853" t="s">
        <v>316</v>
      </c>
      <c r="C853" t="s">
        <v>253</v>
      </c>
      <c r="D853" t="s">
        <v>258</v>
      </c>
      <c r="E853">
        <v>3834</v>
      </c>
      <c r="F853" t="s">
        <v>2410</v>
      </c>
      <c r="G853" t="s">
        <v>255</v>
      </c>
      <c r="H853" t="s">
        <v>266</v>
      </c>
      <c r="I853">
        <v>218</v>
      </c>
    </row>
    <row r="854" spans="1:10" x14ac:dyDescent="0.2">
      <c r="A854" t="s">
        <v>375</v>
      </c>
      <c r="B854" t="s">
        <v>316</v>
      </c>
      <c r="C854" t="s">
        <v>253</v>
      </c>
      <c r="D854" t="s">
        <v>258</v>
      </c>
      <c r="E854">
        <v>3837</v>
      </c>
      <c r="F854" t="s">
        <v>673</v>
      </c>
      <c r="G854" t="s">
        <v>255</v>
      </c>
      <c r="H854" t="s">
        <v>266</v>
      </c>
      <c r="I854">
        <v>214</v>
      </c>
    </row>
    <row r="855" spans="1:10" x14ac:dyDescent="0.2">
      <c r="A855" t="s">
        <v>375</v>
      </c>
      <c r="B855" t="s">
        <v>316</v>
      </c>
      <c r="C855" t="s">
        <v>257</v>
      </c>
      <c r="D855" t="s">
        <v>254</v>
      </c>
      <c r="E855">
        <v>3918</v>
      </c>
      <c r="F855" t="s">
        <v>2411</v>
      </c>
      <c r="G855" t="s">
        <v>255</v>
      </c>
      <c r="H855" t="s">
        <v>266</v>
      </c>
      <c r="I855">
        <v>94</v>
      </c>
    </row>
    <row r="856" spans="1:10" x14ac:dyDescent="0.2">
      <c r="A856" t="s">
        <v>375</v>
      </c>
      <c r="B856" t="s">
        <v>316</v>
      </c>
      <c r="C856" t="s">
        <v>262</v>
      </c>
      <c r="D856" t="s">
        <v>254</v>
      </c>
      <c r="E856">
        <v>3947</v>
      </c>
      <c r="F856" t="s">
        <v>1591</v>
      </c>
      <c r="G856" t="s">
        <v>263</v>
      </c>
      <c r="H856" t="s">
        <v>289</v>
      </c>
      <c r="I856">
        <v>152</v>
      </c>
    </row>
    <row r="857" spans="1:10" x14ac:dyDescent="0.2">
      <c r="A857" t="s">
        <v>375</v>
      </c>
      <c r="B857" t="s">
        <v>316</v>
      </c>
      <c r="C857" t="s">
        <v>253</v>
      </c>
      <c r="D857" t="s">
        <v>254</v>
      </c>
      <c r="E857">
        <v>3954</v>
      </c>
      <c r="F857" t="s">
        <v>2412</v>
      </c>
      <c r="G857" t="s">
        <v>259</v>
      </c>
      <c r="H857" t="s">
        <v>289</v>
      </c>
      <c r="I857">
        <v>91</v>
      </c>
    </row>
    <row r="858" spans="1:10" x14ac:dyDescent="0.2">
      <c r="A858" t="s">
        <v>375</v>
      </c>
      <c r="B858" t="s">
        <v>316</v>
      </c>
      <c r="C858" t="s">
        <v>253</v>
      </c>
      <c r="D858" t="s">
        <v>254</v>
      </c>
      <c r="E858">
        <v>4023</v>
      </c>
      <c r="F858" t="s">
        <v>2413</v>
      </c>
      <c r="G858" t="s">
        <v>255</v>
      </c>
      <c r="H858" t="s">
        <v>268</v>
      </c>
      <c r="I858" t="s">
        <v>286</v>
      </c>
      <c r="J858" t="s">
        <v>3910</v>
      </c>
    </row>
    <row r="859" spans="1:10" x14ac:dyDescent="0.2">
      <c r="A859" t="s">
        <v>375</v>
      </c>
      <c r="B859" t="s">
        <v>316</v>
      </c>
      <c r="C859" t="s">
        <v>253</v>
      </c>
      <c r="D859" t="s">
        <v>254</v>
      </c>
      <c r="E859">
        <v>4326</v>
      </c>
      <c r="F859" t="s">
        <v>1594</v>
      </c>
      <c r="G859" t="s">
        <v>255</v>
      </c>
      <c r="H859" t="s">
        <v>266</v>
      </c>
      <c r="I859">
        <v>357</v>
      </c>
    </row>
    <row r="860" spans="1:10" x14ac:dyDescent="0.2">
      <c r="A860" t="s">
        <v>375</v>
      </c>
      <c r="B860" t="s">
        <v>316</v>
      </c>
      <c r="C860" t="s">
        <v>253</v>
      </c>
      <c r="D860" t="s">
        <v>254</v>
      </c>
      <c r="E860">
        <v>4350</v>
      </c>
      <c r="F860" t="s">
        <v>2414</v>
      </c>
      <c r="G860" t="s">
        <v>255</v>
      </c>
      <c r="H860" t="s">
        <v>265</v>
      </c>
      <c r="I860">
        <v>153</v>
      </c>
    </row>
    <row r="861" spans="1:10" x14ac:dyDescent="0.2">
      <c r="A861" t="s">
        <v>375</v>
      </c>
      <c r="B861" t="s">
        <v>316</v>
      </c>
      <c r="C861" t="s">
        <v>264</v>
      </c>
      <c r="D861" t="s">
        <v>254</v>
      </c>
      <c r="E861">
        <v>4385</v>
      </c>
      <c r="F861" t="s">
        <v>670</v>
      </c>
      <c r="G861" t="s">
        <v>267</v>
      </c>
      <c r="H861" t="s">
        <v>266</v>
      </c>
      <c r="I861" t="s">
        <v>278</v>
      </c>
      <c r="J861" t="s">
        <v>4192</v>
      </c>
    </row>
    <row r="862" spans="1:10" x14ac:dyDescent="0.2">
      <c r="A862" t="s">
        <v>375</v>
      </c>
      <c r="B862" t="s">
        <v>316</v>
      </c>
      <c r="C862" t="s">
        <v>257</v>
      </c>
      <c r="D862" t="s">
        <v>258</v>
      </c>
      <c r="E862">
        <v>4424</v>
      </c>
      <c r="F862" t="s">
        <v>2415</v>
      </c>
      <c r="G862" t="s">
        <v>267</v>
      </c>
      <c r="H862" t="s">
        <v>266</v>
      </c>
      <c r="I862">
        <v>179</v>
      </c>
    </row>
    <row r="863" spans="1:10" x14ac:dyDescent="0.2">
      <c r="A863" t="s">
        <v>375</v>
      </c>
      <c r="B863" t="s">
        <v>316</v>
      </c>
      <c r="C863" t="s">
        <v>253</v>
      </c>
      <c r="D863" t="s">
        <v>258</v>
      </c>
      <c r="E863">
        <v>4436</v>
      </c>
      <c r="F863" t="s">
        <v>2416</v>
      </c>
      <c r="G863" t="s">
        <v>267</v>
      </c>
      <c r="H863" t="s">
        <v>266</v>
      </c>
      <c r="I863">
        <v>162</v>
      </c>
    </row>
    <row r="864" spans="1:10" x14ac:dyDescent="0.2">
      <c r="A864" t="s">
        <v>375</v>
      </c>
      <c r="B864" t="s">
        <v>316</v>
      </c>
      <c r="C864" t="s">
        <v>253</v>
      </c>
      <c r="D864" t="s">
        <v>254</v>
      </c>
      <c r="E864">
        <v>4543</v>
      </c>
      <c r="F864" t="s">
        <v>2417</v>
      </c>
      <c r="G864" t="s">
        <v>255</v>
      </c>
      <c r="H864" t="s">
        <v>331</v>
      </c>
      <c r="I864" t="s">
        <v>2418</v>
      </c>
      <c r="J864" t="s">
        <v>4539</v>
      </c>
    </row>
    <row r="865" spans="1:10" x14ac:dyDescent="0.2">
      <c r="A865" t="s">
        <v>375</v>
      </c>
      <c r="B865" t="s">
        <v>316</v>
      </c>
      <c r="C865" t="s">
        <v>262</v>
      </c>
      <c r="D865" t="s">
        <v>258</v>
      </c>
      <c r="E865">
        <v>4551</v>
      </c>
      <c r="F865" t="s">
        <v>1595</v>
      </c>
      <c r="G865" t="s">
        <v>255</v>
      </c>
      <c r="H865" t="s">
        <v>300</v>
      </c>
      <c r="I865" t="s">
        <v>286</v>
      </c>
      <c r="J865" t="s">
        <v>4181</v>
      </c>
    </row>
    <row r="866" spans="1:10" x14ac:dyDescent="0.2">
      <c r="A866" t="s">
        <v>375</v>
      </c>
      <c r="B866" t="s">
        <v>316</v>
      </c>
      <c r="C866" t="s">
        <v>262</v>
      </c>
      <c r="D866" t="s">
        <v>258</v>
      </c>
      <c r="E866">
        <v>4582</v>
      </c>
      <c r="F866" t="s">
        <v>2419</v>
      </c>
      <c r="G866" t="s">
        <v>259</v>
      </c>
      <c r="H866" t="s">
        <v>300</v>
      </c>
      <c r="I866">
        <v>150</v>
      </c>
    </row>
    <row r="867" spans="1:10" x14ac:dyDescent="0.2">
      <c r="A867" t="s">
        <v>375</v>
      </c>
      <c r="B867" t="s">
        <v>316</v>
      </c>
      <c r="C867" t="s">
        <v>262</v>
      </c>
      <c r="D867" t="s">
        <v>254</v>
      </c>
      <c r="E867">
        <v>4641</v>
      </c>
      <c r="F867" t="s">
        <v>1596</v>
      </c>
      <c r="G867" t="s">
        <v>255</v>
      </c>
      <c r="H867" t="s">
        <v>260</v>
      </c>
      <c r="I867">
        <v>444</v>
      </c>
    </row>
    <row r="868" spans="1:10" x14ac:dyDescent="0.2">
      <c r="A868" t="s">
        <v>375</v>
      </c>
      <c r="B868" t="s">
        <v>316</v>
      </c>
      <c r="C868" t="s">
        <v>253</v>
      </c>
      <c r="D868" t="s">
        <v>254</v>
      </c>
      <c r="E868">
        <v>4678</v>
      </c>
      <c r="F868" t="s">
        <v>2420</v>
      </c>
      <c r="G868" t="s">
        <v>255</v>
      </c>
      <c r="H868" t="s">
        <v>260</v>
      </c>
      <c r="I868">
        <v>30</v>
      </c>
    </row>
    <row r="869" spans="1:10" x14ac:dyDescent="0.2">
      <c r="A869" t="s">
        <v>375</v>
      </c>
      <c r="B869" t="s">
        <v>316</v>
      </c>
      <c r="C869" t="s">
        <v>253</v>
      </c>
      <c r="D869" t="s">
        <v>258</v>
      </c>
      <c r="E869">
        <v>4690</v>
      </c>
      <c r="F869" t="s">
        <v>2421</v>
      </c>
      <c r="G869" t="s">
        <v>259</v>
      </c>
      <c r="H869" t="s">
        <v>260</v>
      </c>
      <c r="I869">
        <v>28</v>
      </c>
    </row>
    <row r="870" spans="1:10" x14ac:dyDescent="0.2">
      <c r="A870" t="s">
        <v>375</v>
      </c>
      <c r="B870" t="s">
        <v>316</v>
      </c>
      <c r="C870" t="s">
        <v>253</v>
      </c>
      <c r="D870" t="s">
        <v>258</v>
      </c>
      <c r="E870">
        <v>4770</v>
      </c>
      <c r="F870" t="s">
        <v>2422</v>
      </c>
      <c r="G870" t="s">
        <v>263</v>
      </c>
      <c r="H870" t="s">
        <v>266</v>
      </c>
      <c r="I870">
        <v>22</v>
      </c>
    </row>
    <row r="871" spans="1:10" x14ac:dyDescent="0.2">
      <c r="A871" t="s">
        <v>375</v>
      </c>
      <c r="B871" t="s">
        <v>316</v>
      </c>
      <c r="C871" t="s">
        <v>253</v>
      </c>
      <c r="D871" t="s">
        <v>254</v>
      </c>
      <c r="E871">
        <v>4792</v>
      </c>
      <c r="F871" t="s">
        <v>2423</v>
      </c>
      <c r="G871" t="s">
        <v>255</v>
      </c>
      <c r="H871" t="s">
        <v>260</v>
      </c>
      <c r="I871">
        <v>300</v>
      </c>
    </row>
    <row r="872" spans="1:10" x14ac:dyDescent="0.2">
      <c r="A872" t="s">
        <v>375</v>
      </c>
      <c r="B872" t="s">
        <v>316</v>
      </c>
      <c r="C872" t="s">
        <v>253</v>
      </c>
      <c r="D872" t="s">
        <v>254</v>
      </c>
      <c r="E872">
        <v>4828</v>
      </c>
      <c r="F872" t="s">
        <v>2424</v>
      </c>
      <c r="G872" t="s">
        <v>255</v>
      </c>
      <c r="H872" t="s">
        <v>266</v>
      </c>
      <c r="I872">
        <v>188</v>
      </c>
    </row>
    <row r="873" spans="1:10" x14ac:dyDescent="0.2">
      <c r="A873" t="s">
        <v>375</v>
      </c>
      <c r="B873" t="s">
        <v>316</v>
      </c>
      <c r="C873" t="s">
        <v>253</v>
      </c>
      <c r="D873" t="s">
        <v>254</v>
      </c>
      <c r="E873">
        <v>4901</v>
      </c>
      <c r="F873" t="s">
        <v>2425</v>
      </c>
      <c r="G873" t="s">
        <v>255</v>
      </c>
      <c r="H873" t="s">
        <v>268</v>
      </c>
      <c r="I873" t="s">
        <v>4069</v>
      </c>
      <c r="J873" t="s">
        <v>4501</v>
      </c>
    </row>
    <row r="874" spans="1:10" x14ac:dyDescent="0.2">
      <c r="A874" t="s">
        <v>375</v>
      </c>
      <c r="B874" t="s">
        <v>316</v>
      </c>
      <c r="C874" t="s">
        <v>262</v>
      </c>
      <c r="D874" t="s">
        <v>254</v>
      </c>
      <c r="E874">
        <v>4911</v>
      </c>
      <c r="F874" t="s">
        <v>2426</v>
      </c>
      <c r="G874" t="s">
        <v>255</v>
      </c>
      <c r="H874" t="s">
        <v>268</v>
      </c>
      <c r="I874" t="s">
        <v>4069</v>
      </c>
      <c r="J874" t="s">
        <v>4540</v>
      </c>
    </row>
    <row r="875" spans="1:10" x14ac:dyDescent="0.2">
      <c r="A875" t="s">
        <v>375</v>
      </c>
      <c r="B875" t="s">
        <v>316</v>
      </c>
      <c r="C875" t="s">
        <v>253</v>
      </c>
      <c r="D875" t="s">
        <v>258</v>
      </c>
      <c r="E875">
        <v>4952</v>
      </c>
      <c r="F875" t="s">
        <v>2427</v>
      </c>
      <c r="G875" t="s">
        <v>263</v>
      </c>
      <c r="H875" t="s">
        <v>268</v>
      </c>
      <c r="I875">
        <v>75</v>
      </c>
    </row>
    <row r="876" spans="1:10" x14ac:dyDescent="0.2">
      <c r="A876" t="s">
        <v>375</v>
      </c>
      <c r="B876" t="s">
        <v>316</v>
      </c>
      <c r="C876" t="s">
        <v>253</v>
      </c>
      <c r="D876" t="s">
        <v>254</v>
      </c>
      <c r="E876">
        <v>5011</v>
      </c>
      <c r="F876" t="s">
        <v>2428</v>
      </c>
      <c r="G876" t="s">
        <v>255</v>
      </c>
      <c r="H876" t="s">
        <v>1330</v>
      </c>
      <c r="I876">
        <v>423</v>
      </c>
    </row>
    <row r="877" spans="1:10" x14ac:dyDescent="0.2">
      <c r="A877" t="s">
        <v>375</v>
      </c>
      <c r="B877" t="s">
        <v>316</v>
      </c>
      <c r="C877" t="s">
        <v>253</v>
      </c>
      <c r="D877" t="s">
        <v>254</v>
      </c>
      <c r="E877">
        <v>5199</v>
      </c>
      <c r="F877" t="s">
        <v>2429</v>
      </c>
      <c r="G877" t="s">
        <v>259</v>
      </c>
      <c r="H877" t="s">
        <v>502</v>
      </c>
      <c r="I877">
        <v>26</v>
      </c>
    </row>
    <row r="878" spans="1:10" x14ac:dyDescent="0.2">
      <c r="A878" t="s">
        <v>375</v>
      </c>
      <c r="B878" t="s">
        <v>316</v>
      </c>
      <c r="C878" t="s">
        <v>253</v>
      </c>
      <c r="D878" t="s">
        <v>254</v>
      </c>
      <c r="E878">
        <v>5351</v>
      </c>
      <c r="F878" t="s">
        <v>2430</v>
      </c>
      <c r="G878" t="s">
        <v>255</v>
      </c>
      <c r="H878" t="s">
        <v>297</v>
      </c>
      <c r="I878">
        <v>280</v>
      </c>
    </row>
    <row r="879" spans="1:10" x14ac:dyDescent="0.2">
      <c r="A879" t="s">
        <v>375</v>
      </c>
      <c r="B879" t="s">
        <v>316</v>
      </c>
      <c r="C879" t="s">
        <v>253</v>
      </c>
      <c r="D879" t="s">
        <v>254</v>
      </c>
      <c r="E879">
        <v>5406</v>
      </c>
      <c r="F879" t="s">
        <v>3888</v>
      </c>
      <c r="G879" t="s">
        <v>255</v>
      </c>
      <c r="H879" t="s">
        <v>683</v>
      </c>
      <c r="I879" t="s">
        <v>286</v>
      </c>
      <c r="J879" t="s">
        <v>4310</v>
      </c>
    </row>
    <row r="880" spans="1:10" x14ac:dyDescent="0.2">
      <c r="A880" t="s">
        <v>375</v>
      </c>
      <c r="B880" t="s">
        <v>316</v>
      </c>
      <c r="C880" t="s">
        <v>253</v>
      </c>
      <c r="D880" t="s">
        <v>254</v>
      </c>
      <c r="E880">
        <v>6039</v>
      </c>
      <c r="F880" t="s">
        <v>2431</v>
      </c>
      <c r="G880" t="s">
        <v>267</v>
      </c>
      <c r="H880" t="s">
        <v>260</v>
      </c>
      <c r="I880">
        <v>55</v>
      </c>
    </row>
    <row r="881" spans="1:10" x14ac:dyDescent="0.2">
      <c r="A881" t="s">
        <v>375</v>
      </c>
      <c r="B881" t="s">
        <v>316</v>
      </c>
      <c r="C881" t="s">
        <v>253</v>
      </c>
      <c r="D881" t="s">
        <v>254</v>
      </c>
      <c r="E881">
        <v>6140</v>
      </c>
      <c r="F881" t="s">
        <v>2432</v>
      </c>
      <c r="G881" t="s">
        <v>255</v>
      </c>
      <c r="H881" t="s">
        <v>276</v>
      </c>
      <c r="I881">
        <v>337</v>
      </c>
    </row>
    <row r="882" spans="1:10" x14ac:dyDescent="0.2">
      <c r="A882" t="s">
        <v>375</v>
      </c>
      <c r="B882" t="s">
        <v>316</v>
      </c>
      <c r="C882" t="s">
        <v>257</v>
      </c>
      <c r="D882" t="s">
        <v>254</v>
      </c>
      <c r="E882">
        <v>6176</v>
      </c>
      <c r="F882" t="s">
        <v>2433</v>
      </c>
      <c r="G882" t="s">
        <v>267</v>
      </c>
      <c r="H882" t="s">
        <v>260</v>
      </c>
      <c r="I882">
        <v>105</v>
      </c>
    </row>
    <row r="883" spans="1:10" x14ac:dyDescent="0.2">
      <c r="A883" t="s">
        <v>375</v>
      </c>
      <c r="B883" t="s">
        <v>316</v>
      </c>
      <c r="C883" t="s">
        <v>262</v>
      </c>
      <c r="D883" t="s">
        <v>258</v>
      </c>
      <c r="E883">
        <v>6180</v>
      </c>
      <c r="F883" t="s">
        <v>3889</v>
      </c>
      <c r="G883" t="s">
        <v>267</v>
      </c>
      <c r="H883" t="s">
        <v>260</v>
      </c>
      <c r="I883">
        <v>29</v>
      </c>
    </row>
    <row r="884" spans="1:10" x14ac:dyDescent="0.2">
      <c r="A884" t="s">
        <v>375</v>
      </c>
      <c r="B884" t="s">
        <v>316</v>
      </c>
      <c r="C884" t="s">
        <v>253</v>
      </c>
      <c r="D884" t="s">
        <v>258</v>
      </c>
      <c r="E884">
        <v>6248</v>
      </c>
      <c r="F884" t="s">
        <v>2434</v>
      </c>
      <c r="G884" t="s">
        <v>259</v>
      </c>
      <c r="H884" t="s">
        <v>276</v>
      </c>
      <c r="I884">
        <v>20</v>
      </c>
    </row>
    <row r="885" spans="1:10" x14ac:dyDescent="0.2">
      <c r="A885" t="s">
        <v>375</v>
      </c>
      <c r="B885" t="s">
        <v>316</v>
      </c>
      <c r="C885" t="s">
        <v>253</v>
      </c>
      <c r="D885" t="s">
        <v>254</v>
      </c>
      <c r="E885">
        <v>6249</v>
      </c>
      <c r="F885" t="s">
        <v>2435</v>
      </c>
      <c r="G885" t="s">
        <v>259</v>
      </c>
      <c r="H885" t="s">
        <v>276</v>
      </c>
      <c r="I885">
        <v>187</v>
      </c>
    </row>
    <row r="886" spans="1:10" x14ac:dyDescent="0.2">
      <c r="A886" t="s">
        <v>375</v>
      </c>
      <c r="B886" t="s">
        <v>316</v>
      </c>
      <c r="C886" t="s">
        <v>253</v>
      </c>
      <c r="D886" t="s">
        <v>254</v>
      </c>
      <c r="E886">
        <v>6315</v>
      </c>
      <c r="F886" t="s">
        <v>2436</v>
      </c>
      <c r="G886" t="s">
        <v>255</v>
      </c>
      <c r="H886" t="s">
        <v>276</v>
      </c>
      <c r="I886">
        <v>251</v>
      </c>
    </row>
    <row r="887" spans="1:10" x14ac:dyDescent="0.2">
      <c r="A887" t="s">
        <v>375</v>
      </c>
      <c r="B887" t="s">
        <v>316</v>
      </c>
      <c r="C887" t="s">
        <v>253</v>
      </c>
      <c r="D887" t="s">
        <v>254</v>
      </c>
      <c r="E887">
        <v>6339</v>
      </c>
      <c r="F887" t="s">
        <v>3890</v>
      </c>
      <c r="G887" t="s">
        <v>255</v>
      </c>
      <c r="H887" t="s">
        <v>276</v>
      </c>
      <c r="I887">
        <v>512</v>
      </c>
    </row>
    <row r="888" spans="1:10" x14ac:dyDescent="0.2">
      <c r="A888" t="s">
        <v>375</v>
      </c>
      <c r="B888" t="s">
        <v>316</v>
      </c>
      <c r="C888" t="s">
        <v>253</v>
      </c>
      <c r="D888" t="s">
        <v>254</v>
      </c>
      <c r="E888">
        <v>6371</v>
      </c>
      <c r="F888" t="s">
        <v>2437</v>
      </c>
      <c r="G888" t="s">
        <v>255</v>
      </c>
      <c r="H888" t="s">
        <v>276</v>
      </c>
      <c r="I888" t="s">
        <v>286</v>
      </c>
      <c r="J888" t="s">
        <v>4217</v>
      </c>
    </row>
    <row r="889" spans="1:10" x14ac:dyDescent="0.2">
      <c r="A889" t="s">
        <v>375</v>
      </c>
      <c r="B889" t="s">
        <v>316</v>
      </c>
      <c r="C889" t="s">
        <v>253</v>
      </c>
      <c r="D889" t="s">
        <v>254</v>
      </c>
      <c r="E889">
        <v>6379</v>
      </c>
      <c r="F889" t="s">
        <v>2438</v>
      </c>
      <c r="G889" t="s">
        <v>255</v>
      </c>
      <c r="H889" t="s">
        <v>282</v>
      </c>
      <c r="I889">
        <v>699</v>
      </c>
    </row>
    <row r="890" spans="1:10" x14ac:dyDescent="0.2">
      <c r="A890" t="s">
        <v>375</v>
      </c>
      <c r="B890" t="s">
        <v>316</v>
      </c>
      <c r="C890" t="s">
        <v>262</v>
      </c>
      <c r="D890" t="s">
        <v>254</v>
      </c>
      <c r="E890">
        <v>6411</v>
      </c>
      <c r="F890" t="s">
        <v>2439</v>
      </c>
      <c r="G890" t="s">
        <v>259</v>
      </c>
      <c r="H890" t="s">
        <v>276</v>
      </c>
      <c r="I890">
        <v>356</v>
      </c>
    </row>
    <row r="891" spans="1:10" x14ac:dyDescent="0.2">
      <c r="A891" t="s">
        <v>375</v>
      </c>
      <c r="B891" t="s">
        <v>316</v>
      </c>
      <c r="C891" t="s">
        <v>253</v>
      </c>
      <c r="D891" t="s">
        <v>254</v>
      </c>
      <c r="E891">
        <v>6490</v>
      </c>
      <c r="F891" t="s">
        <v>2440</v>
      </c>
      <c r="G891" t="s">
        <v>255</v>
      </c>
      <c r="H891" t="s">
        <v>276</v>
      </c>
      <c r="I891">
        <v>369</v>
      </c>
    </row>
    <row r="892" spans="1:10" x14ac:dyDescent="0.2">
      <c r="A892" t="s">
        <v>375</v>
      </c>
      <c r="B892" t="s">
        <v>316</v>
      </c>
      <c r="C892" t="s">
        <v>253</v>
      </c>
      <c r="D892" t="s">
        <v>258</v>
      </c>
      <c r="E892">
        <v>6541</v>
      </c>
      <c r="F892" t="s">
        <v>2441</v>
      </c>
      <c r="G892" t="s">
        <v>255</v>
      </c>
      <c r="H892" t="s">
        <v>260</v>
      </c>
      <c r="I892">
        <v>374</v>
      </c>
    </row>
    <row r="893" spans="1:10" x14ac:dyDescent="0.2">
      <c r="A893" t="s">
        <v>375</v>
      </c>
      <c r="B893" t="s">
        <v>316</v>
      </c>
      <c r="C893" t="s">
        <v>253</v>
      </c>
      <c r="D893" t="s">
        <v>254</v>
      </c>
      <c r="E893">
        <v>6569</v>
      </c>
      <c r="F893" t="s">
        <v>379</v>
      </c>
      <c r="G893" t="s">
        <v>255</v>
      </c>
      <c r="H893" t="s">
        <v>260</v>
      </c>
      <c r="I893">
        <v>338</v>
      </c>
    </row>
    <row r="894" spans="1:10" x14ac:dyDescent="0.2">
      <c r="A894" t="s">
        <v>375</v>
      </c>
      <c r="B894" t="s">
        <v>316</v>
      </c>
      <c r="C894" t="s">
        <v>253</v>
      </c>
      <c r="D894" t="s">
        <v>254</v>
      </c>
      <c r="E894">
        <v>6588</v>
      </c>
      <c r="F894" t="s">
        <v>2442</v>
      </c>
      <c r="G894" t="s">
        <v>255</v>
      </c>
      <c r="H894" t="s">
        <v>280</v>
      </c>
      <c r="I894" t="s">
        <v>278</v>
      </c>
      <c r="J894" t="s">
        <v>4090</v>
      </c>
    </row>
    <row r="895" spans="1:10" x14ac:dyDescent="0.2">
      <c r="A895" t="s">
        <v>375</v>
      </c>
      <c r="B895" t="s">
        <v>316</v>
      </c>
      <c r="C895" t="s">
        <v>253</v>
      </c>
      <c r="D895" t="s">
        <v>254</v>
      </c>
      <c r="E895">
        <v>6590</v>
      </c>
      <c r="F895" t="s">
        <v>2443</v>
      </c>
      <c r="G895" t="s">
        <v>255</v>
      </c>
      <c r="H895" t="s">
        <v>280</v>
      </c>
      <c r="I895">
        <v>197</v>
      </c>
    </row>
    <row r="896" spans="1:10" x14ac:dyDescent="0.2">
      <c r="A896" t="s">
        <v>375</v>
      </c>
      <c r="B896" t="s">
        <v>316</v>
      </c>
      <c r="C896" t="s">
        <v>253</v>
      </c>
      <c r="D896" t="s">
        <v>254</v>
      </c>
      <c r="E896">
        <v>6639</v>
      </c>
      <c r="F896" t="s">
        <v>2444</v>
      </c>
      <c r="G896" t="s">
        <v>263</v>
      </c>
      <c r="H896" t="s">
        <v>280</v>
      </c>
      <c r="I896">
        <v>112</v>
      </c>
    </row>
    <row r="897" spans="1:10" x14ac:dyDescent="0.2">
      <c r="A897" t="s">
        <v>375</v>
      </c>
      <c r="B897" t="s">
        <v>316</v>
      </c>
      <c r="C897" t="s">
        <v>253</v>
      </c>
      <c r="D897" t="s">
        <v>254</v>
      </c>
      <c r="E897">
        <v>6643</v>
      </c>
      <c r="F897" t="s">
        <v>2445</v>
      </c>
      <c r="G897" t="s">
        <v>263</v>
      </c>
      <c r="H897" t="s">
        <v>280</v>
      </c>
      <c r="I897">
        <v>99</v>
      </c>
    </row>
    <row r="898" spans="1:10" x14ac:dyDescent="0.2">
      <c r="A898" t="s">
        <v>375</v>
      </c>
      <c r="B898" t="s">
        <v>316</v>
      </c>
      <c r="C898" t="s">
        <v>253</v>
      </c>
      <c r="D898" t="s">
        <v>254</v>
      </c>
      <c r="E898">
        <v>6674</v>
      </c>
      <c r="F898" t="s">
        <v>2446</v>
      </c>
      <c r="G898" t="s">
        <v>255</v>
      </c>
      <c r="H898" t="s">
        <v>280</v>
      </c>
      <c r="I898" t="s">
        <v>286</v>
      </c>
      <c r="J898" t="s">
        <v>4541</v>
      </c>
    </row>
    <row r="899" spans="1:10" x14ac:dyDescent="0.2">
      <c r="A899" t="s">
        <v>375</v>
      </c>
      <c r="B899" t="s">
        <v>316</v>
      </c>
      <c r="C899" t="s">
        <v>253</v>
      </c>
      <c r="D899" t="s">
        <v>254</v>
      </c>
      <c r="E899">
        <v>6707</v>
      </c>
      <c r="F899" t="s">
        <v>2447</v>
      </c>
      <c r="G899" t="s">
        <v>255</v>
      </c>
      <c r="H899" t="s">
        <v>280</v>
      </c>
      <c r="I899">
        <v>710</v>
      </c>
    </row>
    <row r="900" spans="1:10" x14ac:dyDescent="0.2">
      <c r="A900" t="s">
        <v>375</v>
      </c>
      <c r="B900" t="s">
        <v>316</v>
      </c>
      <c r="C900" t="s">
        <v>253</v>
      </c>
      <c r="D900" t="s">
        <v>254</v>
      </c>
      <c r="E900">
        <v>6715</v>
      </c>
      <c r="F900" t="s">
        <v>1348</v>
      </c>
      <c r="G900" t="s">
        <v>255</v>
      </c>
      <c r="H900" t="s">
        <v>280</v>
      </c>
      <c r="I900">
        <v>80</v>
      </c>
    </row>
    <row r="901" spans="1:10" x14ac:dyDescent="0.2">
      <c r="A901" t="s">
        <v>375</v>
      </c>
      <c r="B901" t="s">
        <v>316</v>
      </c>
      <c r="C901" t="s">
        <v>253</v>
      </c>
      <c r="D901" t="s">
        <v>254</v>
      </c>
      <c r="E901">
        <v>6750</v>
      </c>
      <c r="F901" t="s">
        <v>2448</v>
      </c>
      <c r="G901" t="s">
        <v>255</v>
      </c>
      <c r="H901" t="s">
        <v>280</v>
      </c>
      <c r="I901" t="s">
        <v>286</v>
      </c>
      <c r="J901" t="s">
        <v>4542</v>
      </c>
    </row>
    <row r="902" spans="1:10" x14ac:dyDescent="0.2">
      <c r="A902" t="s">
        <v>375</v>
      </c>
      <c r="B902" t="s">
        <v>316</v>
      </c>
      <c r="C902" t="s">
        <v>253</v>
      </c>
      <c r="D902" t="s">
        <v>254</v>
      </c>
      <c r="E902">
        <v>6771</v>
      </c>
      <c r="F902" t="s">
        <v>2449</v>
      </c>
      <c r="G902" t="s">
        <v>255</v>
      </c>
      <c r="H902" t="s">
        <v>280</v>
      </c>
      <c r="I902">
        <v>86</v>
      </c>
    </row>
    <row r="903" spans="1:10" x14ac:dyDescent="0.2">
      <c r="A903" t="s">
        <v>375</v>
      </c>
      <c r="B903" t="s">
        <v>316</v>
      </c>
      <c r="C903" t="s">
        <v>253</v>
      </c>
      <c r="D903" t="s">
        <v>254</v>
      </c>
      <c r="E903">
        <v>6787</v>
      </c>
      <c r="F903" t="s">
        <v>2450</v>
      </c>
      <c r="G903" t="s">
        <v>259</v>
      </c>
      <c r="H903" t="s">
        <v>280</v>
      </c>
      <c r="I903">
        <v>473</v>
      </c>
    </row>
    <row r="904" spans="1:10" x14ac:dyDescent="0.2">
      <c r="A904" t="s">
        <v>375</v>
      </c>
      <c r="B904" t="s">
        <v>316</v>
      </c>
      <c r="C904" t="s">
        <v>253</v>
      </c>
      <c r="D904" t="s">
        <v>254</v>
      </c>
      <c r="E904">
        <v>6855</v>
      </c>
      <c r="F904" t="s">
        <v>1598</v>
      </c>
      <c r="G904" t="s">
        <v>255</v>
      </c>
      <c r="H904" t="s">
        <v>280</v>
      </c>
      <c r="I904">
        <v>100</v>
      </c>
    </row>
    <row r="905" spans="1:10" x14ac:dyDescent="0.2">
      <c r="A905" t="s">
        <v>375</v>
      </c>
      <c r="B905" t="s">
        <v>316</v>
      </c>
      <c r="C905" t="s">
        <v>264</v>
      </c>
      <c r="D905" t="s">
        <v>254</v>
      </c>
      <c r="E905">
        <v>6874</v>
      </c>
      <c r="F905" t="s">
        <v>2451</v>
      </c>
      <c r="G905" t="s">
        <v>259</v>
      </c>
      <c r="H905" t="s">
        <v>280</v>
      </c>
      <c r="I905">
        <v>108</v>
      </c>
    </row>
    <row r="906" spans="1:10" x14ac:dyDescent="0.2">
      <c r="A906" t="s">
        <v>375</v>
      </c>
      <c r="B906" t="s">
        <v>316</v>
      </c>
      <c r="C906" t="s">
        <v>253</v>
      </c>
      <c r="D906" t="s">
        <v>254</v>
      </c>
      <c r="E906">
        <v>6947</v>
      </c>
      <c r="F906" t="s">
        <v>2452</v>
      </c>
      <c r="G906" t="s">
        <v>255</v>
      </c>
      <c r="H906" t="s">
        <v>280</v>
      </c>
      <c r="I906">
        <v>584</v>
      </c>
    </row>
    <row r="907" spans="1:10" x14ac:dyDescent="0.2">
      <c r="A907" t="s">
        <v>375</v>
      </c>
      <c r="B907" t="s">
        <v>316</v>
      </c>
      <c r="C907" t="s">
        <v>253</v>
      </c>
      <c r="D907" t="s">
        <v>254</v>
      </c>
      <c r="E907">
        <v>7013</v>
      </c>
      <c r="F907" t="s">
        <v>2453</v>
      </c>
      <c r="G907" t="s">
        <v>255</v>
      </c>
      <c r="H907" t="s">
        <v>276</v>
      </c>
      <c r="I907" t="s">
        <v>305</v>
      </c>
      <c r="J907" t="s">
        <v>4543</v>
      </c>
    </row>
    <row r="908" spans="1:10" x14ac:dyDescent="0.2">
      <c r="A908" t="s">
        <v>375</v>
      </c>
      <c r="B908" t="s">
        <v>316</v>
      </c>
      <c r="C908" t="s">
        <v>253</v>
      </c>
      <c r="D908" t="s">
        <v>258</v>
      </c>
      <c r="E908">
        <v>7045</v>
      </c>
      <c r="F908" t="s">
        <v>2454</v>
      </c>
      <c r="G908" t="s">
        <v>259</v>
      </c>
      <c r="H908" t="s">
        <v>260</v>
      </c>
      <c r="I908">
        <v>37</v>
      </c>
    </row>
    <row r="909" spans="1:10" x14ac:dyDescent="0.2">
      <c r="A909" t="s">
        <v>375</v>
      </c>
      <c r="B909" t="s">
        <v>316</v>
      </c>
      <c r="C909" t="s">
        <v>253</v>
      </c>
      <c r="D909" t="s">
        <v>254</v>
      </c>
      <c r="E909">
        <v>7212</v>
      </c>
      <c r="F909" t="s">
        <v>2455</v>
      </c>
      <c r="G909" t="s">
        <v>255</v>
      </c>
      <c r="H909" t="s">
        <v>285</v>
      </c>
      <c r="I909">
        <v>141</v>
      </c>
    </row>
    <row r="910" spans="1:10" x14ac:dyDescent="0.2">
      <c r="A910" t="s">
        <v>375</v>
      </c>
      <c r="B910" t="s">
        <v>316</v>
      </c>
      <c r="C910" t="s">
        <v>253</v>
      </c>
      <c r="D910" t="s">
        <v>254</v>
      </c>
      <c r="E910">
        <v>7239</v>
      </c>
      <c r="F910" t="s">
        <v>572</v>
      </c>
      <c r="G910" t="s">
        <v>255</v>
      </c>
      <c r="H910" t="s">
        <v>285</v>
      </c>
      <c r="I910">
        <v>455</v>
      </c>
    </row>
    <row r="911" spans="1:10" x14ac:dyDescent="0.2">
      <c r="A911" t="s">
        <v>375</v>
      </c>
      <c r="B911" t="s">
        <v>316</v>
      </c>
      <c r="C911" t="s">
        <v>253</v>
      </c>
      <c r="D911" t="s">
        <v>254</v>
      </c>
      <c r="E911">
        <v>7327</v>
      </c>
      <c r="F911" t="s">
        <v>2456</v>
      </c>
      <c r="G911" t="s">
        <v>255</v>
      </c>
      <c r="H911" t="s">
        <v>455</v>
      </c>
      <c r="I911" t="s">
        <v>286</v>
      </c>
      <c r="J911" t="s">
        <v>4544</v>
      </c>
    </row>
    <row r="912" spans="1:10" x14ac:dyDescent="0.2">
      <c r="A912" t="s">
        <v>375</v>
      </c>
      <c r="B912" t="s">
        <v>316</v>
      </c>
      <c r="C912" t="s">
        <v>253</v>
      </c>
      <c r="D912" t="s">
        <v>254</v>
      </c>
      <c r="E912">
        <v>7438</v>
      </c>
      <c r="F912" t="s">
        <v>2457</v>
      </c>
      <c r="G912" t="s">
        <v>255</v>
      </c>
      <c r="H912" t="s">
        <v>261</v>
      </c>
      <c r="I912">
        <v>298</v>
      </c>
    </row>
    <row r="913" spans="1:10" x14ac:dyDescent="0.2">
      <c r="A913" t="s">
        <v>375</v>
      </c>
      <c r="B913" t="s">
        <v>316</v>
      </c>
      <c r="C913" t="s">
        <v>253</v>
      </c>
      <c r="D913" t="s">
        <v>254</v>
      </c>
      <c r="E913">
        <v>7550</v>
      </c>
      <c r="F913" t="s">
        <v>2458</v>
      </c>
      <c r="G913" t="s">
        <v>255</v>
      </c>
      <c r="H913" t="s">
        <v>265</v>
      </c>
      <c r="I913" t="s">
        <v>322</v>
      </c>
      <c r="J913" t="s">
        <v>4545</v>
      </c>
    </row>
    <row r="914" spans="1:10" x14ac:dyDescent="0.2">
      <c r="A914" t="s">
        <v>375</v>
      </c>
      <c r="B914" t="s">
        <v>316</v>
      </c>
      <c r="C914" t="s">
        <v>253</v>
      </c>
      <c r="D914" t="s">
        <v>254</v>
      </c>
      <c r="E914">
        <v>7606</v>
      </c>
      <c r="F914" t="s">
        <v>2459</v>
      </c>
      <c r="G914" t="s">
        <v>255</v>
      </c>
      <c r="H914" t="s">
        <v>265</v>
      </c>
      <c r="I914">
        <v>874</v>
      </c>
    </row>
    <row r="915" spans="1:10" x14ac:dyDescent="0.2">
      <c r="A915" t="s">
        <v>375</v>
      </c>
      <c r="B915" t="s">
        <v>316</v>
      </c>
      <c r="C915" t="s">
        <v>262</v>
      </c>
      <c r="D915" t="s">
        <v>254</v>
      </c>
      <c r="E915">
        <v>7609</v>
      </c>
      <c r="F915" t="s">
        <v>2460</v>
      </c>
      <c r="G915" t="s">
        <v>255</v>
      </c>
      <c r="H915" t="s">
        <v>261</v>
      </c>
      <c r="I915">
        <v>191</v>
      </c>
    </row>
    <row r="916" spans="1:10" x14ac:dyDescent="0.2">
      <c r="A916" t="s">
        <v>375</v>
      </c>
      <c r="B916" t="s">
        <v>316</v>
      </c>
      <c r="C916" t="s">
        <v>253</v>
      </c>
      <c r="D916" t="s">
        <v>254</v>
      </c>
      <c r="E916">
        <v>7701</v>
      </c>
      <c r="F916" t="s">
        <v>2461</v>
      </c>
      <c r="G916" t="s">
        <v>255</v>
      </c>
      <c r="H916" t="s">
        <v>331</v>
      </c>
      <c r="I916" t="s">
        <v>384</v>
      </c>
      <c r="J916" t="s">
        <v>4063</v>
      </c>
    </row>
    <row r="917" spans="1:10" x14ac:dyDescent="0.2">
      <c r="A917" t="s">
        <v>375</v>
      </c>
      <c r="B917" t="s">
        <v>316</v>
      </c>
      <c r="C917" t="s">
        <v>253</v>
      </c>
      <c r="D917" t="s">
        <v>254</v>
      </c>
      <c r="E917">
        <v>7702</v>
      </c>
      <c r="F917" t="s">
        <v>514</v>
      </c>
      <c r="G917" t="s">
        <v>255</v>
      </c>
      <c r="H917" t="s">
        <v>331</v>
      </c>
      <c r="I917">
        <v>194</v>
      </c>
    </row>
    <row r="918" spans="1:10" x14ac:dyDescent="0.2">
      <c r="A918" t="s">
        <v>375</v>
      </c>
      <c r="B918" t="s">
        <v>316</v>
      </c>
      <c r="C918" t="s">
        <v>253</v>
      </c>
      <c r="D918" t="s">
        <v>254</v>
      </c>
      <c r="E918">
        <v>7703</v>
      </c>
      <c r="F918" t="s">
        <v>380</v>
      </c>
      <c r="G918" t="s">
        <v>263</v>
      </c>
      <c r="H918" t="s">
        <v>331</v>
      </c>
      <c r="I918">
        <v>241</v>
      </c>
    </row>
    <row r="919" spans="1:10" x14ac:dyDescent="0.2">
      <c r="A919" t="s">
        <v>375</v>
      </c>
      <c r="B919" t="s">
        <v>316</v>
      </c>
      <c r="C919" t="s">
        <v>257</v>
      </c>
      <c r="D919" t="s">
        <v>258</v>
      </c>
      <c r="E919">
        <v>7711</v>
      </c>
      <c r="F919" t="s">
        <v>2462</v>
      </c>
      <c r="G919" t="s">
        <v>259</v>
      </c>
      <c r="H919" t="s">
        <v>331</v>
      </c>
      <c r="I919">
        <v>36</v>
      </c>
    </row>
    <row r="920" spans="1:10" x14ac:dyDescent="0.2">
      <c r="A920" t="s">
        <v>375</v>
      </c>
      <c r="B920" t="s">
        <v>316</v>
      </c>
      <c r="C920" t="s">
        <v>253</v>
      </c>
      <c r="D920" t="s">
        <v>254</v>
      </c>
      <c r="E920">
        <v>7731</v>
      </c>
      <c r="F920" t="s">
        <v>2463</v>
      </c>
      <c r="G920" t="s">
        <v>255</v>
      </c>
      <c r="H920" t="s">
        <v>331</v>
      </c>
      <c r="I920" t="s">
        <v>272</v>
      </c>
      <c r="J920" t="s">
        <v>4290</v>
      </c>
    </row>
    <row r="921" spans="1:10" x14ac:dyDescent="0.2">
      <c r="A921" t="s">
        <v>375</v>
      </c>
      <c r="B921" t="s">
        <v>316</v>
      </c>
      <c r="C921" t="s">
        <v>253</v>
      </c>
      <c r="D921" t="s">
        <v>254</v>
      </c>
      <c r="E921">
        <v>7733</v>
      </c>
      <c r="F921" t="s">
        <v>2464</v>
      </c>
      <c r="G921" t="s">
        <v>255</v>
      </c>
      <c r="H921" t="s">
        <v>331</v>
      </c>
      <c r="I921" t="s">
        <v>1378</v>
      </c>
      <c r="J921" t="s">
        <v>3965</v>
      </c>
    </row>
    <row r="922" spans="1:10" x14ac:dyDescent="0.2">
      <c r="A922" t="s">
        <v>375</v>
      </c>
      <c r="B922" t="s">
        <v>316</v>
      </c>
      <c r="C922" t="s">
        <v>253</v>
      </c>
      <c r="D922" t="s">
        <v>254</v>
      </c>
      <c r="E922">
        <v>7745</v>
      </c>
      <c r="F922" t="s">
        <v>2465</v>
      </c>
      <c r="G922" t="s">
        <v>255</v>
      </c>
      <c r="H922" t="s">
        <v>331</v>
      </c>
      <c r="I922">
        <v>206</v>
      </c>
    </row>
    <row r="923" spans="1:10" x14ac:dyDescent="0.2">
      <c r="A923" t="s">
        <v>375</v>
      </c>
      <c r="B923" t="s">
        <v>316</v>
      </c>
      <c r="C923" t="s">
        <v>253</v>
      </c>
      <c r="D923" t="s">
        <v>258</v>
      </c>
      <c r="E923">
        <v>7748</v>
      </c>
      <c r="F923" t="s">
        <v>2466</v>
      </c>
      <c r="G923" t="s">
        <v>259</v>
      </c>
      <c r="H923" t="s">
        <v>331</v>
      </c>
      <c r="I923">
        <v>160</v>
      </c>
    </row>
    <row r="924" spans="1:10" x14ac:dyDescent="0.2">
      <c r="A924" t="s">
        <v>375</v>
      </c>
      <c r="B924" t="s">
        <v>316</v>
      </c>
      <c r="C924" t="s">
        <v>253</v>
      </c>
      <c r="D924" t="s">
        <v>254</v>
      </c>
      <c r="E924">
        <v>7832</v>
      </c>
      <c r="F924" t="s">
        <v>3891</v>
      </c>
      <c r="G924" t="s">
        <v>255</v>
      </c>
      <c r="H924" t="s">
        <v>277</v>
      </c>
      <c r="I924" t="s">
        <v>423</v>
      </c>
      <c r="J924" t="s">
        <v>4215</v>
      </c>
    </row>
    <row r="925" spans="1:10" x14ac:dyDescent="0.2">
      <c r="A925" t="s">
        <v>375</v>
      </c>
      <c r="B925" t="s">
        <v>316</v>
      </c>
      <c r="C925" t="s">
        <v>253</v>
      </c>
      <c r="D925" t="s">
        <v>254</v>
      </c>
      <c r="E925">
        <v>7860</v>
      </c>
      <c r="F925" t="s">
        <v>1599</v>
      </c>
      <c r="G925" t="s">
        <v>255</v>
      </c>
      <c r="H925" t="s">
        <v>266</v>
      </c>
      <c r="I925">
        <v>551</v>
      </c>
    </row>
    <row r="926" spans="1:10" x14ac:dyDescent="0.2">
      <c r="A926" t="s">
        <v>375</v>
      </c>
      <c r="B926" t="s">
        <v>316</v>
      </c>
      <c r="C926" t="s">
        <v>253</v>
      </c>
      <c r="D926" t="s">
        <v>254</v>
      </c>
      <c r="E926">
        <v>7864</v>
      </c>
      <c r="F926" t="s">
        <v>2467</v>
      </c>
      <c r="G926" t="s">
        <v>255</v>
      </c>
      <c r="H926" t="s">
        <v>277</v>
      </c>
      <c r="I926" t="s">
        <v>286</v>
      </c>
      <c r="J926" t="s">
        <v>4546</v>
      </c>
    </row>
    <row r="927" spans="1:10" x14ac:dyDescent="0.2">
      <c r="A927" t="s">
        <v>375</v>
      </c>
      <c r="B927" t="s">
        <v>316</v>
      </c>
      <c r="C927" t="s">
        <v>253</v>
      </c>
      <c r="D927" t="s">
        <v>254</v>
      </c>
      <c r="E927">
        <v>7887</v>
      </c>
      <c r="F927" t="s">
        <v>2468</v>
      </c>
      <c r="G927" t="s">
        <v>263</v>
      </c>
      <c r="H927" t="s">
        <v>277</v>
      </c>
      <c r="I927">
        <v>64</v>
      </c>
    </row>
    <row r="928" spans="1:10" x14ac:dyDescent="0.2">
      <c r="A928" t="s">
        <v>375</v>
      </c>
      <c r="B928" t="s">
        <v>316</v>
      </c>
      <c r="C928" t="s">
        <v>253</v>
      </c>
      <c r="D928" t="s">
        <v>254</v>
      </c>
      <c r="E928">
        <v>7951</v>
      </c>
      <c r="F928" t="s">
        <v>2469</v>
      </c>
      <c r="G928" t="s">
        <v>255</v>
      </c>
      <c r="H928" t="s">
        <v>277</v>
      </c>
      <c r="I928" t="s">
        <v>340</v>
      </c>
      <c r="J928" t="s">
        <v>4547</v>
      </c>
    </row>
    <row r="929" spans="1:10" x14ac:dyDescent="0.2">
      <c r="A929" t="s">
        <v>375</v>
      </c>
      <c r="B929" t="s">
        <v>316</v>
      </c>
      <c r="C929" t="s">
        <v>253</v>
      </c>
      <c r="D929" t="s">
        <v>254</v>
      </c>
      <c r="E929">
        <v>7955</v>
      </c>
      <c r="F929" t="s">
        <v>2470</v>
      </c>
      <c r="G929" t="s">
        <v>255</v>
      </c>
      <c r="H929" t="s">
        <v>277</v>
      </c>
      <c r="I929">
        <v>251</v>
      </c>
    </row>
    <row r="930" spans="1:10" x14ac:dyDescent="0.2">
      <c r="A930" t="s">
        <v>375</v>
      </c>
      <c r="B930" t="s">
        <v>316</v>
      </c>
      <c r="C930" t="s">
        <v>253</v>
      </c>
      <c r="D930" t="s">
        <v>258</v>
      </c>
      <c r="E930">
        <v>7980</v>
      </c>
      <c r="F930" t="s">
        <v>2471</v>
      </c>
      <c r="G930" t="s">
        <v>259</v>
      </c>
      <c r="H930" t="s">
        <v>277</v>
      </c>
      <c r="I930">
        <v>169</v>
      </c>
    </row>
    <row r="931" spans="1:10" x14ac:dyDescent="0.2">
      <c r="A931" t="s">
        <v>375</v>
      </c>
      <c r="B931" t="s">
        <v>316</v>
      </c>
      <c r="C931" t="s">
        <v>253</v>
      </c>
      <c r="D931" t="s">
        <v>254</v>
      </c>
      <c r="E931">
        <v>8114</v>
      </c>
      <c r="F931" t="s">
        <v>2472</v>
      </c>
      <c r="G931" t="s">
        <v>255</v>
      </c>
      <c r="H931" t="s">
        <v>288</v>
      </c>
      <c r="I931" t="s">
        <v>286</v>
      </c>
      <c r="J931" t="s">
        <v>4546</v>
      </c>
    </row>
    <row r="932" spans="1:10" x14ac:dyDescent="0.2">
      <c r="A932" t="s">
        <v>375</v>
      </c>
      <c r="B932" t="s">
        <v>316</v>
      </c>
      <c r="C932" t="s">
        <v>253</v>
      </c>
      <c r="D932" t="s">
        <v>254</v>
      </c>
      <c r="E932">
        <v>8154</v>
      </c>
      <c r="F932" t="s">
        <v>2473</v>
      </c>
      <c r="G932" t="s">
        <v>255</v>
      </c>
      <c r="H932" t="s">
        <v>261</v>
      </c>
      <c r="I932">
        <v>649</v>
      </c>
    </row>
    <row r="933" spans="1:10" x14ac:dyDescent="0.2">
      <c r="A933" t="s">
        <v>375</v>
      </c>
      <c r="B933" t="s">
        <v>316</v>
      </c>
      <c r="C933" t="s">
        <v>253</v>
      </c>
      <c r="D933" t="s">
        <v>254</v>
      </c>
      <c r="E933">
        <v>8214</v>
      </c>
      <c r="F933" t="s">
        <v>2474</v>
      </c>
      <c r="G933" t="s">
        <v>255</v>
      </c>
      <c r="H933" t="s">
        <v>265</v>
      </c>
      <c r="I933">
        <v>970</v>
      </c>
    </row>
    <row r="934" spans="1:10" x14ac:dyDescent="0.2">
      <c r="A934" t="s">
        <v>375</v>
      </c>
      <c r="B934" t="s">
        <v>316</v>
      </c>
      <c r="C934" t="s">
        <v>253</v>
      </c>
      <c r="D934" t="s">
        <v>254</v>
      </c>
      <c r="E934">
        <v>8252</v>
      </c>
      <c r="F934" t="s">
        <v>1600</v>
      </c>
      <c r="G934" t="s">
        <v>255</v>
      </c>
      <c r="H934" t="s">
        <v>265</v>
      </c>
      <c r="I934" t="s">
        <v>272</v>
      </c>
      <c r="J934" t="s">
        <v>3976</v>
      </c>
    </row>
    <row r="935" spans="1:10" x14ac:dyDescent="0.2">
      <c r="A935" t="s">
        <v>375</v>
      </c>
      <c r="B935" t="s">
        <v>316</v>
      </c>
      <c r="C935" t="s">
        <v>253</v>
      </c>
      <c r="D935" t="s">
        <v>254</v>
      </c>
      <c r="E935">
        <v>8282</v>
      </c>
      <c r="F935" t="s">
        <v>2475</v>
      </c>
      <c r="G935" t="s">
        <v>255</v>
      </c>
      <c r="H935" t="s">
        <v>265</v>
      </c>
      <c r="I935" t="s">
        <v>322</v>
      </c>
      <c r="J935" t="s">
        <v>4548</v>
      </c>
    </row>
    <row r="936" spans="1:10" x14ac:dyDescent="0.2">
      <c r="A936" t="s">
        <v>375</v>
      </c>
      <c r="B936" t="s">
        <v>316</v>
      </c>
      <c r="C936" t="s">
        <v>253</v>
      </c>
      <c r="D936" t="s">
        <v>254</v>
      </c>
      <c r="E936">
        <v>8368</v>
      </c>
      <c r="F936" t="s">
        <v>2476</v>
      </c>
      <c r="G936" t="s">
        <v>255</v>
      </c>
      <c r="H936" t="s">
        <v>455</v>
      </c>
      <c r="I936">
        <v>839</v>
      </c>
    </row>
    <row r="937" spans="1:10" x14ac:dyDescent="0.2">
      <c r="A937" t="s">
        <v>375</v>
      </c>
      <c r="B937" t="s">
        <v>316</v>
      </c>
      <c r="C937" t="s">
        <v>253</v>
      </c>
      <c r="D937" t="s">
        <v>254</v>
      </c>
      <c r="E937">
        <v>8439</v>
      </c>
      <c r="F937" t="s">
        <v>2477</v>
      </c>
      <c r="G937" t="s">
        <v>255</v>
      </c>
      <c r="H937" t="s">
        <v>291</v>
      </c>
      <c r="I937" t="s">
        <v>272</v>
      </c>
      <c r="J937" t="s">
        <v>4428</v>
      </c>
    </row>
    <row r="938" spans="1:10" x14ac:dyDescent="0.2">
      <c r="A938" t="s">
        <v>375</v>
      </c>
      <c r="B938" t="s">
        <v>316</v>
      </c>
      <c r="C938" t="s">
        <v>253</v>
      </c>
      <c r="D938" t="s">
        <v>254</v>
      </c>
      <c r="E938">
        <v>8527</v>
      </c>
      <c r="F938" t="s">
        <v>2478</v>
      </c>
      <c r="G938" t="s">
        <v>255</v>
      </c>
      <c r="H938" t="s">
        <v>455</v>
      </c>
      <c r="I938">
        <v>374</v>
      </c>
    </row>
    <row r="939" spans="1:10" x14ac:dyDescent="0.2">
      <c r="A939" t="s">
        <v>375</v>
      </c>
      <c r="B939" t="s">
        <v>316</v>
      </c>
      <c r="C939" t="s">
        <v>253</v>
      </c>
      <c r="D939" t="s">
        <v>254</v>
      </c>
      <c r="E939">
        <v>8596</v>
      </c>
      <c r="F939" t="s">
        <v>2479</v>
      </c>
      <c r="G939" t="s">
        <v>255</v>
      </c>
      <c r="H939" t="s">
        <v>291</v>
      </c>
      <c r="I939">
        <v>155</v>
      </c>
    </row>
    <row r="940" spans="1:10" x14ac:dyDescent="0.2">
      <c r="A940" t="s">
        <v>375</v>
      </c>
      <c r="B940" t="s">
        <v>316</v>
      </c>
      <c r="C940" t="s">
        <v>253</v>
      </c>
      <c r="D940" t="s">
        <v>254</v>
      </c>
      <c r="E940">
        <v>8769</v>
      </c>
      <c r="F940" t="s">
        <v>2480</v>
      </c>
      <c r="G940" t="s">
        <v>255</v>
      </c>
      <c r="H940" t="s">
        <v>260</v>
      </c>
      <c r="I940">
        <v>153</v>
      </c>
    </row>
    <row r="941" spans="1:10" x14ac:dyDescent="0.2">
      <c r="A941" t="s">
        <v>375</v>
      </c>
      <c r="B941" t="s">
        <v>316</v>
      </c>
      <c r="C941" t="s">
        <v>253</v>
      </c>
      <c r="D941" t="s">
        <v>254</v>
      </c>
      <c r="E941">
        <v>8919</v>
      </c>
      <c r="F941" t="s">
        <v>2481</v>
      </c>
      <c r="G941" t="s">
        <v>255</v>
      </c>
      <c r="H941" t="s">
        <v>281</v>
      </c>
      <c r="I941" t="s">
        <v>286</v>
      </c>
      <c r="J941" t="s">
        <v>4086</v>
      </c>
    </row>
    <row r="942" spans="1:10" x14ac:dyDescent="0.2">
      <c r="A942" t="s">
        <v>375</v>
      </c>
      <c r="B942" t="s">
        <v>316</v>
      </c>
      <c r="C942" t="s">
        <v>253</v>
      </c>
      <c r="D942" t="s">
        <v>254</v>
      </c>
      <c r="E942">
        <v>9024</v>
      </c>
      <c r="F942" t="s">
        <v>1349</v>
      </c>
      <c r="G942" t="s">
        <v>255</v>
      </c>
      <c r="H942" t="s">
        <v>339</v>
      </c>
      <c r="I942" t="s">
        <v>272</v>
      </c>
      <c r="J942" t="s">
        <v>4100</v>
      </c>
    </row>
    <row r="943" spans="1:10" x14ac:dyDescent="0.2">
      <c r="A943" t="s">
        <v>375</v>
      </c>
      <c r="B943" t="s">
        <v>316</v>
      </c>
      <c r="C943" t="s">
        <v>253</v>
      </c>
      <c r="D943" t="s">
        <v>258</v>
      </c>
      <c r="E943">
        <v>9036</v>
      </c>
      <c r="F943" t="s">
        <v>2482</v>
      </c>
      <c r="G943" t="s">
        <v>259</v>
      </c>
      <c r="H943" t="s">
        <v>339</v>
      </c>
      <c r="I943">
        <v>58</v>
      </c>
    </row>
    <row r="944" spans="1:10" x14ac:dyDescent="0.2">
      <c r="A944" t="s">
        <v>375</v>
      </c>
      <c r="B944" t="s">
        <v>316</v>
      </c>
      <c r="C944" t="s">
        <v>253</v>
      </c>
      <c r="D944" t="s">
        <v>254</v>
      </c>
      <c r="E944">
        <v>9052</v>
      </c>
      <c r="F944" t="s">
        <v>2483</v>
      </c>
      <c r="G944" t="s">
        <v>255</v>
      </c>
      <c r="H944" t="s">
        <v>339</v>
      </c>
      <c r="I944">
        <v>467</v>
      </c>
    </row>
    <row r="945" spans="1:10" x14ac:dyDescent="0.2">
      <c r="A945" t="s">
        <v>375</v>
      </c>
      <c r="B945" t="s">
        <v>316</v>
      </c>
      <c r="C945" t="s">
        <v>253</v>
      </c>
      <c r="D945" t="s">
        <v>254</v>
      </c>
      <c r="E945">
        <v>9066</v>
      </c>
      <c r="F945" t="s">
        <v>2484</v>
      </c>
      <c r="G945" t="s">
        <v>255</v>
      </c>
      <c r="H945" t="s">
        <v>523</v>
      </c>
      <c r="I945">
        <v>338</v>
      </c>
    </row>
    <row r="946" spans="1:10" x14ac:dyDescent="0.2">
      <c r="A946" t="s">
        <v>375</v>
      </c>
      <c r="B946" t="s">
        <v>316</v>
      </c>
      <c r="C946" t="s">
        <v>253</v>
      </c>
      <c r="D946" t="s">
        <v>254</v>
      </c>
      <c r="E946">
        <v>9081</v>
      </c>
      <c r="F946" t="s">
        <v>2485</v>
      </c>
      <c r="G946" t="s">
        <v>255</v>
      </c>
      <c r="H946" t="s">
        <v>339</v>
      </c>
      <c r="I946">
        <v>507</v>
      </c>
    </row>
    <row r="947" spans="1:10" x14ac:dyDescent="0.2">
      <c r="A947" t="s">
        <v>375</v>
      </c>
      <c r="B947" t="s">
        <v>316</v>
      </c>
      <c r="C947" t="s">
        <v>253</v>
      </c>
      <c r="D947" t="s">
        <v>254</v>
      </c>
      <c r="E947">
        <v>9324</v>
      </c>
      <c r="F947" t="s">
        <v>1496</v>
      </c>
      <c r="G947" t="s">
        <v>255</v>
      </c>
      <c r="H947" t="s">
        <v>523</v>
      </c>
      <c r="I947">
        <v>320</v>
      </c>
    </row>
    <row r="948" spans="1:10" x14ac:dyDescent="0.2">
      <c r="A948" t="s">
        <v>375</v>
      </c>
      <c r="B948" t="s">
        <v>316</v>
      </c>
      <c r="C948" t="s">
        <v>253</v>
      </c>
      <c r="D948" t="s">
        <v>254</v>
      </c>
      <c r="E948">
        <v>9401</v>
      </c>
      <c r="F948" t="s">
        <v>2486</v>
      </c>
      <c r="G948" t="s">
        <v>255</v>
      </c>
      <c r="H948" t="s">
        <v>266</v>
      </c>
      <c r="I948" t="s">
        <v>322</v>
      </c>
      <c r="J948" t="s">
        <v>4309</v>
      </c>
    </row>
    <row r="949" spans="1:10" x14ac:dyDescent="0.2">
      <c r="A949" t="s">
        <v>375</v>
      </c>
      <c r="B949" t="s">
        <v>316</v>
      </c>
      <c r="C949" t="s">
        <v>253</v>
      </c>
      <c r="D949" t="s">
        <v>254</v>
      </c>
      <c r="E949">
        <v>9404</v>
      </c>
      <c r="F949" t="s">
        <v>2487</v>
      </c>
      <c r="G949" t="s">
        <v>255</v>
      </c>
      <c r="H949" t="s">
        <v>266</v>
      </c>
      <c r="I949" t="s">
        <v>322</v>
      </c>
      <c r="J949" t="s">
        <v>4435</v>
      </c>
    </row>
    <row r="950" spans="1:10" x14ac:dyDescent="0.2">
      <c r="A950" t="s">
        <v>375</v>
      </c>
      <c r="B950" t="s">
        <v>316</v>
      </c>
      <c r="C950" t="s">
        <v>253</v>
      </c>
      <c r="D950" t="s">
        <v>254</v>
      </c>
      <c r="E950">
        <v>9409</v>
      </c>
      <c r="F950" t="s">
        <v>4318</v>
      </c>
      <c r="G950" t="s">
        <v>255</v>
      </c>
      <c r="H950" t="s">
        <v>266</v>
      </c>
      <c r="I950" t="s">
        <v>278</v>
      </c>
      <c r="J950" t="s">
        <v>4190</v>
      </c>
    </row>
    <row r="951" spans="1:10" x14ac:dyDescent="0.2">
      <c r="A951" t="s">
        <v>375</v>
      </c>
      <c r="B951" t="s">
        <v>316</v>
      </c>
      <c r="C951" t="s">
        <v>253</v>
      </c>
      <c r="D951" t="s">
        <v>254</v>
      </c>
      <c r="E951">
        <v>9432</v>
      </c>
      <c r="F951" t="s">
        <v>1601</v>
      </c>
      <c r="G951" t="s">
        <v>255</v>
      </c>
      <c r="H951" t="s">
        <v>266</v>
      </c>
      <c r="I951" t="s">
        <v>4320</v>
      </c>
      <c r="J951" t="s">
        <v>4183</v>
      </c>
    </row>
    <row r="952" spans="1:10" x14ac:dyDescent="0.2">
      <c r="A952" t="s">
        <v>375</v>
      </c>
      <c r="B952" t="s">
        <v>316</v>
      </c>
      <c r="C952" t="s">
        <v>253</v>
      </c>
      <c r="D952" t="s">
        <v>254</v>
      </c>
      <c r="E952">
        <v>9735</v>
      </c>
      <c r="F952" t="s">
        <v>2488</v>
      </c>
      <c r="G952" t="s">
        <v>255</v>
      </c>
      <c r="H952" t="s">
        <v>260</v>
      </c>
      <c r="I952" t="s">
        <v>1617</v>
      </c>
      <c r="J952" t="s">
        <v>4191</v>
      </c>
    </row>
    <row r="953" spans="1:10" x14ac:dyDescent="0.2">
      <c r="A953" t="s">
        <v>375</v>
      </c>
      <c r="B953" t="s">
        <v>316</v>
      </c>
      <c r="C953" t="s">
        <v>253</v>
      </c>
      <c r="D953" t="s">
        <v>254</v>
      </c>
      <c r="E953">
        <v>9780</v>
      </c>
      <c r="F953" t="s">
        <v>2489</v>
      </c>
      <c r="G953" t="s">
        <v>259</v>
      </c>
      <c r="H953" t="s">
        <v>260</v>
      </c>
      <c r="I953">
        <v>33</v>
      </c>
    </row>
    <row r="954" spans="1:10" x14ac:dyDescent="0.2">
      <c r="A954" t="s">
        <v>375</v>
      </c>
      <c r="B954" t="s">
        <v>316</v>
      </c>
      <c r="C954" t="s">
        <v>253</v>
      </c>
      <c r="D954" t="s">
        <v>254</v>
      </c>
      <c r="E954">
        <v>9831</v>
      </c>
      <c r="F954" t="s">
        <v>3892</v>
      </c>
      <c r="G954" t="s">
        <v>255</v>
      </c>
      <c r="H954" t="s">
        <v>265</v>
      </c>
      <c r="I954" t="s">
        <v>272</v>
      </c>
      <c r="J954" t="s">
        <v>4082</v>
      </c>
    </row>
    <row r="955" spans="1:10" x14ac:dyDescent="0.2">
      <c r="A955" t="s">
        <v>375</v>
      </c>
      <c r="B955" t="s">
        <v>316</v>
      </c>
      <c r="C955" t="s">
        <v>253</v>
      </c>
      <c r="D955" t="s">
        <v>254</v>
      </c>
      <c r="E955">
        <v>9853</v>
      </c>
      <c r="F955" t="s">
        <v>2490</v>
      </c>
      <c r="G955" t="s">
        <v>259</v>
      </c>
      <c r="H955" t="s">
        <v>265</v>
      </c>
      <c r="I955">
        <v>67</v>
      </c>
    </row>
    <row r="956" spans="1:10" x14ac:dyDescent="0.2">
      <c r="A956" t="s">
        <v>375</v>
      </c>
      <c r="B956" t="s">
        <v>279</v>
      </c>
      <c r="C956" t="s">
        <v>264</v>
      </c>
      <c r="D956" t="s">
        <v>254</v>
      </c>
      <c r="E956">
        <v>3028</v>
      </c>
      <c r="F956" t="s">
        <v>1592</v>
      </c>
      <c r="G956" t="s">
        <v>255</v>
      </c>
      <c r="H956" t="s">
        <v>265</v>
      </c>
      <c r="I956">
        <v>663</v>
      </c>
    </row>
    <row r="957" spans="1:10" x14ac:dyDescent="0.2">
      <c r="A957" t="s">
        <v>375</v>
      </c>
      <c r="B957" t="s">
        <v>1543</v>
      </c>
      <c r="C957" t="s">
        <v>253</v>
      </c>
      <c r="D957" t="s">
        <v>258</v>
      </c>
      <c r="E957">
        <v>1717</v>
      </c>
      <c r="F957" t="s">
        <v>2491</v>
      </c>
      <c r="G957" t="s">
        <v>255</v>
      </c>
      <c r="H957" t="s">
        <v>282</v>
      </c>
      <c r="I957">
        <v>101</v>
      </c>
    </row>
    <row r="958" spans="1:10" x14ac:dyDescent="0.2">
      <c r="A958" t="s">
        <v>375</v>
      </c>
      <c r="B958" t="s">
        <v>1543</v>
      </c>
      <c r="C958" t="s">
        <v>253</v>
      </c>
      <c r="D958" t="s">
        <v>254</v>
      </c>
      <c r="E958">
        <v>1926</v>
      </c>
      <c r="F958" t="s">
        <v>2492</v>
      </c>
      <c r="G958" t="s">
        <v>255</v>
      </c>
      <c r="H958" t="s">
        <v>282</v>
      </c>
      <c r="I958">
        <v>894</v>
      </c>
    </row>
    <row r="959" spans="1:10" x14ac:dyDescent="0.2">
      <c r="A959" t="s">
        <v>375</v>
      </c>
      <c r="B959" t="s">
        <v>1543</v>
      </c>
      <c r="C959" t="s">
        <v>253</v>
      </c>
      <c r="D959" t="s">
        <v>254</v>
      </c>
      <c r="E959">
        <v>3284</v>
      </c>
      <c r="F959" t="s">
        <v>708</v>
      </c>
      <c r="G959" t="s">
        <v>255</v>
      </c>
      <c r="H959" t="s">
        <v>281</v>
      </c>
      <c r="I959">
        <v>397</v>
      </c>
    </row>
    <row r="960" spans="1:10" x14ac:dyDescent="0.2">
      <c r="A960" t="s">
        <v>375</v>
      </c>
      <c r="B960" t="s">
        <v>1543</v>
      </c>
      <c r="C960" t="s">
        <v>253</v>
      </c>
      <c r="D960" t="s">
        <v>254</v>
      </c>
      <c r="E960">
        <v>3817</v>
      </c>
      <c r="F960" t="s">
        <v>2493</v>
      </c>
      <c r="G960" t="s">
        <v>255</v>
      </c>
      <c r="H960" t="s">
        <v>266</v>
      </c>
      <c r="I960">
        <v>387</v>
      </c>
    </row>
    <row r="961" spans="1:10" x14ac:dyDescent="0.2">
      <c r="A961" t="s">
        <v>375</v>
      </c>
      <c r="B961" t="s">
        <v>1543</v>
      </c>
      <c r="C961" t="s">
        <v>253</v>
      </c>
      <c r="D961" t="s">
        <v>254</v>
      </c>
      <c r="E961">
        <v>3937</v>
      </c>
      <c r="F961" t="s">
        <v>2494</v>
      </c>
      <c r="G961" t="s">
        <v>255</v>
      </c>
      <c r="H961" t="s">
        <v>266</v>
      </c>
      <c r="I961">
        <v>151</v>
      </c>
    </row>
    <row r="962" spans="1:10" x14ac:dyDescent="0.2">
      <c r="A962" t="s">
        <v>375</v>
      </c>
      <c r="B962" t="s">
        <v>1543</v>
      </c>
      <c r="C962" t="s">
        <v>253</v>
      </c>
      <c r="D962" t="s">
        <v>254</v>
      </c>
      <c r="E962">
        <v>4092</v>
      </c>
      <c r="F962" t="s">
        <v>2495</v>
      </c>
      <c r="G962" t="s">
        <v>255</v>
      </c>
      <c r="H962" t="s">
        <v>268</v>
      </c>
      <c r="I962">
        <v>281</v>
      </c>
    </row>
    <row r="963" spans="1:10" x14ac:dyDescent="0.2">
      <c r="A963" t="s">
        <v>375</v>
      </c>
      <c r="B963" t="s">
        <v>1543</v>
      </c>
      <c r="C963" t="s">
        <v>257</v>
      </c>
      <c r="D963" t="s">
        <v>254</v>
      </c>
      <c r="E963">
        <v>4346</v>
      </c>
      <c r="F963" t="s">
        <v>2496</v>
      </c>
      <c r="G963" t="s">
        <v>255</v>
      </c>
      <c r="H963" t="s">
        <v>260</v>
      </c>
      <c r="I963">
        <v>226</v>
      </c>
    </row>
    <row r="964" spans="1:10" x14ac:dyDescent="0.2">
      <c r="A964" t="s">
        <v>375</v>
      </c>
      <c r="B964" t="s">
        <v>1543</v>
      </c>
      <c r="C964" t="s">
        <v>257</v>
      </c>
      <c r="D964" t="s">
        <v>254</v>
      </c>
      <c r="E964">
        <v>4554</v>
      </c>
      <c r="F964" t="s">
        <v>2497</v>
      </c>
      <c r="G964" t="s">
        <v>255</v>
      </c>
      <c r="H964" t="s">
        <v>300</v>
      </c>
      <c r="I964">
        <v>443</v>
      </c>
    </row>
    <row r="965" spans="1:10" x14ac:dyDescent="0.2">
      <c r="A965" t="s">
        <v>375</v>
      </c>
      <c r="B965" t="s">
        <v>1543</v>
      </c>
      <c r="C965" t="s">
        <v>253</v>
      </c>
      <c r="D965" t="s">
        <v>254</v>
      </c>
      <c r="E965">
        <v>4801</v>
      </c>
      <c r="F965" t="s">
        <v>2498</v>
      </c>
      <c r="G965" t="s">
        <v>255</v>
      </c>
      <c r="H965" t="s">
        <v>260</v>
      </c>
      <c r="I965">
        <v>353</v>
      </c>
    </row>
    <row r="966" spans="1:10" x14ac:dyDescent="0.2">
      <c r="A966" t="s">
        <v>375</v>
      </c>
      <c r="B966" t="s">
        <v>1543</v>
      </c>
      <c r="C966" t="s">
        <v>253</v>
      </c>
      <c r="D966" t="s">
        <v>254</v>
      </c>
      <c r="E966">
        <v>5009</v>
      </c>
      <c r="F966" t="s">
        <v>2499</v>
      </c>
      <c r="G966" t="s">
        <v>255</v>
      </c>
      <c r="H966" t="s">
        <v>261</v>
      </c>
      <c r="I966">
        <v>56</v>
      </c>
    </row>
    <row r="967" spans="1:10" x14ac:dyDescent="0.2">
      <c r="A967" t="s">
        <v>375</v>
      </c>
      <c r="B967" t="s">
        <v>1543</v>
      </c>
      <c r="C967" t="s">
        <v>253</v>
      </c>
      <c r="D967" t="s">
        <v>254</v>
      </c>
      <c r="E967">
        <v>5208</v>
      </c>
      <c r="F967" t="s">
        <v>2500</v>
      </c>
      <c r="G967" t="s">
        <v>255</v>
      </c>
      <c r="H967" t="s">
        <v>268</v>
      </c>
      <c r="I967">
        <v>357</v>
      </c>
    </row>
    <row r="968" spans="1:10" x14ac:dyDescent="0.2">
      <c r="A968" t="s">
        <v>375</v>
      </c>
      <c r="B968" t="s">
        <v>1543</v>
      </c>
      <c r="C968" t="s">
        <v>253</v>
      </c>
      <c r="D968" t="s">
        <v>254</v>
      </c>
      <c r="E968">
        <v>5357</v>
      </c>
      <c r="F968" t="s">
        <v>2501</v>
      </c>
      <c r="G968" t="s">
        <v>255</v>
      </c>
      <c r="H968" t="s">
        <v>297</v>
      </c>
      <c r="I968">
        <v>178</v>
      </c>
    </row>
    <row r="969" spans="1:10" x14ac:dyDescent="0.2">
      <c r="A969" t="s">
        <v>375</v>
      </c>
      <c r="B969" t="s">
        <v>1543</v>
      </c>
      <c r="C969" t="s">
        <v>253</v>
      </c>
      <c r="D969" t="s">
        <v>254</v>
      </c>
      <c r="E969">
        <v>5695</v>
      </c>
      <c r="F969" t="s">
        <v>2502</v>
      </c>
      <c r="G969" t="s">
        <v>259</v>
      </c>
      <c r="H969" t="s">
        <v>683</v>
      </c>
      <c r="I969">
        <v>118</v>
      </c>
    </row>
    <row r="970" spans="1:10" x14ac:dyDescent="0.2">
      <c r="A970" t="s">
        <v>375</v>
      </c>
      <c r="B970" t="s">
        <v>1543</v>
      </c>
      <c r="C970" t="s">
        <v>253</v>
      </c>
      <c r="D970" t="s">
        <v>254</v>
      </c>
      <c r="E970">
        <v>5901</v>
      </c>
      <c r="F970" t="s">
        <v>2503</v>
      </c>
      <c r="G970" t="s">
        <v>255</v>
      </c>
      <c r="H970" t="s">
        <v>270</v>
      </c>
      <c r="I970" t="s">
        <v>322</v>
      </c>
      <c r="J970" t="s">
        <v>4282</v>
      </c>
    </row>
    <row r="971" spans="1:10" x14ac:dyDescent="0.2">
      <c r="A971" t="s">
        <v>375</v>
      </c>
      <c r="B971" t="s">
        <v>1543</v>
      </c>
      <c r="C971" t="s">
        <v>253</v>
      </c>
      <c r="D971" t="s">
        <v>254</v>
      </c>
      <c r="E971">
        <v>6158</v>
      </c>
      <c r="F971" t="s">
        <v>2504</v>
      </c>
      <c r="G971" t="s">
        <v>259</v>
      </c>
      <c r="H971" t="s">
        <v>276</v>
      </c>
      <c r="I971">
        <v>102</v>
      </c>
    </row>
    <row r="972" spans="1:10" x14ac:dyDescent="0.2">
      <c r="A972" t="s">
        <v>375</v>
      </c>
      <c r="B972" t="s">
        <v>1543</v>
      </c>
      <c r="C972" t="s">
        <v>253</v>
      </c>
      <c r="D972" t="s">
        <v>254</v>
      </c>
      <c r="E972">
        <v>6403</v>
      </c>
      <c r="F972" t="s">
        <v>2505</v>
      </c>
      <c r="G972" t="s">
        <v>259</v>
      </c>
      <c r="H972" t="s">
        <v>276</v>
      </c>
      <c r="I972">
        <v>123</v>
      </c>
    </row>
    <row r="973" spans="1:10" x14ac:dyDescent="0.2">
      <c r="A973" t="s">
        <v>375</v>
      </c>
      <c r="B973" t="s">
        <v>1543</v>
      </c>
      <c r="C973" t="s">
        <v>253</v>
      </c>
      <c r="D973" t="s">
        <v>254</v>
      </c>
      <c r="E973">
        <v>6444</v>
      </c>
      <c r="F973" t="s">
        <v>2506</v>
      </c>
      <c r="G973" t="s">
        <v>255</v>
      </c>
      <c r="H973" t="s">
        <v>276</v>
      </c>
      <c r="I973">
        <v>186</v>
      </c>
    </row>
    <row r="974" spans="1:10" x14ac:dyDescent="0.2">
      <c r="A974" t="s">
        <v>375</v>
      </c>
      <c r="B974" t="s">
        <v>1543</v>
      </c>
      <c r="C974" t="s">
        <v>253</v>
      </c>
      <c r="D974" t="s">
        <v>254</v>
      </c>
      <c r="E974">
        <v>7874</v>
      </c>
      <c r="F974" t="s">
        <v>2507</v>
      </c>
      <c r="G974" t="s">
        <v>255</v>
      </c>
      <c r="H974" t="s">
        <v>268</v>
      </c>
      <c r="I974">
        <v>460</v>
      </c>
    </row>
    <row r="975" spans="1:10" x14ac:dyDescent="0.2">
      <c r="A975" t="s">
        <v>375</v>
      </c>
      <c r="B975" t="s">
        <v>1543</v>
      </c>
      <c r="C975" t="s">
        <v>253</v>
      </c>
      <c r="D975" t="s">
        <v>254</v>
      </c>
      <c r="E975">
        <v>8584</v>
      </c>
      <c r="F975" t="s">
        <v>2508</v>
      </c>
      <c r="G975" t="s">
        <v>255</v>
      </c>
      <c r="H975" t="s">
        <v>291</v>
      </c>
      <c r="I975">
        <v>916</v>
      </c>
    </row>
    <row r="976" spans="1:10" x14ac:dyDescent="0.2">
      <c r="A976" t="s">
        <v>375</v>
      </c>
      <c r="B976" t="s">
        <v>1543</v>
      </c>
      <c r="C976" t="s">
        <v>253</v>
      </c>
      <c r="D976" t="s">
        <v>254</v>
      </c>
      <c r="E976">
        <v>9031</v>
      </c>
      <c r="F976" t="s">
        <v>2509</v>
      </c>
      <c r="G976" t="s">
        <v>255</v>
      </c>
      <c r="H976" t="s">
        <v>339</v>
      </c>
      <c r="I976" t="s">
        <v>278</v>
      </c>
      <c r="J976" t="s">
        <v>4194</v>
      </c>
    </row>
    <row r="977" spans="1:10" x14ac:dyDescent="0.2">
      <c r="A977" t="s">
        <v>375</v>
      </c>
      <c r="B977" t="s">
        <v>1543</v>
      </c>
      <c r="C977" t="s">
        <v>253</v>
      </c>
      <c r="D977" t="s">
        <v>254</v>
      </c>
      <c r="E977">
        <v>9628</v>
      </c>
      <c r="F977" t="s">
        <v>2510</v>
      </c>
      <c r="G977" t="s">
        <v>255</v>
      </c>
      <c r="H977" t="s">
        <v>260</v>
      </c>
      <c r="I977">
        <v>172</v>
      </c>
    </row>
    <row r="978" spans="1:10" x14ac:dyDescent="0.2">
      <c r="A978" t="s">
        <v>375</v>
      </c>
      <c r="B978" t="s">
        <v>1737</v>
      </c>
      <c r="C978" t="s">
        <v>257</v>
      </c>
      <c r="D978" t="s">
        <v>258</v>
      </c>
      <c r="E978">
        <v>3939</v>
      </c>
      <c r="F978" t="s">
        <v>2511</v>
      </c>
      <c r="G978" t="s">
        <v>255</v>
      </c>
      <c r="H978" t="s">
        <v>266</v>
      </c>
      <c r="I978">
        <v>369</v>
      </c>
    </row>
    <row r="979" spans="1:10" x14ac:dyDescent="0.2">
      <c r="A979" t="s">
        <v>375</v>
      </c>
      <c r="B979" t="s">
        <v>1737</v>
      </c>
      <c r="C979" t="s">
        <v>253</v>
      </c>
      <c r="D979" t="s">
        <v>254</v>
      </c>
      <c r="E979">
        <v>6555</v>
      </c>
      <c r="F979" t="s">
        <v>2512</v>
      </c>
      <c r="G979" t="s">
        <v>255</v>
      </c>
      <c r="H979" t="s">
        <v>260</v>
      </c>
      <c r="I979">
        <v>46</v>
      </c>
    </row>
    <row r="980" spans="1:10" x14ac:dyDescent="0.2">
      <c r="A980" t="s">
        <v>375</v>
      </c>
      <c r="B980" t="s">
        <v>1737</v>
      </c>
      <c r="C980" t="s">
        <v>253</v>
      </c>
      <c r="D980" t="s">
        <v>254</v>
      </c>
      <c r="E980">
        <v>7908</v>
      </c>
      <c r="F980" t="s">
        <v>1738</v>
      </c>
      <c r="G980" t="s">
        <v>255</v>
      </c>
      <c r="H980" t="s">
        <v>268</v>
      </c>
      <c r="I980">
        <v>97</v>
      </c>
    </row>
    <row r="981" spans="1:10" x14ac:dyDescent="0.2">
      <c r="A981" t="s">
        <v>375</v>
      </c>
      <c r="B981" t="s">
        <v>2848</v>
      </c>
      <c r="C981" t="s">
        <v>253</v>
      </c>
      <c r="D981" t="s">
        <v>254</v>
      </c>
      <c r="E981">
        <v>2327</v>
      </c>
      <c r="F981" t="s">
        <v>4321</v>
      </c>
      <c r="G981" t="s">
        <v>255</v>
      </c>
      <c r="H981" t="s">
        <v>266</v>
      </c>
      <c r="I981" t="s">
        <v>322</v>
      </c>
      <c r="J981" t="s">
        <v>4549</v>
      </c>
    </row>
    <row r="982" spans="1:10" x14ac:dyDescent="0.2">
      <c r="A982" t="s">
        <v>375</v>
      </c>
      <c r="B982" t="s">
        <v>252</v>
      </c>
      <c r="C982" t="s">
        <v>253</v>
      </c>
      <c r="D982" t="s">
        <v>254</v>
      </c>
      <c r="E982">
        <v>2372</v>
      </c>
      <c r="F982" t="s">
        <v>376</v>
      </c>
      <c r="G982" t="s">
        <v>255</v>
      </c>
      <c r="H982" t="s">
        <v>260</v>
      </c>
      <c r="I982">
        <v>161</v>
      </c>
    </row>
    <row r="983" spans="1:10" x14ac:dyDescent="0.2">
      <c r="A983" t="s">
        <v>375</v>
      </c>
      <c r="B983" t="s">
        <v>252</v>
      </c>
      <c r="C983" t="s">
        <v>253</v>
      </c>
      <c r="D983" t="s">
        <v>258</v>
      </c>
      <c r="E983">
        <v>3634</v>
      </c>
      <c r="F983" t="s">
        <v>672</v>
      </c>
      <c r="G983" t="s">
        <v>267</v>
      </c>
      <c r="H983" t="s">
        <v>266</v>
      </c>
      <c r="I983">
        <v>36</v>
      </c>
    </row>
    <row r="984" spans="1:10" x14ac:dyDescent="0.2">
      <c r="A984" t="s">
        <v>375</v>
      </c>
      <c r="B984" t="s">
        <v>252</v>
      </c>
      <c r="C984" t="s">
        <v>257</v>
      </c>
      <c r="D984" t="s">
        <v>258</v>
      </c>
      <c r="E984">
        <v>3723</v>
      </c>
      <c r="F984" t="s">
        <v>2513</v>
      </c>
      <c r="G984" t="s">
        <v>267</v>
      </c>
      <c r="H984" t="s">
        <v>266</v>
      </c>
      <c r="I984">
        <v>123</v>
      </c>
    </row>
    <row r="985" spans="1:10" x14ac:dyDescent="0.2">
      <c r="A985" t="s">
        <v>375</v>
      </c>
      <c r="B985" t="s">
        <v>252</v>
      </c>
      <c r="C985" t="s">
        <v>253</v>
      </c>
      <c r="D985" t="s">
        <v>254</v>
      </c>
      <c r="E985">
        <v>3800</v>
      </c>
      <c r="F985" t="s">
        <v>2514</v>
      </c>
      <c r="G985" t="s">
        <v>259</v>
      </c>
      <c r="H985" t="s">
        <v>266</v>
      </c>
      <c r="I985">
        <v>160</v>
      </c>
    </row>
    <row r="986" spans="1:10" x14ac:dyDescent="0.2">
      <c r="A986" t="s">
        <v>375</v>
      </c>
      <c r="B986" t="s">
        <v>252</v>
      </c>
      <c r="C986" t="s">
        <v>253</v>
      </c>
      <c r="D986" t="s">
        <v>254</v>
      </c>
      <c r="E986">
        <v>5632</v>
      </c>
      <c r="F986" t="s">
        <v>2515</v>
      </c>
      <c r="G986" t="s">
        <v>255</v>
      </c>
      <c r="H986" t="s">
        <v>683</v>
      </c>
      <c r="I986">
        <v>162</v>
      </c>
    </row>
    <row r="987" spans="1:10" x14ac:dyDescent="0.2">
      <c r="A987" t="s">
        <v>375</v>
      </c>
      <c r="B987" t="s">
        <v>252</v>
      </c>
      <c r="C987" t="s">
        <v>253</v>
      </c>
      <c r="D987" t="s">
        <v>254</v>
      </c>
      <c r="E987">
        <v>5660</v>
      </c>
      <c r="F987" t="s">
        <v>2516</v>
      </c>
      <c r="G987" t="s">
        <v>263</v>
      </c>
      <c r="H987" t="s">
        <v>683</v>
      </c>
      <c r="I987">
        <v>68</v>
      </c>
    </row>
    <row r="988" spans="1:10" x14ac:dyDescent="0.2">
      <c r="A988" t="s">
        <v>375</v>
      </c>
      <c r="B988" t="s">
        <v>252</v>
      </c>
      <c r="C988" t="s">
        <v>264</v>
      </c>
      <c r="D988" t="s">
        <v>258</v>
      </c>
      <c r="E988">
        <v>6195</v>
      </c>
      <c r="F988" t="s">
        <v>1495</v>
      </c>
      <c r="G988" t="s">
        <v>267</v>
      </c>
      <c r="H988" t="s">
        <v>260</v>
      </c>
      <c r="I988">
        <v>130</v>
      </c>
    </row>
    <row r="989" spans="1:10" x14ac:dyDescent="0.2">
      <c r="A989" t="s">
        <v>375</v>
      </c>
      <c r="B989" t="s">
        <v>252</v>
      </c>
      <c r="C989" t="s">
        <v>253</v>
      </c>
      <c r="D989" t="s">
        <v>254</v>
      </c>
      <c r="E989">
        <v>6457</v>
      </c>
      <c r="F989" t="s">
        <v>2518</v>
      </c>
      <c r="G989" t="s">
        <v>255</v>
      </c>
      <c r="H989" t="s">
        <v>276</v>
      </c>
      <c r="I989" t="s">
        <v>278</v>
      </c>
      <c r="J989" t="s">
        <v>4107</v>
      </c>
    </row>
    <row r="990" spans="1:10" x14ac:dyDescent="0.2">
      <c r="A990" t="s">
        <v>375</v>
      </c>
      <c r="B990" t="s">
        <v>252</v>
      </c>
      <c r="C990" t="s">
        <v>262</v>
      </c>
      <c r="D990" t="s">
        <v>254</v>
      </c>
      <c r="E990">
        <v>6817</v>
      </c>
      <c r="F990" t="s">
        <v>2519</v>
      </c>
      <c r="G990" t="s">
        <v>255</v>
      </c>
      <c r="H990" t="s">
        <v>280</v>
      </c>
      <c r="I990">
        <v>297</v>
      </c>
    </row>
    <row r="991" spans="1:10" x14ac:dyDescent="0.2">
      <c r="A991" t="s">
        <v>375</v>
      </c>
      <c r="B991" t="s">
        <v>252</v>
      </c>
      <c r="C991" t="s">
        <v>264</v>
      </c>
      <c r="D991" t="s">
        <v>258</v>
      </c>
      <c r="E991">
        <v>7674</v>
      </c>
      <c r="F991" t="s">
        <v>574</v>
      </c>
      <c r="G991" t="s">
        <v>267</v>
      </c>
      <c r="H991" t="s">
        <v>265</v>
      </c>
      <c r="I991">
        <v>77</v>
      </c>
    </row>
    <row r="992" spans="1:10" x14ac:dyDescent="0.2">
      <c r="A992" t="s">
        <v>375</v>
      </c>
      <c r="B992" t="s">
        <v>252</v>
      </c>
      <c r="C992" t="s">
        <v>253</v>
      </c>
      <c r="D992" t="s">
        <v>254</v>
      </c>
      <c r="E992">
        <v>7952</v>
      </c>
      <c r="F992" t="s">
        <v>381</v>
      </c>
      <c r="G992" t="s">
        <v>255</v>
      </c>
      <c r="H992" t="s">
        <v>277</v>
      </c>
      <c r="I992">
        <v>318</v>
      </c>
    </row>
    <row r="993" spans="1:10" x14ac:dyDescent="0.2">
      <c r="A993" t="s">
        <v>375</v>
      </c>
      <c r="B993" t="s">
        <v>252</v>
      </c>
      <c r="C993" t="s">
        <v>253</v>
      </c>
      <c r="D993" t="s">
        <v>254</v>
      </c>
      <c r="E993">
        <v>8934</v>
      </c>
      <c r="F993" t="s">
        <v>2521</v>
      </c>
      <c r="G993" t="s">
        <v>255</v>
      </c>
      <c r="H993" t="s">
        <v>281</v>
      </c>
      <c r="I993">
        <v>593</v>
      </c>
    </row>
    <row r="994" spans="1:10" x14ac:dyDescent="0.2">
      <c r="A994" t="s">
        <v>375</v>
      </c>
      <c r="B994" t="s">
        <v>252</v>
      </c>
      <c r="C994" t="s">
        <v>253</v>
      </c>
      <c r="D994" t="s">
        <v>254</v>
      </c>
      <c r="E994">
        <v>9074</v>
      </c>
      <c r="F994" t="s">
        <v>2522</v>
      </c>
      <c r="G994" t="s">
        <v>255</v>
      </c>
      <c r="H994" t="s">
        <v>339</v>
      </c>
      <c r="I994">
        <v>97</v>
      </c>
    </row>
    <row r="995" spans="1:10" x14ac:dyDescent="0.2">
      <c r="A995" t="s">
        <v>375</v>
      </c>
      <c r="B995" t="s">
        <v>252</v>
      </c>
      <c r="C995" t="s">
        <v>253</v>
      </c>
      <c r="D995" t="s">
        <v>254</v>
      </c>
      <c r="E995">
        <v>9424</v>
      </c>
      <c r="F995" t="s">
        <v>2523</v>
      </c>
      <c r="G995" t="s">
        <v>255</v>
      </c>
      <c r="H995" t="s">
        <v>266</v>
      </c>
      <c r="I995">
        <v>381</v>
      </c>
    </row>
    <row r="996" spans="1:10" x14ac:dyDescent="0.2">
      <c r="A996" t="s">
        <v>382</v>
      </c>
      <c r="B996" t="s">
        <v>1743</v>
      </c>
      <c r="C996" t="s">
        <v>253</v>
      </c>
      <c r="D996" t="s">
        <v>254</v>
      </c>
      <c r="E996">
        <v>4094</v>
      </c>
      <c r="F996" t="s">
        <v>2524</v>
      </c>
      <c r="G996" t="s">
        <v>263</v>
      </c>
      <c r="H996" t="s">
        <v>268</v>
      </c>
      <c r="I996">
        <v>210</v>
      </c>
    </row>
    <row r="997" spans="1:10" x14ac:dyDescent="0.2">
      <c r="A997" t="s">
        <v>382</v>
      </c>
      <c r="B997" t="s">
        <v>1736</v>
      </c>
      <c r="C997" t="s">
        <v>253</v>
      </c>
      <c r="D997" t="s">
        <v>254</v>
      </c>
      <c r="E997">
        <v>1301</v>
      </c>
      <c r="F997" t="s">
        <v>2525</v>
      </c>
      <c r="G997" t="s">
        <v>255</v>
      </c>
      <c r="H997" t="s">
        <v>303</v>
      </c>
      <c r="I997">
        <v>309</v>
      </c>
    </row>
    <row r="998" spans="1:10" x14ac:dyDescent="0.2">
      <c r="A998" t="s">
        <v>382</v>
      </c>
      <c r="B998" t="s">
        <v>1736</v>
      </c>
      <c r="C998" t="s">
        <v>262</v>
      </c>
      <c r="D998" t="s">
        <v>254</v>
      </c>
      <c r="E998">
        <v>1897</v>
      </c>
      <c r="F998" t="s">
        <v>2526</v>
      </c>
      <c r="G998" t="s">
        <v>263</v>
      </c>
      <c r="H998" t="s">
        <v>282</v>
      </c>
      <c r="I998">
        <v>188</v>
      </c>
    </row>
    <row r="999" spans="1:10" x14ac:dyDescent="0.2">
      <c r="A999" t="s">
        <v>382</v>
      </c>
      <c r="B999" t="s">
        <v>1736</v>
      </c>
      <c r="C999" t="s">
        <v>253</v>
      </c>
      <c r="D999" t="s">
        <v>254</v>
      </c>
      <c r="E999">
        <v>2270</v>
      </c>
      <c r="F999" t="s">
        <v>2527</v>
      </c>
      <c r="G999" t="s">
        <v>255</v>
      </c>
      <c r="H999" t="s">
        <v>256</v>
      </c>
      <c r="I999" t="s">
        <v>286</v>
      </c>
      <c r="J999" t="s">
        <v>4550</v>
      </c>
    </row>
    <row r="1000" spans="1:10" x14ac:dyDescent="0.2">
      <c r="A1000" t="s">
        <v>382</v>
      </c>
      <c r="B1000" t="s">
        <v>1736</v>
      </c>
      <c r="C1000" t="s">
        <v>253</v>
      </c>
      <c r="D1000" t="s">
        <v>254</v>
      </c>
      <c r="E1000">
        <v>3103</v>
      </c>
      <c r="F1000" t="s">
        <v>2528</v>
      </c>
      <c r="G1000" t="s">
        <v>255</v>
      </c>
      <c r="H1000" t="s">
        <v>288</v>
      </c>
      <c r="I1000">
        <v>227</v>
      </c>
    </row>
    <row r="1001" spans="1:10" x14ac:dyDescent="0.2">
      <c r="A1001" t="s">
        <v>382</v>
      </c>
      <c r="B1001" t="s">
        <v>1736</v>
      </c>
      <c r="C1001" t="s">
        <v>253</v>
      </c>
      <c r="D1001" t="s">
        <v>254</v>
      </c>
      <c r="E1001">
        <v>3109</v>
      </c>
      <c r="F1001" t="s">
        <v>392</v>
      </c>
      <c r="G1001" t="s">
        <v>255</v>
      </c>
      <c r="H1001" t="s">
        <v>288</v>
      </c>
      <c r="I1001">
        <v>175</v>
      </c>
    </row>
    <row r="1002" spans="1:10" x14ac:dyDescent="0.2">
      <c r="A1002" t="s">
        <v>382</v>
      </c>
      <c r="B1002" t="s">
        <v>1736</v>
      </c>
      <c r="C1002" t="s">
        <v>253</v>
      </c>
      <c r="D1002" t="s">
        <v>254</v>
      </c>
      <c r="E1002">
        <v>4061</v>
      </c>
      <c r="F1002" t="s">
        <v>2529</v>
      </c>
      <c r="G1002" t="s">
        <v>255</v>
      </c>
      <c r="H1002" t="s">
        <v>268</v>
      </c>
      <c r="I1002" t="s">
        <v>278</v>
      </c>
      <c r="J1002" t="s">
        <v>4070</v>
      </c>
    </row>
    <row r="1003" spans="1:10" x14ac:dyDescent="0.2">
      <c r="A1003" t="s">
        <v>382</v>
      </c>
      <c r="B1003" t="s">
        <v>1736</v>
      </c>
      <c r="C1003" t="s">
        <v>253</v>
      </c>
      <c r="D1003" t="s">
        <v>254</v>
      </c>
      <c r="E1003">
        <v>5237</v>
      </c>
      <c r="F1003" t="s">
        <v>3893</v>
      </c>
      <c r="G1003" t="s">
        <v>263</v>
      </c>
      <c r="H1003" t="s">
        <v>297</v>
      </c>
      <c r="I1003">
        <v>85</v>
      </c>
    </row>
    <row r="1004" spans="1:10" x14ac:dyDescent="0.2">
      <c r="A1004" t="s">
        <v>382</v>
      </c>
      <c r="B1004" t="s">
        <v>1736</v>
      </c>
      <c r="C1004" t="s">
        <v>253</v>
      </c>
      <c r="D1004" t="s">
        <v>258</v>
      </c>
      <c r="E1004">
        <v>6347</v>
      </c>
      <c r="F1004" t="s">
        <v>2530</v>
      </c>
      <c r="G1004" t="s">
        <v>259</v>
      </c>
      <c r="H1004" t="s">
        <v>276</v>
      </c>
      <c r="I1004">
        <v>24</v>
      </c>
    </row>
    <row r="1005" spans="1:10" x14ac:dyDescent="0.2">
      <c r="A1005" t="s">
        <v>382</v>
      </c>
      <c r="B1005" t="s">
        <v>1736</v>
      </c>
      <c r="C1005" t="s">
        <v>253</v>
      </c>
      <c r="D1005" t="s">
        <v>254</v>
      </c>
      <c r="E1005">
        <v>7525</v>
      </c>
      <c r="F1005" t="s">
        <v>2531</v>
      </c>
      <c r="G1005" t="s">
        <v>255</v>
      </c>
      <c r="H1005" t="s">
        <v>261</v>
      </c>
      <c r="I1005">
        <v>149</v>
      </c>
    </row>
    <row r="1006" spans="1:10" x14ac:dyDescent="0.2">
      <c r="A1006" t="s">
        <v>382</v>
      </c>
      <c r="B1006" t="s">
        <v>1736</v>
      </c>
      <c r="C1006" t="s">
        <v>253</v>
      </c>
      <c r="D1006" t="s">
        <v>254</v>
      </c>
      <c r="E1006">
        <v>9896</v>
      </c>
      <c r="F1006" t="s">
        <v>527</v>
      </c>
      <c r="G1006" t="s">
        <v>255</v>
      </c>
      <c r="H1006" t="s">
        <v>261</v>
      </c>
      <c r="I1006">
        <v>231</v>
      </c>
    </row>
    <row r="1007" spans="1:10" x14ac:dyDescent="0.2">
      <c r="A1007" t="s">
        <v>382</v>
      </c>
      <c r="B1007" t="s">
        <v>648</v>
      </c>
      <c r="C1007" t="s">
        <v>253</v>
      </c>
      <c r="D1007" t="s">
        <v>254</v>
      </c>
      <c r="E1007">
        <v>3774</v>
      </c>
      <c r="F1007" t="s">
        <v>2532</v>
      </c>
      <c r="G1007" t="s">
        <v>255</v>
      </c>
      <c r="H1007" t="s">
        <v>266</v>
      </c>
      <c r="I1007" t="s">
        <v>286</v>
      </c>
      <c r="J1007" t="s">
        <v>4551</v>
      </c>
    </row>
    <row r="1008" spans="1:10" x14ac:dyDescent="0.2">
      <c r="A1008" t="s">
        <v>382</v>
      </c>
      <c r="B1008" t="s">
        <v>648</v>
      </c>
      <c r="C1008" t="s">
        <v>262</v>
      </c>
      <c r="D1008" t="s">
        <v>254</v>
      </c>
      <c r="E1008">
        <v>4351</v>
      </c>
      <c r="F1008" t="s">
        <v>2533</v>
      </c>
      <c r="G1008" t="s">
        <v>259</v>
      </c>
      <c r="H1008" t="s">
        <v>291</v>
      </c>
      <c r="I1008">
        <v>21</v>
      </c>
    </row>
    <row r="1009" spans="1:10" x14ac:dyDescent="0.2">
      <c r="A1009" t="s">
        <v>382</v>
      </c>
      <c r="B1009" t="s">
        <v>648</v>
      </c>
      <c r="C1009" t="s">
        <v>253</v>
      </c>
      <c r="D1009" t="s">
        <v>254</v>
      </c>
      <c r="E1009">
        <v>4390</v>
      </c>
      <c r="F1009" t="s">
        <v>1403</v>
      </c>
      <c r="G1009" t="s">
        <v>267</v>
      </c>
      <c r="H1009" t="s">
        <v>266</v>
      </c>
      <c r="I1009">
        <v>144</v>
      </c>
    </row>
    <row r="1010" spans="1:10" x14ac:dyDescent="0.2">
      <c r="A1010" t="s">
        <v>382</v>
      </c>
      <c r="B1010" t="s">
        <v>648</v>
      </c>
      <c r="C1010" t="s">
        <v>257</v>
      </c>
      <c r="D1010" t="s">
        <v>254</v>
      </c>
      <c r="E1010">
        <v>7494</v>
      </c>
      <c r="F1010" t="s">
        <v>2534</v>
      </c>
      <c r="G1010" t="s">
        <v>255</v>
      </c>
      <c r="H1010" t="s">
        <v>265</v>
      </c>
      <c r="I1010">
        <v>126</v>
      </c>
    </row>
    <row r="1011" spans="1:10" x14ac:dyDescent="0.2">
      <c r="A1011" t="s">
        <v>382</v>
      </c>
      <c r="B1011" t="s">
        <v>648</v>
      </c>
      <c r="C1011" t="s">
        <v>253</v>
      </c>
      <c r="D1011" t="s">
        <v>254</v>
      </c>
      <c r="E1011">
        <v>8397</v>
      </c>
      <c r="F1011" t="s">
        <v>2535</v>
      </c>
      <c r="G1011" t="s">
        <v>255</v>
      </c>
      <c r="H1011" t="s">
        <v>455</v>
      </c>
      <c r="I1011">
        <v>847</v>
      </c>
    </row>
    <row r="1012" spans="1:10" x14ac:dyDescent="0.2">
      <c r="A1012" t="s">
        <v>382</v>
      </c>
      <c r="B1012" t="s">
        <v>1358</v>
      </c>
      <c r="C1012" t="s">
        <v>253</v>
      </c>
      <c r="D1012" t="s">
        <v>254</v>
      </c>
      <c r="E1012">
        <v>1737</v>
      </c>
      <c r="F1012" t="s">
        <v>2536</v>
      </c>
      <c r="G1012" t="s">
        <v>263</v>
      </c>
      <c r="H1012" t="s">
        <v>282</v>
      </c>
      <c r="I1012">
        <v>127</v>
      </c>
    </row>
    <row r="1013" spans="1:10" x14ac:dyDescent="0.2">
      <c r="A1013" t="s">
        <v>382</v>
      </c>
      <c r="B1013" t="s">
        <v>1358</v>
      </c>
      <c r="C1013" t="s">
        <v>253</v>
      </c>
      <c r="D1013" t="s">
        <v>254</v>
      </c>
      <c r="E1013">
        <v>1810</v>
      </c>
      <c r="F1013" t="s">
        <v>2537</v>
      </c>
      <c r="G1013" t="s">
        <v>255</v>
      </c>
      <c r="H1013" t="s">
        <v>282</v>
      </c>
      <c r="I1013">
        <v>233</v>
      </c>
    </row>
    <row r="1014" spans="1:10" x14ac:dyDescent="0.2">
      <c r="A1014" t="s">
        <v>382</v>
      </c>
      <c r="B1014" t="s">
        <v>1358</v>
      </c>
      <c r="C1014" t="s">
        <v>253</v>
      </c>
      <c r="D1014" t="s">
        <v>254</v>
      </c>
      <c r="E1014">
        <v>1824</v>
      </c>
      <c r="F1014" t="s">
        <v>486</v>
      </c>
      <c r="G1014" t="s">
        <v>255</v>
      </c>
      <c r="H1014" t="s">
        <v>282</v>
      </c>
      <c r="I1014" t="s">
        <v>278</v>
      </c>
      <c r="J1014" t="s">
        <v>1757</v>
      </c>
    </row>
    <row r="1015" spans="1:10" x14ac:dyDescent="0.2">
      <c r="A1015" t="s">
        <v>382</v>
      </c>
      <c r="B1015" t="s">
        <v>1358</v>
      </c>
      <c r="C1015" t="s">
        <v>253</v>
      </c>
      <c r="D1015" t="s">
        <v>254</v>
      </c>
      <c r="E1015">
        <v>1835</v>
      </c>
      <c r="F1015" t="s">
        <v>386</v>
      </c>
      <c r="G1015" t="s">
        <v>255</v>
      </c>
      <c r="H1015" t="s">
        <v>282</v>
      </c>
      <c r="I1015" t="s">
        <v>286</v>
      </c>
      <c r="J1015" t="s">
        <v>4180</v>
      </c>
    </row>
    <row r="1016" spans="1:10" x14ac:dyDescent="0.2">
      <c r="A1016" t="s">
        <v>382</v>
      </c>
      <c r="B1016" t="s">
        <v>1358</v>
      </c>
      <c r="C1016" t="s">
        <v>253</v>
      </c>
      <c r="D1016" t="s">
        <v>254</v>
      </c>
      <c r="E1016">
        <v>2763</v>
      </c>
      <c r="F1016" t="s">
        <v>2538</v>
      </c>
      <c r="G1016" t="s">
        <v>259</v>
      </c>
      <c r="H1016" t="s">
        <v>261</v>
      </c>
      <c r="I1016">
        <v>486</v>
      </c>
    </row>
    <row r="1017" spans="1:10" x14ac:dyDescent="0.2">
      <c r="A1017" t="s">
        <v>382</v>
      </c>
      <c r="B1017" t="s">
        <v>1358</v>
      </c>
      <c r="C1017" t="s">
        <v>253</v>
      </c>
      <c r="D1017" t="s">
        <v>254</v>
      </c>
      <c r="E1017">
        <v>2813</v>
      </c>
      <c r="F1017" t="s">
        <v>2539</v>
      </c>
      <c r="G1017" t="s">
        <v>259</v>
      </c>
      <c r="H1017" t="s">
        <v>256</v>
      </c>
      <c r="I1017">
        <v>36</v>
      </c>
    </row>
    <row r="1018" spans="1:10" x14ac:dyDescent="0.2">
      <c r="A1018" t="s">
        <v>382</v>
      </c>
      <c r="B1018" t="s">
        <v>1358</v>
      </c>
      <c r="C1018" t="s">
        <v>253</v>
      </c>
      <c r="D1018" t="s">
        <v>254</v>
      </c>
      <c r="E1018">
        <v>3101</v>
      </c>
      <c r="F1018" t="s">
        <v>2540</v>
      </c>
      <c r="G1018" t="s">
        <v>255</v>
      </c>
      <c r="H1018" t="s">
        <v>288</v>
      </c>
      <c r="I1018" t="s">
        <v>286</v>
      </c>
      <c r="J1018" t="s">
        <v>4552</v>
      </c>
    </row>
    <row r="1019" spans="1:10" x14ac:dyDescent="0.2">
      <c r="A1019" t="s">
        <v>382</v>
      </c>
      <c r="B1019" t="s">
        <v>1358</v>
      </c>
      <c r="C1019" t="s">
        <v>253</v>
      </c>
      <c r="D1019" t="s">
        <v>254</v>
      </c>
      <c r="E1019">
        <v>3106</v>
      </c>
      <c r="F1019" t="s">
        <v>2541</v>
      </c>
      <c r="G1019" t="s">
        <v>255</v>
      </c>
      <c r="H1019" t="s">
        <v>288</v>
      </c>
      <c r="I1019">
        <v>516</v>
      </c>
    </row>
    <row r="1020" spans="1:10" x14ac:dyDescent="0.2">
      <c r="A1020" t="s">
        <v>382</v>
      </c>
      <c r="B1020" t="s">
        <v>1358</v>
      </c>
      <c r="C1020" t="s">
        <v>253</v>
      </c>
      <c r="D1020" t="s">
        <v>254</v>
      </c>
      <c r="E1020">
        <v>3407</v>
      </c>
      <c r="F1020" t="s">
        <v>2542</v>
      </c>
      <c r="G1020" t="s">
        <v>255</v>
      </c>
      <c r="H1020" t="s">
        <v>268</v>
      </c>
      <c r="I1020" t="s">
        <v>1688</v>
      </c>
      <c r="J1020" t="s">
        <v>4553</v>
      </c>
    </row>
    <row r="1021" spans="1:10" x14ac:dyDescent="0.2">
      <c r="A1021" t="s">
        <v>382</v>
      </c>
      <c r="B1021" t="s">
        <v>1358</v>
      </c>
      <c r="C1021" t="s">
        <v>253</v>
      </c>
      <c r="D1021" t="s">
        <v>254</v>
      </c>
      <c r="E1021">
        <v>3861</v>
      </c>
      <c r="F1021" t="s">
        <v>2543</v>
      </c>
      <c r="G1021" t="s">
        <v>255</v>
      </c>
      <c r="H1021" t="s">
        <v>289</v>
      </c>
      <c r="I1021" t="s">
        <v>272</v>
      </c>
      <c r="J1021" t="s">
        <v>4358</v>
      </c>
    </row>
    <row r="1022" spans="1:10" x14ac:dyDescent="0.2">
      <c r="A1022" t="s">
        <v>382</v>
      </c>
      <c r="B1022" t="s">
        <v>1358</v>
      </c>
      <c r="C1022" t="s">
        <v>253</v>
      </c>
      <c r="D1022" t="s">
        <v>254</v>
      </c>
      <c r="E1022">
        <v>5189</v>
      </c>
      <c r="F1022" t="s">
        <v>2544</v>
      </c>
      <c r="G1022" t="s">
        <v>263</v>
      </c>
      <c r="H1022" t="s">
        <v>502</v>
      </c>
      <c r="I1022">
        <v>65</v>
      </c>
    </row>
    <row r="1023" spans="1:10" x14ac:dyDescent="0.2">
      <c r="A1023" t="s">
        <v>382</v>
      </c>
      <c r="B1023" t="s">
        <v>1358</v>
      </c>
      <c r="C1023" t="s">
        <v>253</v>
      </c>
      <c r="D1023" t="s">
        <v>254</v>
      </c>
      <c r="E1023">
        <v>5981</v>
      </c>
      <c r="F1023" t="s">
        <v>2545</v>
      </c>
      <c r="G1023" t="s">
        <v>255</v>
      </c>
      <c r="H1023" t="s">
        <v>270</v>
      </c>
      <c r="I1023">
        <v>178</v>
      </c>
    </row>
    <row r="1024" spans="1:10" x14ac:dyDescent="0.2">
      <c r="A1024" t="s">
        <v>382</v>
      </c>
      <c r="B1024" t="s">
        <v>1358</v>
      </c>
      <c r="C1024" t="s">
        <v>253</v>
      </c>
      <c r="D1024" t="s">
        <v>254</v>
      </c>
      <c r="E1024">
        <v>6101</v>
      </c>
      <c r="F1024" t="s">
        <v>1499</v>
      </c>
      <c r="G1024" t="s">
        <v>255</v>
      </c>
      <c r="H1024" t="s">
        <v>276</v>
      </c>
      <c r="I1024">
        <v>549</v>
      </c>
    </row>
    <row r="1025" spans="1:10" x14ac:dyDescent="0.2">
      <c r="A1025" t="s">
        <v>382</v>
      </c>
      <c r="B1025" t="s">
        <v>1358</v>
      </c>
      <c r="C1025" t="s">
        <v>253</v>
      </c>
      <c r="D1025" t="s">
        <v>254</v>
      </c>
      <c r="E1025">
        <v>6392</v>
      </c>
      <c r="F1025" t="s">
        <v>2546</v>
      </c>
      <c r="G1025" t="s">
        <v>263</v>
      </c>
      <c r="H1025" t="s">
        <v>276</v>
      </c>
      <c r="I1025">
        <v>67</v>
      </c>
    </row>
    <row r="1026" spans="1:10" x14ac:dyDescent="0.2">
      <c r="A1026" t="s">
        <v>382</v>
      </c>
      <c r="B1026" t="s">
        <v>1358</v>
      </c>
      <c r="C1026" t="s">
        <v>253</v>
      </c>
      <c r="D1026" t="s">
        <v>254</v>
      </c>
      <c r="E1026">
        <v>6507</v>
      </c>
      <c r="F1026" t="s">
        <v>2547</v>
      </c>
      <c r="G1026" t="s">
        <v>255</v>
      </c>
      <c r="H1026" t="s">
        <v>280</v>
      </c>
      <c r="I1026">
        <v>368</v>
      </c>
    </row>
    <row r="1027" spans="1:10" x14ac:dyDescent="0.2">
      <c r="A1027" t="s">
        <v>382</v>
      </c>
      <c r="B1027" t="s">
        <v>1358</v>
      </c>
      <c r="C1027" t="s">
        <v>262</v>
      </c>
      <c r="D1027" t="s">
        <v>254</v>
      </c>
      <c r="E1027">
        <v>6546</v>
      </c>
      <c r="F1027" t="s">
        <v>2548</v>
      </c>
      <c r="G1027" t="s">
        <v>255</v>
      </c>
      <c r="H1027" t="s">
        <v>260</v>
      </c>
      <c r="I1027">
        <v>68</v>
      </c>
    </row>
    <row r="1028" spans="1:10" x14ac:dyDescent="0.2">
      <c r="A1028" t="s">
        <v>382</v>
      </c>
      <c r="B1028" t="s">
        <v>1358</v>
      </c>
      <c r="C1028" t="s">
        <v>253</v>
      </c>
      <c r="D1028" t="s">
        <v>254</v>
      </c>
      <c r="E1028">
        <v>7245</v>
      </c>
      <c r="F1028" t="s">
        <v>2549</v>
      </c>
      <c r="G1028" t="s">
        <v>255</v>
      </c>
      <c r="H1028" t="s">
        <v>285</v>
      </c>
      <c r="I1028">
        <v>323</v>
      </c>
    </row>
    <row r="1029" spans="1:10" x14ac:dyDescent="0.2">
      <c r="A1029" t="s">
        <v>382</v>
      </c>
      <c r="B1029" t="s">
        <v>1358</v>
      </c>
      <c r="C1029" t="s">
        <v>253</v>
      </c>
      <c r="D1029" t="s">
        <v>254</v>
      </c>
      <c r="E1029">
        <v>7467</v>
      </c>
      <c r="F1029" t="s">
        <v>2550</v>
      </c>
      <c r="G1029" t="s">
        <v>255</v>
      </c>
      <c r="H1029" t="s">
        <v>261</v>
      </c>
      <c r="I1029">
        <v>230</v>
      </c>
    </row>
    <row r="1030" spans="1:10" x14ac:dyDescent="0.2">
      <c r="A1030" t="s">
        <v>382</v>
      </c>
      <c r="B1030" t="s">
        <v>1358</v>
      </c>
      <c r="C1030" t="s">
        <v>253</v>
      </c>
      <c r="D1030" t="s">
        <v>254</v>
      </c>
      <c r="E1030">
        <v>8281</v>
      </c>
      <c r="F1030" t="s">
        <v>520</v>
      </c>
      <c r="G1030" t="s">
        <v>255</v>
      </c>
      <c r="H1030" t="s">
        <v>265</v>
      </c>
      <c r="I1030">
        <v>556</v>
      </c>
    </row>
    <row r="1031" spans="1:10" x14ac:dyDescent="0.2">
      <c r="A1031" t="s">
        <v>382</v>
      </c>
      <c r="B1031" t="s">
        <v>1358</v>
      </c>
      <c r="C1031" t="s">
        <v>253</v>
      </c>
      <c r="D1031" t="s">
        <v>254</v>
      </c>
      <c r="E1031">
        <v>8410</v>
      </c>
      <c r="F1031" t="s">
        <v>2551</v>
      </c>
      <c r="G1031" t="s">
        <v>255</v>
      </c>
      <c r="H1031" t="s">
        <v>455</v>
      </c>
      <c r="I1031" t="s">
        <v>322</v>
      </c>
      <c r="J1031" t="s">
        <v>4160</v>
      </c>
    </row>
    <row r="1032" spans="1:10" x14ac:dyDescent="0.2">
      <c r="A1032" t="s">
        <v>382</v>
      </c>
      <c r="B1032" t="s">
        <v>1358</v>
      </c>
      <c r="C1032" t="s">
        <v>253</v>
      </c>
      <c r="D1032" t="s">
        <v>254</v>
      </c>
      <c r="E1032">
        <v>9007</v>
      </c>
      <c r="F1032" t="s">
        <v>2552</v>
      </c>
      <c r="G1032" t="s">
        <v>255</v>
      </c>
      <c r="H1032" t="s">
        <v>339</v>
      </c>
      <c r="I1032" t="s">
        <v>332</v>
      </c>
      <c r="J1032" t="s">
        <v>4542</v>
      </c>
    </row>
    <row r="1033" spans="1:10" x14ac:dyDescent="0.2">
      <c r="A1033" t="s">
        <v>382</v>
      </c>
      <c r="B1033" t="s">
        <v>1358</v>
      </c>
      <c r="C1033" t="s">
        <v>253</v>
      </c>
      <c r="D1033" t="s">
        <v>254</v>
      </c>
      <c r="E1033">
        <v>9305</v>
      </c>
      <c r="F1033" t="s">
        <v>2553</v>
      </c>
      <c r="G1033" t="s">
        <v>255</v>
      </c>
      <c r="H1033" t="s">
        <v>261</v>
      </c>
      <c r="I1033">
        <v>172</v>
      </c>
    </row>
    <row r="1034" spans="1:10" x14ac:dyDescent="0.2">
      <c r="A1034" t="s">
        <v>382</v>
      </c>
      <c r="B1034" t="s">
        <v>1358</v>
      </c>
      <c r="C1034" t="s">
        <v>257</v>
      </c>
      <c r="D1034" t="s">
        <v>254</v>
      </c>
      <c r="E1034">
        <v>9476</v>
      </c>
      <c r="F1034" t="s">
        <v>2554</v>
      </c>
      <c r="G1034" t="s">
        <v>259</v>
      </c>
      <c r="H1034" t="s">
        <v>266</v>
      </c>
      <c r="I1034">
        <v>23</v>
      </c>
    </row>
    <row r="1035" spans="1:10" x14ac:dyDescent="0.2">
      <c r="A1035" t="s">
        <v>382</v>
      </c>
      <c r="B1035" t="s">
        <v>1589</v>
      </c>
      <c r="C1035" t="s">
        <v>253</v>
      </c>
      <c r="D1035" t="s">
        <v>254</v>
      </c>
      <c r="E1035">
        <v>8053</v>
      </c>
      <c r="F1035" t="s">
        <v>1602</v>
      </c>
      <c r="G1035" t="s">
        <v>255</v>
      </c>
      <c r="H1035" t="s">
        <v>261</v>
      </c>
      <c r="I1035" t="s">
        <v>699</v>
      </c>
      <c r="J1035" t="s">
        <v>4220</v>
      </c>
    </row>
    <row r="1036" spans="1:10" x14ac:dyDescent="0.2">
      <c r="A1036" t="s">
        <v>382</v>
      </c>
      <c r="B1036" t="s">
        <v>649</v>
      </c>
      <c r="C1036" t="s">
        <v>253</v>
      </c>
      <c r="D1036" t="s">
        <v>254</v>
      </c>
      <c r="E1036">
        <v>1801</v>
      </c>
      <c r="F1036" t="s">
        <v>383</v>
      </c>
      <c r="G1036" t="s">
        <v>255</v>
      </c>
      <c r="H1036" t="s">
        <v>282</v>
      </c>
      <c r="I1036" t="s">
        <v>384</v>
      </c>
      <c r="J1036" t="s">
        <v>4177</v>
      </c>
    </row>
    <row r="1037" spans="1:10" x14ac:dyDescent="0.2">
      <c r="A1037" t="s">
        <v>382</v>
      </c>
      <c r="B1037" t="s">
        <v>649</v>
      </c>
      <c r="C1037" t="s">
        <v>253</v>
      </c>
      <c r="D1037" t="s">
        <v>254</v>
      </c>
      <c r="E1037">
        <v>1826</v>
      </c>
      <c r="F1037" t="s">
        <v>2555</v>
      </c>
      <c r="G1037" t="s">
        <v>255</v>
      </c>
      <c r="H1037" t="s">
        <v>282</v>
      </c>
      <c r="I1037">
        <v>68</v>
      </c>
    </row>
    <row r="1038" spans="1:10" x14ac:dyDescent="0.2">
      <c r="A1038" t="s">
        <v>382</v>
      </c>
      <c r="B1038" t="s">
        <v>649</v>
      </c>
      <c r="C1038" t="s">
        <v>253</v>
      </c>
      <c r="D1038" t="s">
        <v>254</v>
      </c>
      <c r="E1038">
        <v>1867</v>
      </c>
      <c r="F1038" t="s">
        <v>2556</v>
      </c>
      <c r="G1038" t="s">
        <v>255</v>
      </c>
      <c r="H1038" t="s">
        <v>282</v>
      </c>
      <c r="I1038">
        <v>85</v>
      </c>
    </row>
    <row r="1039" spans="1:10" x14ac:dyDescent="0.2">
      <c r="A1039" t="s">
        <v>382</v>
      </c>
      <c r="B1039" t="s">
        <v>649</v>
      </c>
      <c r="C1039" t="s">
        <v>253</v>
      </c>
      <c r="D1039" t="s">
        <v>254</v>
      </c>
      <c r="E1039">
        <v>1964</v>
      </c>
      <c r="F1039" t="s">
        <v>488</v>
      </c>
      <c r="G1039" t="s">
        <v>255</v>
      </c>
      <c r="H1039" t="s">
        <v>282</v>
      </c>
      <c r="I1039">
        <v>131</v>
      </c>
    </row>
    <row r="1040" spans="1:10" x14ac:dyDescent="0.2">
      <c r="A1040" t="s">
        <v>382</v>
      </c>
      <c r="B1040" t="s">
        <v>649</v>
      </c>
      <c r="C1040" t="s">
        <v>264</v>
      </c>
      <c r="D1040" t="s">
        <v>254</v>
      </c>
      <c r="E1040">
        <v>3538</v>
      </c>
      <c r="F1040" t="s">
        <v>2557</v>
      </c>
      <c r="G1040" t="s">
        <v>255</v>
      </c>
      <c r="H1040" t="s">
        <v>265</v>
      </c>
      <c r="I1040">
        <v>78</v>
      </c>
    </row>
    <row r="1041" spans="1:10" x14ac:dyDescent="0.2">
      <c r="A1041" t="s">
        <v>382</v>
      </c>
      <c r="B1041" t="s">
        <v>649</v>
      </c>
      <c r="C1041" t="s">
        <v>253</v>
      </c>
      <c r="D1041" t="s">
        <v>254</v>
      </c>
      <c r="E1041">
        <v>4078</v>
      </c>
      <c r="F1041" t="s">
        <v>2558</v>
      </c>
      <c r="G1041" t="s">
        <v>255</v>
      </c>
      <c r="H1041" t="s">
        <v>268</v>
      </c>
      <c r="I1041">
        <v>385</v>
      </c>
    </row>
    <row r="1042" spans="1:10" x14ac:dyDescent="0.2">
      <c r="A1042" t="s">
        <v>382</v>
      </c>
      <c r="B1042" t="s">
        <v>649</v>
      </c>
      <c r="C1042" t="s">
        <v>253</v>
      </c>
      <c r="D1042" t="s">
        <v>254</v>
      </c>
      <c r="E1042">
        <v>4534</v>
      </c>
      <c r="F1042" t="s">
        <v>1607</v>
      </c>
      <c r="G1042" t="s">
        <v>255</v>
      </c>
      <c r="H1042" t="s">
        <v>300</v>
      </c>
      <c r="I1042" t="s">
        <v>286</v>
      </c>
      <c r="J1042" t="s">
        <v>4554</v>
      </c>
    </row>
    <row r="1043" spans="1:10" x14ac:dyDescent="0.2">
      <c r="A1043" t="s">
        <v>382</v>
      </c>
      <c r="B1043" t="s">
        <v>649</v>
      </c>
      <c r="C1043" t="s">
        <v>253</v>
      </c>
      <c r="D1043" t="s">
        <v>254</v>
      </c>
      <c r="E1043">
        <v>4611</v>
      </c>
      <c r="F1043" t="s">
        <v>2559</v>
      </c>
      <c r="G1043" t="s">
        <v>255</v>
      </c>
      <c r="H1043" t="s">
        <v>268</v>
      </c>
      <c r="I1043">
        <v>333</v>
      </c>
    </row>
    <row r="1044" spans="1:10" x14ac:dyDescent="0.2">
      <c r="A1044" t="s">
        <v>382</v>
      </c>
      <c r="B1044" t="s">
        <v>649</v>
      </c>
      <c r="C1044" t="s">
        <v>253</v>
      </c>
      <c r="D1044" t="s">
        <v>258</v>
      </c>
      <c r="E1044">
        <v>4662</v>
      </c>
      <c r="F1044" t="s">
        <v>2560</v>
      </c>
      <c r="G1044" t="s">
        <v>255</v>
      </c>
      <c r="H1044" t="s">
        <v>266</v>
      </c>
      <c r="I1044">
        <v>157</v>
      </c>
    </row>
    <row r="1045" spans="1:10" x14ac:dyDescent="0.2">
      <c r="A1045" t="s">
        <v>382</v>
      </c>
      <c r="B1045" t="s">
        <v>649</v>
      </c>
      <c r="C1045" t="s">
        <v>253</v>
      </c>
      <c r="D1045" t="s">
        <v>254</v>
      </c>
      <c r="E1045">
        <v>4694</v>
      </c>
      <c r="F1045" t="s">
        <v>2561</v>
      </c>
      <c r="G1045" t="s">
        <v>255</v>
      </c>
      <c r="H1045" t="s">
        <v>260</v>
      </c>
      <c r="I1045" t="s">
        <v>286</v>
      </c>
      <c r="J1045" t="s">
        <v>3963</v>
      </c>
    </row>
    <row r="1046" spans="1:10" x14ac:dyDescent="0.2">
      <c r="A1046" t="s">
        <v>382</v>
      </c>
      <c r="B1046" t="s">
        <v>649</v>
      </c>
      <c r="C1046" t="s">
        <v>253</v>
      </c>
      <c r="D1046" t="s">
        <v>254</v>
      </c>
      <c r="E1046">
        <v>5161</v>
      </c>
      <c r="F1046" t="s">
        <v>2562</v>
      </c>
      <c r="G1046" t="s">
        <v>263</v>
      </c>
      <c r="H1046" t="s">
        <v>502</v>
      </c>
      <c r="I1046">
        <v>348</v>
      </c>
    </row>
    <row r="1047" spans="1:10" x14ac:dyDescent="0.2">
      <c r="A1047" t="s">
        <v>382</v>
      </c>
      <c r="B1047" t="s">
        <v>649</v>
      </c>
      <c r="C1047" t="s">
        <v>253</v>
      </c>
      <c r="D1047" t="s">
        <v>254</v>
      </c>
      <c r="E1047">
        <v>5192</v>
      </c>
      <c r="F1047" t="s">
        <v>501</v>
      </c>
      <c r="G1047" t="s">
        <v>255</v>
      </c>
      <c r="H1047" t="s">
        <v>502</v>
      </c>
      <c r="I1047">
        <v>612</v>
      </c>
    </row>
    <row r="1048" spans="1:10" x14ac:dyDescent="0.2">
      <c r="A1048" t="s">
        <v>382</v>
      </c>
      <c r="B1048" t="s">
        <v>649</v>
      </c>
      <c r="C1048" t="s">
        <v>253</v>
      </c>
      <c r="D1048" t="s">
        <v>254</v>
      </c>
      <c r="E1048">
        <v>5715</v>
      </c>
      <c r="F1048" t="s">
        <v>2563</v>
      </c>
      <c r="G1048" t="s">
        <v>255</v>
      </c>
      <c r="H1048" t="s">
        <v>350</v>
      </c>
      <c r="I1048">
        <v>538</v>
      </c>
    </row>
    <row r="1049" spans="1:10" x14ac:dyDescent="0.2">
      <c r="A1049" t="s">
        <v>382</v>
      </c>
      <c r="B1049" t="s">
        <v>649</v>
      </c>
      <c r="C1049" t="s">
        <v>253</v>
      </c>
      <c r="D1049" t="s">
        <v>254</v>
      </c>
      <c r="E1049">
        <v>5952</v>
      </c>
      <c r="F1049" t="s">
        <v>2564</v>
      </c>
      <c r="G1049" t="s">
        <v>263</v>
      </c>
      <c r="H1049" t="s">
        <v>270</v>
      </c>
      <c r="I1049">
        <v>16</v>
      </c>
    </row>
    <row r="1050" spans="1:10" x14ac:dyDescent="0.2">
      <c r="A1050" t="s">
        <v>382</v>
      </c>
      <c r="B1050" t="s">
        <v>649</v>
      </c>
      <c r="C1050" t="s">
        <v>253</v>
      </c>
      <c r="D1050" t="s">
        <v>254</v>
      </c>
      <c r="E1050">
        <v>5986</v>
      </c>
      <c r="F1050" t="s">
        <v>2565</v>
      </c>
      <c r="G1050" t="s">
        <v>255</v>
      </c>
      <c r="H1050" t="s">
        <v>270</v>
      </c>
      <c r="I1050">
        <v>81</v>
      </c>
    </row>
    <row r="1051" spans="1:10" x14ac:dyDescent="0.2">
      <c r="A1051" t="s">
        <v>382</v>
      </c>
      <c r="B1051" t="s">
        <v>649</v>
      </c>
      <c r="C1051" t="s">
        <v>253</v>
      </c>
      <c r="D1051" t="s">
        <v>258</v>
      </c>
      <c r="E1051">
        <v>6346</v>
      </c>
      <c r="F1051" t="s">
        <v>2566</v>
      </c>
      <c r="G1051" t="s">
        <v>263</v>
      </c>
      <c r="H1051" t="s">
        <v>276</v>
      </c>
      <c r="I1051">
        <v>53</v>
      </c>
    </row>
    <row r="1052" spans="1:10" x14ac:dyDescent="0.2">
      <c r="A1052" t="s">
        <v>382</v>
      </c>
      <c r="B1052" t="s">
        <v>649</v>
      </c>
      <c r="C1052" t="s">
        <v>253</v>
      </c>
      <c r="D1052" t="s">
        <v>254</v>
      </c>
      <c r="E1052">
        <v>6859</v>
      </c>
      <c r="F1052" t="s">
        <v>2567</v>
      </c>
      <c r="G1052" t="s">
        <v>255</v>
      </c>
      <c r="H1052" t="s">
        <v>280</v>
      </c>
      <c r="I1052">
        <v>525</v>
      </c>
    </row>
    <row r="1053" spans="1:10" x14ac:dyDescent="0.2">
      <c r="A1053" t="s">
        <v>382</v>
      </c>
      <c r="B1053" t="s">
        <v>649</v>
      </c>
      <c r="C1053" t="s">
        <v>253</v>
      </c>
      <c r="D1053" t="s">
        <v>254</v>
      </c>
      <c r="E1053">
        <v>6989</v>
      </c>
      <c r="F1053" t="s">
        <v>1614</v>
      </c>
      <c r="G1053" t="s">
        <v>255</v>
      </c>
      <c r="H1053" t="s">
        <v>280</v>
      </c>
      <c r="I1053">
        <v>113</v>
      </c>
    </row>
    <row r="1054" spans="1:10" x14ac:dyDescent="0.2">
      <c r="A1054" t="s">
        <v>382</v>
      </c>
      <c r="B1054" t="s">
        <v>649</v>
      </c>
      <c r="C1054" t="s">
        <v>253</v>
      </c>
      <c r="D1054" t="s">
        <v>254</v>
      </c>
      <c r="E1054">
        <v>7246</v>
      </c>
      <c r="F1054" t="s">
        <v>2568</v>
      </c>
      <c r="G1054" t="s">
        <v>255</v>
      </c>
      <c r="H1054" t="s">
        <v>285</v>
      </c>
      <c r="I1054">
        <v>421</v>
      </c>
    </row>
    <row r="1055" spans="1:10" x14ac:dyDescent="0.2">
      <c r="A1055" t="s">
        <v>382</v>
      </c>
      <c r="B1055" t="s">
        <v>649</v>
      </c>
      <c r="C1055" t="s">
        <v>253</v>
      </c>
      <c r="D1055" t="s">
        <v>254</v>
      </c>
      <c r="E1055">
        <v>7287</v>
      </c>
      <c r="F1055" t="s">
        <v>2569</v>
      </c>
      <c r="G1055" t="s">
        <v>263</v>
      </c>
      <c r="H1055" t="s">
        <v>285</v>
      </c>
      <c r="I1055">
        <v>993</v>
      </c>
    </row>
    <row r="1056" spans="1:10" x14ac:dyDescent="0.2">
      <c r="A1056" t="s">
        <v>382</v>
      </c>
      <c r="B1056" t="s">
        <v>649</v>
      </c>
      <c r="C1056" t="s">
        <v>253</v>
      </c>
      <c r="D1056" t="s">
        <v>254</v>
      </c>
      <c r="E1056">
        <v>7480</v>
      </c>
      <c r="F1056" t="s">
        <v>400</v>
      </c>
      <c r="G1056" t="s">
        <v>255</v>
      </c>
      <c r="H1056" t="s">
        <v>261</v>
      </c>
      <c r="I1056">
        <v>209</v>
      </c>
    </row>
    <row r="1057" spans="1:10" x14ac:dyDescent="0.2">
      <c r="A1057" t="s">
        <v>382</v>
      </c>
      <c r="B1057" t="s">
        <v>649</v>
      </c>
      <c r="C1057" t="s">
        <v>253</v>
      </c>
      <c r="D1057" t="s">
        <v>258</v>
      </c>
      <c r="E1057">
        <v>7937</v>
      </c>
      <c r="F1057" t="s">
        <v>2570</v>
      </c>
      <c r="G1057" t="s">
        <v>255</v>
      </c>
      <c r="H1057" t="s">
        <v>277</v>
      </c>
      <c r="I1057">
        <v>433</v>
      </c>
    </row>
    <row r="1058" spans="1:10" x14ac:dyDescent="0.2">
      <c r="A1058" t="s">
        <v>382</v>
      </c>
      <c r="B1058" t="s">
        <v>649</v>
      </c>
      <c r="C1058" t="s">
        <v>253</v>
      </c>
      <c r="D1058" t="s">
        <v>254</v>
      </c>
      <c r="E1058">
        <v>8098</v>
      </c>
      <c r="F1058" t="s">
        <v>2571</v>
      </c>
      <c r="G1058" t="s">
        <v>255</v>
      </c>
      <c r="H1058" t="s">
        <v>261</v>
      </c>
      <c r="I1058">
        <v>941</v>
      </c>
    </row>
    <row r="1059" spans="1:10" x14ac:dyDescent="0.2">
      <c r="A1059" t="s">
        <v>382</v>
      </c>
      <c r="B1059" t="s">
        <v>649</v>
      </c>
      <c r="C1059" t="s">
        <v>253</v>
      </c>
      <c r="D1059" t="s">
        <v>254</v>
      </c>
      <c r="E1059">
        <v>8117</v>
      </c>
      <c r="F1059" t="s">
        <v>2572</v>
      </c>
      <c r="G1059" t="s">
        <v>263</v>
      </c>
      <c r="H1059" t="s">
        <v>261</v>
      </c>
      <c r="I1059">
        <v>528</v>
      </c>
    </row>
    <row r="1060" spans="1:10" x14ac:dyDescent="0.2">
      <c r="A1060" t="s">
        <v>382</v>
      </c>
      <c r="B1060" t="s">
        <v>649</v>
      </c>
      <c r="C1060" t="s">
        <v>253</v>
      </c>
      <c r="D1060" t="s">
        <v>254</v>
      </c>
      <c r="E1060">
        <v>8253</v>
      </c>
      <c r="F1060" t="s">
        <v>1619</v>
      </c>
      <c r="G1060" t="s">
        <v>255</v>
      </c>
      <c r="H1060" t="s">
        <v>291</v>
      </c>
      <c r="I1060" t="s">
        <v>322</v>
      </c>
      <c r="J1060" t="s">
        <v>4220</v>
      </c>
    </row>
    <row r="1061" spans="1:10" x14ac:dyDescent="0.2">
      <c r="A1061" t="s">
        <v>382</v>
      </c>
      <c r="B1061" t="s">
        <v>649</v>
      </c>
      <c r="C1061" t="s">
        <v>253</v>
      </c>
      <c r="D1061" t="s">
        <v>254</v>
      </c>
      <c r="E1061">
        <v>8387</v>
      </c>
      <c r="F1061" t="s">
        <v>2573</v>
      </c>
      <c r="G1061" t="s">
        <v>255</v>
      </c>
      <c r="H1061" t="s">
        <v>455</v>
      </c>
      <c r="I1061">
        <v>408</v>
      </c>
    </row>
    <row r="1062" spans="1:10" x14ac:dyDescent="0.2">
      <c r="A1062" t="s">
        <v>382</v>
      </c>
      <c r="B1062" t="s">
        <v>649</v>
      </c>
      <c r="C1062" t="s">
        <v>253</v>
      </c>
      <c r="D1062" t="s">
        <v>254</v>
      </c>
      <c r="E1062">
        <v>8511</v>
      </c>
      <c r="F1062" t="s">
        <v>2574</v>
      </c>
      <c r="G1062" t="s">
        <v>255</v>
      </c>
      <c r="H1062" t="s">
        <v>291</v>
      </c>
      <c r="I1062">
        <v>509</v>
      </c>
    </row>
    <row r="1063" spans="1:10" x14ac:dyDescent="0.2">
      <c r="A1063" t="s">
        <v>382</v>
      </c>
      <c r="B1063" t="s">
        <v>649</v>
      </c>
      <c r="C1063" t="s">
        <v>253</v>
      </c>
      <c r="D1063" t="s">
        <v>254</v>
      </c>
      <c r="E1063">
        <v>9072</v>
      </c>
      <c r="F1063" t="s">
        <v>2575</v>
      </c>
      <c r="G1063" t="s">
        <v>255</v>
      </c>
      <c r="H1063" t="s">
        <v>339</v>
      </c>
      <c r="I1063" t="s">
        <v>286</v>
      </c>
      <c r="J1063" t="s">
        <v>4555</v>
      </c>
    </row>
    <row r="1064" spans="1:10" x14ac:dyDescent="0.2">
      <c r="A1064" t="s">
        <v>382</v>
      </c>
      <c r="B1064" t="s">
        <v>649</v>
      </c>
      <c r="C1064" t="s">
        <v>253</v>
      </c>
      <c r="D1064" t="s">
        <v>254</v>
      </c>
      <c r="E1064">
        <v>9171</v>
      </c>
      <c r="F1064" t="s">
        <v>2576</v>
      </c>
      <c r="G1064" t="s">
        <v>263</v>
      </c>
      <c r="H1064" t="s">
        <v>1754</v>
      </c>
      <c r="I1064">
        <v>75</v>
      </c>
    </row>
    <row r="1065" spans="1:10" x14ac:dyDescent="0.2">
      <c r="A1065" t="s">
        <v>382</v>
      </c>
      <c r="B1065" t="s">
        <v>649</v>
      </c>
      <c r="C1065" t="s">
        <v>253</v>
      </c>
      <c r="D1065" t="s">
        <v>254</v>
      </c>
      <c r="E1065">
        <v>9304</v>
      </c>
      <c r="F1065" t="s">
        <v>2577</v>
      </c>
      <c r="G1065" t="s">
        <v>255</v>
      </c>
      <c r="H1065" t="s">
        <v>523</v>
      </c>
      <c r="I1065">
        <v>320</v>
      </c>
    </row>
    <row r="1066" spans="1:10" x14ac:dyDescent="0.2">
      <c r="A1066" t="s">
        <v>382</v>
      </c>
      <c r="B1066" t="s">
        <v>649</v>
      </c>
      <c r="C1066" t="s">
        <v>253</v>
      </c>
      <c r="D1066" t="s">
        <v>254</v>
      </c>
      <c r="E1066">
        <v>9475</v>
      </c>
      <c r="F1066" t="s">
        <v>2578</v>
      </c>
      <c r="G1066" t="s">
        <v>255</v>
      </c>
      <c r="H1066" t="s">
        <v>266</v>
      </c>
      <c r="I1066">
        <v>67</v>
      </c>
    </row>
    <row r="1067" spans="1:10" x14ac:dyDescent="0.2">
      <c r="A1067" t="s">
        <v>382</v>
      </c>
      <c r="B1067" t="s">
        <v>649</v>
      </c>
      <c r="C1067" t="s">
        <v>253</v>
      </c>
      <c r="D1067" t="s">
        <v>254</v>
      </c>
      <c r="E1067">
        <v>9537</v>
      </c>
      <c r="F1067" t="s">
        <v>2579</v>
      </c>
      <c r="G1067" t="s">
        <v>263</v>
      </c>
      <c r="H1067" t="s">
        <v>458</v>
      </c>
      <c r="I1067">
        <v>147</v>
      </c>
    </row>
    <row r="1068" spans="1:10" x14ac:dyDescent="0.2">
      <c r="A1068" t="s">
        <v>382</v>
      </c>
      <c r="B1068" t="s">
        <v>316</v>
      </c>
      <c r="C1068" t="s">
        <v>253</v>
      </c>
      <c r="D1068" t="s">
        <v>254</v>
      </c>
      <c r="E1068">
        <v>1720</v>
      </c>
      <c r="F1068" t="s">
        <v>2580</v>
      </c>
      <c r="G1068" t="s">
        <v>255</v>
      </c>
      <c r="H1068" t="s">
        <v>282</v>
      </c>
      <c r="I1068">
        <v>818</v>
      </c>
    </row>
    <row r="1069" spans="1:10" x14ac:dyDescent="0.2">
      <c r="A1069" t="s">
        <v>382</v>
      </c>
      <c r="B1069" t="s">
        <v>316</v>
      </c>
      <c r="C1069" t="s">
        <v>253</v>
      </c>
      <c r="D1069" t="s">
        <v>254</v>
      </c>
      <c r="E1069">
        <v>1721</v>
      </c>
      <c r="F1069" t="s">
        <v>1350</v>
      </c>
      <c r="G1069" t="s">
        <v>255</v>
      </c>
      <c r="H1069" t="s">
        <v>282</v>
      </c>
      <c r="I1069" t="s">
        <v>305</v>
      </c>
      <c r="J1069" t="s">
        <v>4197</v>
      </c>
    </row>
    <row r="1070" spans="1:10" x14ac:dyDescent="0.2">
      <c r="A1070" t="s">
        <v>382</v>
      </c>
      <c r="B1070" t="s">
        <v>316</v>
      </c>
      <c r="C1070" t="s">
        <v>253</v>
      </c>
      <c r="D1070" t="s">
        <v>254</v>
      </c>
      <c r="E1070">
        <v>1736</v>
      </c>
      <c r="F1070" t="s">
        <v>2581</v>
      </c>
      <c r="G1070" t="s">
        <v>259</v>
      </c>
      <c r="H1070" t="s">
        <v>282</v>
      </c>
      <c r="I1070">
        <v>136</v>
      </c>
    </row>
    <row r="1071" spans="1:10" x14ac:dyDescent="0.2">
      <c r="A1071" t="s">
        <v>382</v>
      </c>
      <c r="B1071" t="s">
        <v>316</v>
      </c>
      <c r="C1071" t="s">
        <v>253</v>
      </c>
      <c r="D1071" t="s">
        <v>254</v>
      </c>
      <c r="E1071">
        <v>1808</v>
      </c>
      <c r="F1071" t="s">
        <v>2582</v>
      </c>
      <c r="G1071" t="s">
        <v>255</v>
      </c>
      <c r="H1071" t="s">
        <v>282</v>
      </c>
      <c r="I1071" t="s">
        <v>305</v>
      </c>
      <c r="J1071" t="s">
        <v>4556</v>
      </c>
    </row>
    <row r="1072" spans="1:10" x14ac:dyDescent="0.2">
      <c r="A1072" t="s">
        <v>382</v>
      </c>
      <c r="B1072" t="s">
        <v>316</v>
      </c>
      <c r="C1072" t="s">
        <v>253</v>
      </c>
      <c r="D1072" t="s">
        <v>254</v>
      </c>
      <c r="E1072">
        <v>1813</v>
      </c>
      <c r="F1072" t="s">
        <v>385</v>
      </c>
      <c r="G1072" t="s">
        <v>255</v>
      </c>
      <c r="H1072" t="s">
        <v>282</v>
      </c>
      <c r="I1072">
        <v>275</v>
      </c>
    </row>
    <row r="1073" spans="1:10" x14ac:dyDescent="0.2">
      <c r="A1073" t="s">
        <v>382</v>
      </c>
      <c r="B1073" t="s">
        <v>316</v>
      </c>
      <c r="C1073" t="s">
        <v>253</v>
      </c>
      <c r="D1073" t="s">
        <v>254</v>
      </c>
      <c r="E1073">
        <v>1828</v>
      </c>
      <c r="F1073" t="s">
        <v>2583</v>
      </c>
      <c r="G1073" t="s">
        <v>263</v>
      </c>
      <c r="H1073" t="s">
        <v>282</v>
      </c>
      <c r="I1073">
        <v>96</v>
      </c>
    </row>
    <row r="1074" spans="1:10" x14ac:dyDescent="0.2">
      <c r="A1074" t="s">
        <v>382</v>
      </c>
      <c r="B1074" t="s">
        <v>316</v>
      </c>
      <c r="C1074" t="s">
        <v>253</v>
      </c>
      <c r="D1074" t="s">
        <v>258</v>
      </c>
      <c r="E1074">
        <v>1853</v>
      </c>
      <c r="F1074" t="s">
        <v>387</v>
      </c>
      <c r="G1074" t="s">
        <v>263</v>
      </c>
      <c r="H1074" t="s">
        <v>282</v>
      </c>
      <c r="I1074">
        <v>106</v>
      </c>
    </row>
    <row r="1075" spans="1:10" x14ac:dyDescent="0.2">
      <c r="A1075" t="s">
        <v>382</v>
      </c>
      <c r="B1075" t="s">
        <v>316</v>
      </c>
      <c r="C1075" t="s">
        <v>253</v>
      </c>
      <c r="D1075" t="s">
        <v>254</v>
      </c>
      <c r="E1075">
        <v>1871</v>
      </c>
      <c r="F1075" t="s">
        <v>2584</v>
      </c>
      <c r="G1075" t="s">
        <v>255</v>
      </c>
      <c r="H1075" t="s">
        <v>282</v>
      </c>
      <c r="I1075">
        <v>337</v>
      </c>
    </row>
    <row r="1076" spans="1:10" x14ac:dyDescent="0.2">
      <c r="A1076" t="s">
        <v>382</v>
      </c>
      <c r="B1076" t="s">
        <v>316</v>
      </c>
      <c r="C1076" t="s">
        <v>253</v>
      </c>
      <c r="D1076" t="s">
        <v>254</v>
      </c>
      <c r="E1076">
        <v>1883</v>
      </c>
      <c r="F1076" t="s">
        <v>2585</v>
      </c>
      <c r="G1076" t="s">
        <v>255</v>
      </c>
      <c r="H1076" t="s">
        <v>282</v>
      </c>
      <c r="I1076" t="s">
        <v>322</v>
      </c>
      <c r="J1076" t="s">
        <v>4307</v>
      </c>
    </row>
    <row r="1077" spans="1:10" x14ac:dyDescent="0.2">
      <c r="A1077" t="s">
        <v>382</v>
      </c>
      <c r="B1077" t="s">
        <v>316</v>
      </c>
      <c r="C1077" t="s">
        <v>253</v>
      </c>
      <c r="D1077" t="s">
        <v>254</v>
      </c>
      <c r="E1077">
        <v>1890</v>
      </c>
      <c r="F1077" t="s">
        <v>2586</v>
      </c>
      <c r="G1077" t="s">
        <v>255</v>
      </c>
      <c r="H1077" t="s">
        <v>282</v>
      </c>
      <c r="I1077">
        <v>487</v>
      </c>
    </row>
    <row r="1078" spans="1:10" x14ac:dyDescent="0.2">
      <c r="A1078" t="s">
        <v>382</v>
      </c>
      <c r="B1078" t="s">
        <v>316</v>
      </c>
      <c r="C1078" t="s">
        <v>253</v>
      </c>
      <c r="D1078" t="s">
        <v>254</v>
      </c>
      <c r="E1078">
        <v>1893</v>
      </c>
      <c r="F1078" t="s">
        <v>1396</v>
      </c>
      <c r="G1078" t="s">
        <v>255</v>
      </c>
      <c r="H1078" t="s">
        <v>282</v>
      </c>
      <c r="I1078" t="s">
        <v>286</v>
      </c>
      <c r="J1078" t="s">
        <v>4323</v>
      </c>
    </row>
    <row r="1079" spans="1:10" x14ac:dyDescent="0.2">
      <c r="A1079" t="s">
        <v>382</v>
      </c>
      <c r="B1079" t="s">
        <v>316</v>
      </c>
      <c r="C1079" t="s">
        <v>253</v>
      </c>
      <c r="D1079" t="s">
        <v>254</v>
      </c>
      <c r="E1079">
        <v>1898</v>
      </c>
      <c r="F1079" t="s">
        <v>2587</v>
      </c>
      <c r="G1079" t="s">
        <v>255</v>
      </c>
      <c r="H1079" t="s">
        <v>282</v>
      </c>
      <c r="I1079">
        <v>373</v>
      </c>
    </row>
    <row r="1080" spans="1:10" x14ac:dyDescent="0.2">
      <c r="A1080" t="s">
        <v>382</v>
      </c>
      <c r="B1080" t="s">
        <v>316</v>
      </c>
      <c r="C1080" t="s">
        <v>253</v>
      </c>
      <c r="D1080" t="s">
        <v>254</v>
      </c>
      <c r="E1080">
        <v>1905</v>
      </c>
      <c r="F1080" t="s">
        <v>2588</v>
      </c>
      <c r="G1080" t="s">
        <v>259</v>
      </c>
      <c r="H1080" t="s">
        <v>282</v>
      </c>
      <c r="I1080">
        <v>71</v>
      </c>
    </row>
    <row r="1081" spans="1:10" x14ac:dyDescent="0.2">
      <c r="A1081" t="s">
        <v>382</v>
      </c>
      <c r="B1081" t="s">
        <v>316</v>
      </c>
      <c r="C1081" t="s">
        <v>253</v>
      </c>
      <c r="D1081" t="s">
        <v>254</v>
      </c>
      <c r="E1081">
        <v>1929</v>
      </c>
      <c r="F1081" t="s">
        <v>2589</v>
      </c>
      <c r="G1081" t="s">
        <v>255</v>
      </c>
      <c r="H1081" t="s">
        <v>282</v>
      </c>
      <c r="I1081">
        <v>371</v>
      </c>
    </row>
    <row r="1082" spans="1:10" x14ac:dyDescent="0.2">
      <c r="A1082" t="s">
        <v>382</v>
      </c>
      <c r="B1082" t="s">
        <v>316</v>
      </c>
      <c r="C1082" t="s">
        <v>253</v>
      </c>
      <c r="D1082" t="s">
        <v>254</v>
      </c>
      <c r="E1082">
        <v>1961</v>
      </c>
      <c r="F1082" t="s">
        <v>389</v>
      </c>
      <c r="G1082" t="s">
        <v>255</v>
      </c>
      <c r="H1082" t="s">
        <v>282</v>
      </c>
      <c r="I1082">
        <v>903</v>
      </c>
    </row>
    <row r="1083" spans="1:10" x14ac:dyDescent="0.2">
      <c r="A1083" t="s">
        <v>382</v>
      </c>
      <c r="B1083" t="s">
        <v>316</v>
      </c>
      <c r="C1083" t="s">
        <v>253</v>
      </c>
      <c r="D1083" t="s">
        <v>254</v>
      </c>
      <c r="E1083">
        <v>1969</v>
      </c>
      <c r="F1083" t="s">
        <v>390</v>
      </c>
      <c r="G1083" t="s">
        <v>255</v>
      </c>
      <c r="H1083" t="s">
        <v>282</v>
      </c>
      <c r="I1083" t="s">
        <v>286</v>
      </c>
      <c r="J1083" t="s">
        <v>4097</v>
      </c>
    </row>
    <row r="1084" spans="1:10" x14ac:dyDescent="0.2">
      <c r="A1084" t="s">
        <v>382</v>
      </c>
      <c r="B1084" t="s">
        <v>316</v>
      </c>
      <c r="C1084" t="s">
        <v>253</v>
      </c>
      <c r="D1084" t="s">
        <v>254</v>
      </c>
      <c r="E1084">
        <v>1975</v>
      </c>
      <c r="F1084" t="s">
        <v>2590</v>
      </c>
      <c r="G1084" t="s">
        <v>255</v>
      </c>
      <c r="H1084" t="s">
        <v>282</v>
      </c>
      <c r="I1084">
        <v>230</v>
      </c>
    </row>
    <row r="1085" spans="1:10" x14ac:dyDescent="0.2">
      <c r="A1085" t="s">
        <v>382</v>
      </c>
      <c r="B1085" t="s">
        <v>316</v>
      </c>
      <c r="C1085" t="s">
        <v>253</v>
      </c>
      <c r="D1085" t="s">
        <v>254</v>
      </c>
      <c r="E1085">
        <v>2121</v>
      </c>
      <c r="F1085" t="s">
        <v>2591</v>
      </c>
      <c r="G1085" t="s">
        <v>267</v>
      </c>
      <c r="H1085" t="s">
        <v>260</v>
      </c>
      <c r="I1085" t="s">
        <v>286</v>
      </c>
      <c r="J1085" t="s">
        <v>4557</v>
      </c>
    </row>
    <row r="1086" spans="1:10" x14ac:dyDescent="0.2">
      <c r="A1086" t="s">
        <v>382</v>
      </c>
      <c r="B1086" t="s">
        <v>316</v>
      </c>
      <c r="C1086" t="s">
        <v>253</v>
      </c>
      <c r="D1086" t="s">
        <v>254</v>
      </c>
      <c r="E1086">
        <v>2173</v>
      </c>
      <c r="F1086" t="s">
        <v>624</v>
      </c>
      <c r="G1086" t="s">
        <v>259</v>
      </c>
      <c r="H1086" t="s">
        <v>260</v>
      </c>
      <c r="I1086">
        <v>51</v>
      </c>
    </row>
    <row r="1087" spans="1:10" x14ac:dyDescent="0.2">
      <c r="A1087" t="s">
        <v>382</v>
      </c>
      <c r="B1087" t="s">
        <v>316</v>
      </c>
      <c r="C1087" t="s">
        <v>253</v>
      </c>
      <c r="D1087" t="s">
        <v>254</v>
      </c>
      <c r="E1087">
        <v>2207</v>
      </c>
      <c r="F1087" t="s">
        <v>2592</v>
      </c>
      <c r="G1087" t="s">
        <v>255</v>
      </c>
      <c r="H1087" t="s">
        <v>256</v>
      </c>
      <c r="I1087">
        <v>241</v>
      </c>
    </row>
    <row r="1088" spans="1:10" x14ac:dyDescent="0.2">
      <c r="A1088" t="s">
        <v>382</v>
      </c>
      <c r="B1088" t="s">
        <v>316</v>
      </c>
      <c r="C1088" t="s">
        <v>264</v>
      </c>
      <c r="D1088" t="s">
        <v>254</v>
      </c>
      <c r="E1088">
        <v>2226</v>
      </c>
      <c r="F1088" t="s">
        <v>2593</v>
      </c>
      <c r="G1088" t="s">
        <v>259</v>
      </c>
      <c r="H1088" t="s">
        <v>256</v>
      </c>
      <c r="I1088">
        <v>254</v>
      </c>
    </row>
    <row r="1089" spans="1:10" x14ac:dyDescent="0.2">
      <c r="A1089" t="s">
        <v>382</v>
      </c>
      <c r="B1089" t="s">
        <v>316</v>
      </c>
      <c r="C1089" t="s">
        <v>262</v>
      </c>
      <c r="D1089" t="s">
        <v>258</v>
      </c>
      <c r="E1089">
        <v>2266</v>
      </c>
      <c r="F1089" t="s">
        <v>2594</v>
      </c>
      <c r="G1089" t="s">
        <v>255</v>
      </c>
      <c r="H1089" t="s">
        <v>256</v>
      </c>
      <c r="I1089">
        <v>349</v>
      </c>
    </row>
    <row r="1090" spans="1:10" x14ac:dyDescent="0.2">
      <c r="A1090" t="s">
        <v>382</v>
      </c>
      <c r="B1090" t="s">
        <v>316</v>
      </c>
      <c r="C1090" t="s">
        <v>253</v>
      </c>
      <c r="D1090" t="s">
        <v>254</v>
      </c>
      <c r="E1090">
        <v>2307</v>
      </c>
      <c r="F1090" t="s">
        <v>675</v>
      </c>
      <c r="G1090" t="s">
        <v>255</v>
      </c>
      <c r="H1090" t="s">
        <v>266</v>
      </c>
      <c r="I1090">
        <v>109</v>
      </c>
    </row>
    <row r="1091" spans="1:10" x14ac:dyDescent="0.2">
      <c r="A1091" t="s">
        <v>382</v>
      </c>
      <c r="B1091" t="s">
        <v>316</v>
      </c>
      <c r="C1091" t="s">
        <v>253</v>
      </c>
      <c r="D1091" t="s">
        <v>254</v>
      </c>
      <c r="E1091">
        <v>2342</v>
      </c>
      <c r="F1091" t="s">
        <v>1351</v>
      </c>
      <c r="G1091" t="s">
        <v>267</v>
      </c>
      <c r="H1091" t="s">
        <v>260</v>
      </c>
      <c r="I1091">
        <v>73</v>
      </c>
    </row>
    <row r="1092" spans="1:10" x14ac:dyDescent="0.2">
      <c r="A1092" t="s">
        <v>382</v>
      </c>
      <c r="B1092" t="s">
        <v>316</v>
      </c>
      <c r="C1092" t="s">
        <v>253</v>
      </c>
      <c r="D1092" t="s">
        <v>254</v>
      </c>
      <c r="E1092">
        <v>2374</v>
      </c>
      <c r="F1092" t="s">
        <v>2595</v>
      </c>
      <c r="G1092" t="s">
        <v>255</v>
      </c>
      <c r="H1092" t="s">
        <v>260</v>
      </c>
      <c r="I1092">
        <v>117</v>
      </c>
    </row>
    <row r="1093" spans="1:10" x14ac:dyDescent="0.2">
      <c r="A1093" t="s">
        <v>382</v>
      </c>
      <c r="B1093" t="s">
        <v>316</v>
      </c>
      <c r="C1093" t="s">
        <v>253</v>
      </c>
      <c r="D1093" t="s">
        <v>254</v>
      </c>
      <c r="E1093">
        <v>2376</v>
      </c>
      <c r="F1093" t="s">
        <v>2596</v>
      </c>
      <c r="G1093" t="s">
        <v>255</v>
      </c>
      <c r="H1093" t="s">
        <v>260</v>
      </c>
      <c r="I1093">
        <v>43</v>
      </c>
    </row>
    <row r="1094" spans="1:10" x14ac:dyDescent="0.2">
      <c r="A1094" t="s">
        <v>382</v>
      </c>
      <c r="B1094" t="s">
        <v>316</v>
      </c>
      <c r="C1094" t="s">
        <v>253</v>
      </c>
      <c r="D1094" t="s">
        <v>254</v>
      </c>
      <c r="E1094">
        <v>2395</v>
      </c>
      <c r="F1094" t="s">
        <v>2597</v>
      </c>
      <c r="G1094" t="s">
        <v>255</v>
      </c>
      <c r="H1094" t="s">
        <v>260</v>
      </c>
      <c r="I1094">
        <v>252</v>
      </c>
    </row>
    <row r="1095" spans="1:10" x14ac:dyDescent="0.2">
      <c r="A1095" t="s">
        <v>382</v>
      </c>
      <c r="B1095" t="s">
        <v>316</v>
      </c>
      <c r="C1095" t="s">
        <v>253</v>
      </c>
      <c r="D1095" t="s">
        <v>254</v>
      </c>
      <c r="E1095">
        <v>2435</v>
      </c>
      <c r="F1095" t="s">
        <v>2598</v>
      </c>
      <c r="G1095" t="s">
        <v>259</v>
      </c>
      <c r="H1095" t="s">
        <v>260</v>
      </c>
      <c r="I1095">
        <v>22</v>
      </c>
    </row>
    <row r="1096" spans="1:10" x14ac:dyDescent="0.2">
      <c r="A1096" t="s">
        <v>382</v>
      </c>
      <c r="B1096" t="s">
        <v>316</v>
      </c>
      <c r="C1096" t="s">
        <v>253</v>
      </c>
      <c r="D1096" t="s">
        <v>254</v>
      </c>
      <c r="E1096">
        <v>2469</v>
      </c>
      <c r="F1096" t="s">
        <v>2599</v>
      </c>
      <c r="G1096" t="s">
        <v>259</v>
      </c>
      <c r="H1096" t="s">
        <v>260</v>
      </c>
      <c r="I1096">
        <v>241</v>
      </c>
    </row>
    <row r="1097" spans="1:10" x14ac:dyDescent="0.2">
      <c r="A1097" t="s">
        <v>382</v>
      </c>
      <c r="B1097" t="s">
        <v>316</v>
      </c>
      <c r="C1097" t="s">
        <v>253</v>
      </c>
      <c r="D1097" t="s">
        <v>254</v>
      </c>
      <c r="E1097">
        <v>2475</v>
      </c>
      <c r="F1097" t="s">
        <v>676</v>
      </c>
      <c r="G1097" t="s">
        <v>255</v>
      </c>
      <c r="H1097" t="s">
        <v>260</v>
      </c>
      <c r="I1097">
        <v>531</v>
      </c>
    </row>
    <row r="1098" spans="1:10" x14ac:dyDescent="0.2">
      <c r="A1098" t="s">
        <v>382</v>
      </c>
      <c r="B1098" t="s">
        <v>316</v>
      </c>
      <c r="C1098" t="s">
        <v>253</v>
      </c>
      <c r="D1098" t="s">
        <v>254</v>
      </c>
      <c r="E1098">
        <v>2480</v>
      </c>
      <c r="F1098" t="s">
        <v>677</v>
      </c>
      <c r="G1098" t="s">
        <v>259</v>
      </c>
      <c r="H1098" t="s">
        <v>260</v>
      </c>
      <c r="I1098">
        <v>61</v>
      </c>
    </row>
    <row r="1099" spans="1:10" x14ac:dyDescent="0.2">
      <c r="A1099" t="s">
        <v>382</v>
      </c>
      <c r="B1099" t="s">
        <v>316</v>
      </c>
      <c r="C1099" t="s">
        <v>262</v>
      </c>
      <c r="D1099" t="s">
        <v>254</v>
      </c>
      <c r="E1099">
        <v>2533</v>
      </c>
      <c r="F1099" t="s">
        <v>2600</v>
      </c>
      <c r="G1099" t="s">
        <v>255</v>
      </c>
      <c r="H1099" t="s">
        <v>256</v>
      </c>
      <c r="I1099">
        <v>248</v>
      </c>
    </row>
    <row r="1100" spans="1:10" x14ac:dyDescent="0.2">
      <c r="A1100" t="s">
        <v>382</v>
      </c>
      <c r="B1100" t="s">
        <v>316</v>
      </c>
      <c r="C1100" t="s">
        <v>253</v>
      </c>
      <c r="D1100" t="s">
        <v>254</v>
      </c>
      <c r="E1100">
        <v>2602</v>
      </c>
      <c r="F1100" t="s">
        <v>2601</v>
      </c>
      <c r="G1100" t="s">
        <v>255</v>
      </c>
      <c r="H1100" t="s">
        <v>256</v>
      </c>
      <c r="I1100" t="s">
        <v>286</v>
      </c>
      <c r="J1100" t="s">
        <v>4191</v>
      </c>
    </row>
    <row r="1101" spans="1:10" x14ac:dyDescent="0.2">
      <c r="A1101" t="s">
        <v>382</v>
      </c>
      <c r="B1101" t="s">
        <v>316</v>
      </c>
      <c r="C1101" t="s">
        <v>253</v>
      </c>
      <c r="D1101" t="s">
        <v>254</v>
      </c>
      <c r="E1101">
        <v>2612</v>
      </c>
      <c r="F1101" t="s">
        <v>2602</v>
      </c>
      <c r="G1101" t="s">
        <v>255</v>
      </c>
      <c r="H1101" t="s">
        <v>256</v>
      </c>
      <c r="I1101">
        <v>361</v>
      </c>
    </row>
    <row r="1102" spans="1:10" x14ac:dyDescent="0.2">
      <c r="A1102" t="s">
        <v>382</v>
      </c>
      <c r="B1102" t="s">
        <v>316</v>
      </c>
      <c r="C1102" t="s">
        <v>253</v>
      </c>
      <c r="D1102" t="s">
        <v>254</v>
      </c>
      <c r="E1102">
        <v>2666</v>
      </c>
      <c r="F1102" t="s">
        <v>2603</v>
      </c>
      <c r="G1102" t="s">
        <v>259</v>
      </c>
      <c r="H1102" t="s">
        <v>265</v>
      </c>
      <c r="I1102">
        <v>19</v>
      </c>
    </row>
    <row r="1103" spans="1:10" x14ac:dyDescent="0.2">
      <c r="A1103" t="s">
        <v>382</v>
      </c>
      <c r="B1103" t="s">
        <v>316</v>
      </c>
      <c r="C1103" t="s">
        <v>262</v>
      </c>
      <c r="D1103" t="s">
        <v>254</v>
      </c>
      <c r="E1103">
        <v>2675</v>
      </c>
      <c r="F1103" t="s">
        <v>492</v>
      </c>
      <c r="G1103" t="s">
        <v>263</v>
      </c>
      <c r="H1103" t="s">
        <v>265</v>
      </c>
      <c r="I1103">
        <v>113</v>
      </c>
    </row>
    <row r="1104" spans="1:10" x14ac:dyDescent="0.2">
      <c r="A1104" t="s">
        <v>382</v>
      </c>
      <c r="B1104" t="s">
        <v>316</v>
      </c>
      <c r="C1104" t="s">
        <v>253</v>
      </c>
      <c r="D1104" t="s">
        <v>254</v>
      </c>
      <c r="E1104">
        <v>2749</v>
      </c>
      <c r="F1104" t="s">
        <v>2604</v>
      </c>
      <c r="G1104" t="s">
        <v>255</v>
      </c>
      <c r="H1104" t="s">
        <v>260</v>
      </c>
      <c r="I1104">
        <v>274</v>
      </c>
    </row>
    <row r="1105" spans="1:10" x14ac:dyDescent="0.2">
      <c r="A1105" t="s">
        <v>382</v>
      </c>
      <c r="B1105" t="s">
        <v>316</v>
      </c>
      <c r="C1105" t="s">
        <v>253</v>
      </c>
      <c r="D1105" t="s">
        <v>254</v>
      </c>
      <c r="E1105">
        <v>2784</v>
      </c>
      <c r="F1105" t="s">
        <v>2605</v>
      </c>
      <c r="G1105" t="s">
        <v>255</v>
      </c>
      <c r="H1105" t="s">
        <v>261</v>
      </c>
      <c r="I1105" t="s">
        <v>272</v>
      </c>
      <c r="J1105" t="s">
        <v>4514</v>
      </c>
    </row>
    <row r="1106" spans="1:10" x14ac:dyDescent="0.2">
      <c r="A1106" t="s">
        <v>382</v>
      </c>
      <c r="B1106" t="s">
        <v>316</v>
      </c>
      <c r="C1106" t="s">
        <v>253</v>
      </c>
      <c r="D1106" t="s">
        <v>258</v>
      </c>
      <c r="E1106">
        <v>2790</v>
      </c>
      <c r="F1106" t="s">
        <v>2606</v>
      </c>
      <c r="G1106" t="s">
        <v>259</v>
      </c>
      <c r="H1106" t="s">
        <v>265</v>
      </c>
      <c r="I1106">
        <v>417</v>
      </c>
    </row>
    <row r="1107" spans="1:10" x14ac:dyDescent="0.2">
      <c r="A1107" t="s">
        <v>382</v>
      </c>
      <c r="B1107" t="s">
        <v>316</v>
      </c>
      <c r="C1107" t="s">
        <v>253</v>
      </c>
      <c r="D1107" t="s">
        <v>254</v>
      </c>
      <c r="E1107">
        <v>2812</v>
      </c>
      <c r="F1107" t="s">
        <v>705</v>
      </c>
      <c r="G1107" t="s">
        <v>255</v>
      </c>
      <c r="H1107" t="s">
        <v>256</v>
      </c>
      <c r="I1107">
        <v>134</v>
      </c>
    </row>
    <row r="1108" spans="1:10" x14ac:dyDescent="0.2">
      <c r="A1108" t="s">
        <v>382</v>
      </c>
      <c r="B1108" t="s">
        <v>316</v>
      </c>
      <c r="C1108" t="s">
        <v>253</v>
      </c>
      <c r="D1108" t="s">
        <v>254</v>
      </c>
      <c r="E1108">
        <v>2815</v>
      </c>
      <c r="F1108" t="s">
        <v>391</v>
      </c>
      <c r="G1108" t="s">
        <v>255</v>
      </c>
      <c r="H1108" t="s">
        <v>256</v>
      </c>
      <c r="I1108" t="s">
        <v>278</v>
      </c>
      <c r="J1108" t="s">
        <v>4110</v>
      </c>
    </row>
    <row r="1109" spans="1:10" x14ac:dyDescent="0.2">
      <c r="A1109" t="s">
        <v>382</v>
      </c>
      <c r="B1109" t="s">
        <v>316</v>
      </c>
      <c r="C1109" t="s">
        <v>253</v>
      </c>
      <c r="D1109" t="s">
        <v>254</v>
      </c>
      <c r="E1109">
        <v>2899</v>
      </c>
      <c r="F1109" t="s">
        <v>1397</v>
      </c>
      <c r="G1109" t="s">
        <v>255</v>
      </c>
      <c r="H1109" t="s">
        <v>256</v>
      </c>
      <c r="I1109">
        <v>407</v>
      </c>
    </row>
    <row r="1110" spans="1:10" x14ac:dyDescent="0.2">
      <c r="A1110" t="s">
        <v>382</v>
      </c>
      <c r="B1110" t="s">
        <v>316</v>
      </c>
      <c r="C1110" t="s">
        <v>253</v>
      </c>
      <c r="D1110" t="s">
        <v>254</v>
      </c>
      <c r="E1110">
        <v>2911</v>
      </c>
      <c r="F1110" t="s">
        <v>678</v>
      </c>
      <c r="G1110" t="s">
        <v>263</v>
      </c>
      <c r="H1110" t="s">
        <v>256</v>
      </c>
      <c r="I1110">
        <v>41</v>
      </c>
    </row>
    <row r="1111" spans="1:10" x14ac:dyDescent="0.2">
      <c r="A1111" t="s">
        <v>382</v>
      </c>
      <c r="B1111" t="s">
        <v>316</v>
      </c>
      <c r="C1111" t="s">
        <v>264</v>
      </c>
      <c r="D1111" t="s">
        <v>254</v>
      </c>
      <c r="E1111">
        <v>3082</v>
      </c>
      <c r="F1111" t="s">
        <v>2607</v>
      </c>
      <c r="G1111" t="s">
        <v>255</v>
      </c>
      <c r="H1111" t="s">
        <v>265</v>
      </c>
      <c r="I1111">
        <v>79</v>
      </c>
    </row>
    <row r="1112" spans="1:10" x14ac:dyDescent="0.2">
      <c r="A1112" t="s">
        <v>382</v>
      </c>
      <c r="B1112" t="s">
        <v>316</v>
      </c>
      <c r="C1112" t="s">
        <v>262</v>
      </c>
      <c r="D1112" t="s">
        <v>254</v>
      </c>
      <c r="E1112">
        <v>3085</v>
      </c>
      <c r="F1112" t="s">
        <v>2608</v>
      </c>
      <c r="G1112" t="s">
        <v>255</v>
      </c>
      <c r="H1112" t="s">
        <v>265</v>
      </c>
      <c r="I1112">
        <v>648</v>
      </c>
    </row>
    <row r="1113" spans="1:10" x14ac:dyDescent="0.2">
      <c r="A1113" t="s">
        <v>382</v>
      </c>
      <c r="B1113" t="s">
        <v>316</v>
      </c>
      <c r="C1113" t="s">
        <v>264</v>
      </c>
      <c r="D1113" t="s">
        <v>254</v>
      </c>
      <c r="E1113">
        <v>3097</v>
      </c>
      <c r="F1113" t="s">
        <v>2609</v>
      </c>
      <c r="G1113" t="s">
        <v>255</v>
      </c>
      <c r="H1113" t="s">
        <v>265</v>
      </c>
      <c r="I1113">
        <v>524</v>
      </c>
    </row>
    <row r="1114" spans="1:10" x14ac:dyDescent="0.2">
      <c r="A1114" t="s">
        <v>382</v>
      </c>
      <c r="B1114" t="s">
        <v>316</v>
      </c>
      <c r="C1114" t="s">
        <v>253</v>
      </c>
      <c r="D1114" t="s">
        <v>254</v>
      </c>
      <c r="E1114">
        <v>3107</v>
      </c>
      <c r="F1114" t="s">
        <v>2610</v>
      </c>
      <c r="G1114" t="s">
        <v>255</v>
      </c>
      <c r="H1114" t="s">
        <v>261</v>
      </c>
      <c r="I1114" t="s">
        <v>286</v>
      </c>
      <c r="J1114" t="s">
        <v>4558</v>
      </c>
    </row>
    <row r="1115" spans="1:10" x14ac:dyDescent="0.2">
      <c r="A1115" t="s">
        <v>382</v>
      </c>
      <c r="B1115" t="s">
        <v>316</v>
      </c>
      <c r="C1115" t="s">
        <v>253</v>
      </c>
      <c r="D1115" t="s">
        <v>254</v>
      </c>
      <c r="E1115">
        <v>3110</v>
      </c>
      <c r="F1115" t="s">
        <v>2611</v>
      </c>
      <c r="G1115" t="s">
        <v>255</v>
      </c>
      <c r="H1115" t="s">
        <v>297</v>
      </c>
      <c r="I1115" t="s">
        <v>286</v>
      </c>
      <c r="J1115" t="s">
        <v>4559</v>
      </c>
    </row>
    <row r="1116" spans="1:10" x14ac:dyDescent="0.2">
      <c r="A1116" t="s">
        <v>382</v>
      </c>
      <c r="B1116" t="s">
        <v>316</v>
      </c>
      <c r="C1116" t="s">
        <v>253</v>
      </c>
      <c r="D1116" t="s">
        <v>258</v>
      </c>
      <c r="E1116">
        <v>3221</v>
      </c>
      <c r="F1116" t="s">
        <v>2612</v>
      </c>
      <c r="G1116" t="s">
        <v>255</v>
      </c>
      <c r="H1116" t="s">
        <v>265</v>
      </c>
      <c r="I1116">
        <v>299</v>
      </c>
    </row>
    <row r="1117" spans="1:10" x14ac:dyDescent="0.2">
      <c r="A1117" t="s">
        <v>382</v>
      </c>
      <c r="B1117" t="s">
        <v>316</v>
      </c>
      <c r="C1117" t="s">
        <v>253</v>
      </c>
      <c r="D1117" t="s">
        <v>254</v>
      </c>
      <c r="E1117">
        <v>3254</v>
      </c>
      <c r="F1117" t="s">
        <v>2613</v>
      </c>
      <c r="G1117" t="s">
        <v>255</v>
      </c>
      <c r="H1117" t="s">
        <v>281</v>
      </c>
      <c r="I1117">
        <v>794</v>
      </c>
    </row>
    <row r="1118" spans="1:10" x14ac:dyDescent="0.2">
      <c r="A1118" t="s">
        <v>382</v>
      </c>
      <c r="B1118" t="s">
        <v>316</v>
      </c>
      <c r="C1118" t="s">
        <v>264</v>
      </c>
      <c r="D1118" t="s">
        <v>254</v>
      </c>
      <c r="E1118">
        <v>3271</v>
      </c>
      <c r="F1118" t="s">
        <v>2614</v>
      </c>
      <c r="G1118" t="s">
        <v>255</v>
      </c>
      <c r="H1118" t="s">
        <v>281</v>
      </c>
      <c r="I1118">
        <v>59</v>
      </c>
    </row>
    <row r="1119" spans="1:10" x14ac:dyDescent="0.2">
      <c r="A1119" t="s">
        <v>382</v>
      </c>
      <c r="B1119" t="s">
        <v>316</v>
      </c>
      <c r="C1119" t="s">
        <v>253</v>
      </c>
      <c r="D1119" t="s">
        <v>258</v>
      </c>
      <c r="E1119">
        <v>3317</v>
      </c>
      <c r="F1119" t="s">
        <v>2615</v>
      </c>
      <c r="G1119" t="s">
        <v>259</v>
      </c>
      <c r="H1119" t="s">
        <v>265</v>
      </c>
      <c r="I1119">
        <v>25</v>
      </c>
    </row>
    <row r="1120" spans="1:10" x14ac:dyDescent="0.2">
      <c r="A1120" t="s">
        <v>382</v>
      </c>
      <c r="B1120" t="s">
        <v>316</v>
      </c>
      <c r="C1120" t="s">
        <v>253</v>
      </c>
      <c r="D1120" t="s">
        <v>258</v>
      </c>
      <c r="E1120">
        <v>3375</v>
      </c>
      <c r="F1120" t="s">
        <v>2616</v>
      </c>
      <c r="G1120" t="s">
        <v>259</v>
      </c>
      <c r="H1120" t="s">
        <v>265</v>
      </c>
      <c r="I1120">
        <v>19</v>
      </c>
    </row>
    <row r="1121" spans="1:10" x14ac:dyDescent="0.2">
      <c r="A1121" t="s">
        <v>382</v>
      </c>
      <c r="B1121" t="s">
        <v>316</v>
      </c>
      <c r="C1121" t="s">
        <v>253</v>
      </c>
      <c r="D1121" t="s">
        <v>254</v>
      </c>
      <c r="E1121">
        <v>3431</v>
      </c>
      <c r="F1121" t="s">
        <v>2617</v>
      </c>
      <c r="G1121" t="s">
        <v>255</v>
      </c>
      <c r="H1121" t="s">
        <v>270</v>
      </c>
      <c r="I1121">
        <v>135</v>
      </c>
    </row>
    <row r="1122" spans="1:10" x14ac:dyDescent="0.2">
      <c r="A1122" t="s">
        <v>382</v>
      </c>
      <c r="B1122" t="s">
        <v>316</v>
      </c>
      <c r="C1122" t="s">
        <v>253</v>
      </c>
      <c r="D1122" t="s">
        <v>254</v>
      </c>
      <c r="E1122">
        <v>3435</v>
      </c>
      <c r="F1122" t="s">
        <v>2618</v>
      </c>
      <c r="G1122" t="s">
        <v>263</v>
      </c>
      <c r="H1122" t="s">
        <v>270</v>
      </c>
      <c r="I1122">
        <v>88</v>
      </c>
    </row>
    <row r="1123" spans="1:10" x14ac:dyDescent="0.2">
      <c r="A1123" t="s">
        <v>382</v>
      </c>
      <c r="B1123" t="s">
        <v>316</v>
      </c>
      <c r="C1123" t="s">
        <v>253</v>
      </c>
      <c r="D1123" t="s">
        <v>254</v>
      </c>
      <c r="E1123">
        <v>3447</v>
      </c>
      <c r="F1123" t="s">
        <v>493</v>
      </c>
      <c r="G1123" t="s">
        <v>255</v>
      </c>
      <c r="H1123" t="s">
        <v>270</v>
      </c>
      <c r="I1123">
        <v>149</v>
      </c>
    </row>
    <row r="1124" spans="1:10" x14ac:dyDescent="0.2">
      <c r="A1124" t="s">
        <v>382</v>
      </c>
      <c r="B1124" t="s">
        <v>316</v>
      </c>
      <c r="C1124" t="s">
        <v>253</v>
      </c>
      <c r="D1124" t="s">
        <v>254</v>
      </c>
      <c r="E1124">
        <v>3537</v>
      </c>
      <c r="F1124" t="s">
        <v>2619</v>
      </c>
      <c r="G1124" t="s">
        <v>259</v>
      </c>
      <c r="H1124" t="s">
        <v>261</v>
      </c>
      <c r="I1124">
        <v>39</v>
      </c>
    </row>
    <row r="1125" spans="1:10" x14ac:dyDescent="0.2">
      <c r="A1125" t="s">
        <v>382</v>
      </c>
      <c r="B1125" t="s">
        <v>316</v>
      </c>
      <c r="C1125" t="s">
        <v>264</v>
      </c>
      <c r="D1125" t="s">
        <v>254</v>
      </c>
      <c r="E1125">
        <v>3625</v>
      </c>
      <c r="F1125" t="s">
        <v>2620</v>
      </c>
      <c r="G1125" t="s">
        <v>259</v>
      </c>
      <c r="H1125" t="s">
        <v>266</v>
      </c>
      <c r="I1125">
        <v>109</v>
      </c>
    </row>
    <row r="1126" spans="1:10" x14ac:dyDescent="0.2">
      <c r="A1126" t="s">
        <v>382</v>
      </c>
      <c r="B1126" t="s">
        <v>316</v>
      </c>
      <c r="C1126" t="s">
        <v>264</v>
      </c>
      <c r="D1126" t="s">
        <v>254</v>
      </c>
      <c r="E1126">
        <v>3655</v>
      </c>
      <c r="F1126" t="s">
        <v>2621</v>
      </c>
      <c r="G1126" t="s">
        <v>255</v>
      </c>
      <c r="H1126" t="s">
        <v>266</v>
      </c>
      <c r="I1126">
        <v>444</v>
      </c>
    </row>
    <row r="1127" spans="1:10" x14ac:dyDescent="0.2">
      <c r="A1127" t="s">
        <v>382</v>
      </c>
      <c r="B1127" t="s">
        <v>316</v>
      </c>
      <c r="C1127" t="s">
        <v>264</v>
      </c>
      <c r="D1127" t="s">
        <v>254</v>
      </c>
      <c r="E1127">
        <v>3660</v>
      </c>
      <c r="F1127" t="s">
        <v>2622</v>
      </c>
      <c r="G1127" t="s">
        <v>255</v>
      </c>
      <c r="H1127" t="s">
        <v>266</v>
      </c>
      <c r="I1127">
        <v>323</v>
      </c>
    </row>
    <row r="1128" spans="1:10" x14ac:dyDescent="0.2">
      <c r="A1128" t="s">
        <v>382</v>
      </c>
      <c r="B1128" t="s">
        <v>316</v>
      </c>
      <c r="C1128" t="s">
        <v>262</v>
      </c>
      <c r="D1128" t="s">
        <v>258</v>
      </c>
      <c r="E1128">
        <v>3671</v>
      </c>
      <c r="F1128" t="s">
        <v>1352</v>
      </c>
      <c r="G1128" t="s">
        <v>267</v>
      </c>
      <c r="H1128" t="s">
        <v>266</v>
      </c>
      <c r="I1128">
        <v>57</v>
      </c>
    </row>
    <row r="1129" spans="1:10" x14ac:dyDescent="0.2">
      <c r="A1129" t="s">
        <v>382</v>
      </c>
      <c r="B1129" t="s">
        <v>316</v>
      </c>
      <c r="C1129" t="s">
        <v>253</v>
      </c>
      <c r="D1129" t="s">
        <v>254</v>
      </c>
      <c r="E1129">
        <v>3682</v>
      </c>
      <c r="F1129" t="s">
        <v>2623</v>
      </c>
      <c r="G1129" t="s">
        <v>255</v>
      </c>
      <c r="H1129" t="s">
        <v>266</v>
      </c>
      <c r="I1129">
        <v>57</v>
      </c>
    </row>
    <row r="1130" spans="1:10" x14ac:dyDescent="0.2">
      <c r="A1130" t="s">
        <v>382</v>
      </c>
      <c r="B1130" t="s">
        <v>316</v>
      </c>
      <c r="C1130" t="s">
        <v>264</v>
      </c>
      <c r="D1130" t="s">
        <v>254</v>
      </c>
      <c r="E1130">
        <v>3686</v>
      </c>
      <c r="F1130" t="s">
        <v>2624</v>
      </c>
      <c r="G1130" t="s">
        <v>255</v>
      </c>
      <c r="H1130" t="s">
        <v>266</v>
      </c>
      <c r="I1130">
        <v>78</v>
      </c>
    </row>
    <row r="1131" spans="1:10" x14ac:dyDescent="0.2">
      <c r="A1131" t="s">
        <v>382</v>
      </c>
      <c r="B1131" t="s">
        <v>316</v>
      </c>
      <c r="C1131" t="s">
        <v>257</v>
      </c>
      <c r="D1131" t="s">
        <v>254</v>
      </c>
      <c r="E1131">
        <v>3690</v>
      </c>
      <c r="F1131" t="s">
        <v>680</v>
      </c>
      <c r="G1131" t="s">
        <v>267</v>
      </c>
      <c r="H1131" t="s">
        <v>266</v>
      </c>
      <c r="I1131">
        <v>81</v>
      </c>
    </row>
    <row r="1132" spans="1:10" x14ac:dyDescent="0.2">
      <c r="A1132" t="s">
        <v>382</v>
      </c>
      <c r="B1132" t="s">
        <v>316</v>
      </c>
      <c r="C1132" t="s">
        <v>262</v>
      </c>
      <c r="D1132" t="s">
        <v>254</v>
      </c>
      <c r="E1132">
        <v>3776</v>
      </c>
      <c r="F1132" t="s">
        <v>2625</v>
      </c>
      <c r="G1132" t="s">
        <v>259</v>
      </c>
      <c r="H1132" t="s">
        <v>266</v>
      </c>
      <c r="I1132">
        <v>145</v>
      </c>
    </row>
    <row r="1133" spans="1:10" x14ac:dyDescent="0.2">
      <c r="A1133" t="s">
        <v>382</v>
      </c>
      <c r="B1133" t="s">
        <v>316</v>
      </c>
      <c r="C1133" t="s">
        <v>253</v>
      </c>
      <c r="D1133" t="s">
        <v>254</v>
      </c>
      <c r="E1133">
        <v>3798</v>
      </c>
      <c r="F1133" t="s">
        <v>1353</v>
      </c>
      <c r="G1133" t="s">
        <v>259</v>
      </c>
      <c r="H1133" t="s">
        <v>266</v>
      </c>
      <c r="I1133">
        <v>161</v>
      </c>
    </row>
    <row r="1134" spans="1:10" x14ac:dyDescent="0.2">
      <c r="A1134" t="s">
        <v>382</v>
      </c>
      <c r="B1134" t="s">
        <v>316</v>
      </c>
      <c r="C1134" t="s">
        <v>253</v>
      </c>
      <c r="D1134" t="s">
        <v>254</v>
      </c>
      <c r="E1134">
        <v>3863</v>
      </c>
      <c r="F1134" t="s">
        <v>2626</v>
      </c>
      <c r="G1134" t="s">
        <v>255</v>
      </c>
      <c r="H1134" t="s">
        <v>289</v>
      </c>
      <c r="I1134" t="s">
        <v>278</v>
      </c>
      <c r="J1134" t="s">
        <v>4196</v>
      </c>
    </row>
    <row r="1135" spans="1:10" x14ac:dyDescent="0.2">
      <c r="A1135" t="s">
        <v>382</v>
      </c>
      <c r="B1135" t="s">
        <v>316</v>
      </c>
      <c r="C1135" t="s">
        <v>253</v>
      </c>
      <c r="D1135" t="s">
        <v>254</v>
      </c>
      <c r="E1135">
        <v>3926</v>
      </c>
      <c r="F1135" t="s">
        <v>2627</v>
      </c>
      <c r="G1135" t="s">
        <v>255</v>
      </c>
      <c r="H1135" t="s">
        <v>266</v>
      </c>
      <c r="I1135">
        <v>420</v>
      </c>
    </row>
    <row r="1136" spans="1:10" x14ac:dyDescent="0.2">
      <c r="A1136" t="s">
        <v>382</v>
      </c>
      <c r="B1136" t="s">
        <v>316</v>
      </c>
      <c r="C1136" t="s">
        <v>262</v>
      </c>
      <c r="D1136" t="s">
        <v>254</v>
      </c>
      <c r="E1136">
        <v>3950</v>
      </c>
      <c r="F1136" t="s">
        <v>2628</v>
      </c>
      <c r="G1136" t="s">
        <v>255</v>
      </c>
      <c r="H1136" t="s">
        <v>289</v>
      </c>
      <c r="I1136">
        <v>768</v>
      </c>
    </row>
    <row r="1137" spans="1:10" x14ac:dyDescent="0.2">
      <c r="A1137" t="s">
        <v>382</v>
      </c>
      <c r="B1137" t="s">
        <v>316</v>
      </c>
      <c r="C1137" t="s">
        <v>257</v>
      </c>
      <c r="D1137" t="s">
        <v>258</v>
      </c>
      <c r="E1137">
        <v>3992</v>
      </c>
      <c r="F1137" t="s">
        <v>2629</v>
      </c>
      <c r="G1137" t="s">
        <v>255</v>
      </c>
      <c r="H1137" t="s">
        <v>266</v>
      </c>
      <c r="I1137">
        <v>67</v>
      </c>
    </row>
    <row r="1138" spans="1:10" x14ac:dyDescent="0.2">
      <c r="A1138" t="s">
        <v>382</v>
      </c>
      <c r="B1138" t="s">
        <v>316</v>
      </c>
      <c r="C1138" t="s">
        <v>262</v>
      </c>
      <c r="D1138" t="s">
        <v>258</v>
      </c>
      <c r="E1138">
        <v>3997</v>
      </c>
      <c r="F1138" t="s">
        <v>1606</v>
      </c>
      <c r="G1138" t="s">
        <v>259</v>
      </c>
      <c r="H1138" t="s">
        <v>266</v>
      </c>
      <c r="I1138">
        <v>36</v>
      </c>
    </row>
    <row r="1139" spans="1:10" x14ac:dyDescent="0.2">
      <c r="A1139" t="s">
        <v>382</v>
      </c>
      <c r="B1139" t="s">
        <v>316</v>
      </c>
      <c r="C1139" t="s">
        <v>262</v>
      </c>
      <c r="D1139" t="s">
        <v>258</v>
      </c>
      <c r="E1139">
        <v>3998</v>
      </c>
      <c r="F1139" t="s">
        <v>2630</v>
      </c>
      <c r="G1139" t="s">
        <v>267</v>
      </c>
      <c r="H1139" t="s">
        <v>266</v>
      </c>
      <c r="I1139">
        <v>57</v>
      </c>
    </row>
    <row r="1140" spans="1:10" x14ac:dyDescent="0.2">
      <c r="A1140" t="s">
        <v>382</v>
      </c>
      <c r="B1140" t="s">
        <v>316</v>
      </c>
      <c r="C1140" t="s">
        <v>253</v>
      </c>
      <c r="D1140" t="s">
        <v>254</v>
      </c>
      <c r="E1140">
        <v>4021</v>
      </c>
      <c r="F1140" t="s">
        <v>2631</v>
      </c>
      <c r="G1140" t="s">
        <v>255</v>
      </c>
      <c r="H1140" t="s">
        <v>268</v>
      </c>
      <c r="I1140" t="s">
        <v>314</v>
      </c>
      <c r="J1140" t="s">
        <v>4560</v>
      </c>
    </row>
    <row r="1141" spans="1:10" x14ac:dyDescent="0.2">
      <c r="A1141" t="s">
        <v>382</v>
      </c>
      <c r="B1141" t="s">
        <v>316</v>
      </c>
      <c r="C1141" t="s">
        <v>253</v>
      </c>
      <c r="D1141" t="s">
        <v>254</v>
      </c>
      <c r="E1141">
        <v>4046</v>
      </c>
      <c r="F1141" t="s">
        <v>497</v>
      </c>
      <c r="G1141" t="s">
        <v>255</v>
      </c>
      <c r="H1141" t="s">
        <v>268</v>
      </c>
      <c r="I1141">
        <v>781</v>
      </c>
    </row>
    <row r="1142" spans="1:10" x14ac:dyDescent="0.2">
      <c r="A1142" t="s">
        <v>382</v>
      </c>
      <c r="B1142" t="s">
        <v>316</v>
      </c>
      <c r="C1142" t="s">
        <v>253</v>
      </c>
      <c r="D1142" t="s">
        <v>254</v>
      </c>
      <c r="E1142">
        <v>4109</v>
      </c>
      <c r="F1142" t="s">
        <v>2632</v>
      </c>
      <c r="G1142" t="s">
        <v>255</v>
      </c>
      <c r="H1142" t="s">
        <v>268</v>
      </c>
      <c r="I1142">
        <v>400</v>
      </c>
    </row>
    <row r="1143" spans="1:10" x14ac:dyDescent="0.2">
      <c r="A1143" t="s">
        <v>382</v>
      </c>
      <c r="B1143" t="s">
        <v>316</v>
      </c>
      <c r="C1143" t="s">
        <v>253</v>
      </c>
      <c r="D1143" t="s">
        <v>254</v>
      </c>
      <c r="E1143">
        <v>4237</v>
      </c>
      <c r="F1143" t="s">
        <v>2633</v>
      </c>
      <c r="G1143" t="s">
        <v>259</v>
      </c>
      <c r="H1143" t="s">
        <v>268</v>
      </c>
      <c r="I1143">
        <v>79</v>
      </c>
    </row>
    <row r="1144" spans="1:10" x14ac:dyDescent="0.2">
      <c r="A1144" t="s">
        <v>382</v>
      </c>
      <c r="B1144" t="s">
        <v>316</v>
      </c>
      <c r="C1144" t="s">
        <v>253</v>
      </c>
      <c r="D1144" t="s">
        <v>254</v>
      </c>
      <c r="E1144">
        <v>4331</v>
      </c>
      <c r="F1144" t="s">
        <v>2634</v>
      </c>
      <c r="G1144" t="s">
        <v>255</v>
      </c>
      <c r="H1144" t="s">
        <v>260</v>
      </c>
      <c r="I1144">
        <v>133</v>
      </c>
    </row>
    <row r="1145" spans="1:10" x14ac:dyDescent="0.2">
      <c r="A1145" t="s">
        <v>382</v>
      </c>
      <c r="B1145" t="s">
        <v>316</v>
      </c>
      <c r="C1145" t="s">
        <v>253</v>
      </c>
      <c r="D1145" t="s">
        <v>254</v>
      </c>
      <c r="E1145">
        <v>4365</v>
      </c>
      <c r="F1145" t="s">
        <v>2635</v>
      </c>
      <c r="G1145" t="s">
        <v>259</v>
      </c>
      <c r="H1145" t="s">
        <v>268</v>
      </c>
      <c r="I1145">
        <v>551</v>
      </c>
    </row>
    <row r="1146" spans="1:10" x14ac:dyDescent="0.2">
      <c r="A1146" t="s">
        <v>382</v>
      </c>
      <c r="B1146" t="s">
        <v>316</v>
      </c>
      <c r="C1146" t="s">
        <v>253</v>
      </c>
      <c r="D1146" t="s">
        <v>258</v>
      </c>
      <c r="E1146">
        <v>4388</v>
      </c>
      <c r="F1146" t="s">
        <v>2636</v>
      </c>
      <c r="G1146" t="s">
        <v>267</v>
      </c>
      <c r="H1146" t="s">
        <v>266</v>
      </c>
      <c r="I1146">
        <v>98</v>
      </c>
    </row>
    <row r="1147" spans="1:10" x14ac:dyDescent="0.2">
      <c r="A1147" t="s">
        <v>382</v>
      </c>
      <c r="B1147" t="s">
        <v>316</v>
      </c>
      <c r="C1147" t="s">
        <v>253</v>
      </c>
      <c r="D1147" t="s">
        <v>254</v>
      </c>
      <c r="E1147">
        <v>4425</v>
      </c>
      <c r="F1147" t="s">
        <v>547</v>
      </c>
      <c r="G1147" t="s">
        <v>267</v>
      </c>
      <c r="H1147" t="s">
        <v>266</v>
      </c>
      <c r="I1147">
        <v>559</v>
      </c>
    </row>
    <row r="1148" spans="1:10" x14ac:dyDescent="0.2">
      <c r="A1148" t="s">
        <v>382</v>
      </c>
      <c r="B1148" t="s">
        <v>316</v>
      </c>
      <c r="C1148" t="s">
        <v>257</v>
      </c>
      <c r="D1148" t="s">
        <v>254</v>
      </c>
      <c r="E1148">
        <v>4427</v>
      </c>
      <c r="F1148" t="s">
        <v>4324</v>
      </c>
      <c r="G1148" t="s">
        <v>267</v>
      </c>
      <c r="H1148" t="s">
        <v>266</v>
      </c>
      <c r="I1148">
        <v>392</v>
      </c>
    </row>
    <row r="1149" spans="1:10" x14ac:dyDescent="0.2">
      <c r="A1149" t="s">
        <v>382</v>
      </c>
      <c r="B1149" t="s">
        <v>316</v>
      </c>
      <c r="C1149" t="s">
        <v>253</v>
      </c>
      <c r="D1149" t="s">
        <v>254</v>
      </c>
      <c r="E1149">
        <v>4442</v>
      </c>
      <c r="F1149" t="s">
        <v>549</v>
      </c>
      <c r="G1149" t="s">
        <v>267</v>
      </c>
      <c r="H1149" t="s">
        <v>266</v>
      </c>
      <c r="I1149">
        <v>137</v>
      </c>
    </row>
    <row r="1150" spans="1:10" x14ac:dyDescent="0.2">
      <c r="A1150" t="s">
        <v>382</v>
      </c>
      <c r="B1150" t="s">
        <v>316</v>
      </c>
      <c r="C1150" t="s">
        <v>253</v>
      </c>
      <c r="D1150" t="s">
        <v>254</v>
      </c>
      <c r="E1150">
        <v>4540</v>
      </c>
      <c r="F1150" t="s">
        <v>394</v>
      </c>
      <c r="G1150" t="s">
        <v>255</v>
      </c>
      <c r="H1150" t="s">
        <v>300</v>
      </c>
      <c r="I1150" t="s">
        <v>278</v>
      </c>
      <c r="J1150" t="s">
        <v>4561</v>
      </c>
    </row>
    <row r="1151" spans="1:10" x14ac:dyDescent="0.2">
      <c r="A1151" t="s">
        <v>382</v>
      </c>
      <c r="B1151" t="s">
        <v>316</v>
      </c>
      <c r="C1151" t="s">
        <v>253</v>
      </c>
      <c r="D1151" t="s">
        <v>254</v>
      </c>
      <c r="E1151">
        <v>4570</v>
      </c>
      <c r="F1151" t="s">
        <v>2637</v>
      </c>
      <c r="G1151" t="s">
        <v>259</v>
      </c>
      <c r="H1151" t="s">
        <v>300</v>
      </c>
      <c r="I1151">
        <v>74</v>
      </c>
    </row>
    <row r="1152" spans="1:10" x14ac:dyDescent="0.2">
      <c r="A1152" t="s">
        <v>382</v>
      </c>
      <c r="B1152" t="s">
        <v>316</v>
      </c>
      <c r="C1152" t="s">
        <v>262</v>
      </c>
      <c r="D1152" t="s">
        <v>254</v>
      </c>
      <c r="E1152">
        <v>4572</v>
      </c>
      <c r="F1152" t="s">
        <v>2638</v>
      </c>
      <c r="G1152" t="s">
        <v>259</v>
      </c>
      <c r="H1152" t="s">
        <v>300</v>
      </c>
      <c r="I1152">
        <v>219</v>
      </c>
    </row>
    <row r="1153" spans="1:10" x14ac:dyDescent="0.2">
      <c r="A1153" t="s">
        <v>382</v>
      </c>
      <c r="B1153" t="s">
        <v>316</v>
      </c>
      <c r="C1153" t="s">
        <v>262</v>
      </c>
      <c r="D1153" t="s">
        <v>254</v>
      </c>
      <c r="E1153">
        <v>4586</v>
      </c>
      <c r="F1153" t="s">
        <v>2639</v>
      </c>
      <c r="G1153" t="s">
        <v>267</v>
      </c>
      <c r="H1153" t="s">
        <v>300</v>
      </c>
      <c r="I1153">
        <v>41</v>
      </c>
    </row>
    <row r="1154" spans="1:10" x14ac:dyDescent="0.2">
      <c r="A1154" t="s">
        <v>382</v>
      </c>
      <c r="B1154" t="s">
        <v>316</v>
      </c>
      <c r="C1154" t="s">
        <v>253</v>
      </c>
      <c r="D1154" t="s">
        <v>258</v>
      </c>
      <c r="E1154">
        <v>4591</v>
      </c>
      <c r="F1154" t="s">
        <v>2640</v>
      </c>
      <c r="G1154" t="s">
        <v>267</v>
      </c>
      <c r="H1154" t="s">
        <v>300</v>
      </c>
      <c r="I1154">
        <v>69</v>
      </c>
    </row>
    <row r="1155" spans="1:10" x14ac:dyDescent="0.2">
      <c r="A1155" t="s">
        <v>382</v>
      </c>
      <c r="B1155" t="s">
        <v>316</v>
      </c>
      <c r="C1155" t="s">
        <v>253</v>
      </c>
      <c r="D1155" t="s">
        <v>254</v>
      </c>
      <c r="E1155">
        <v>4613</v>
      </c>
      <c r="F1155" t="s">
        <v>2641</v>
      </c>
      <c r="G1155" t="s">
        <v>255</v>
      </c>
      <c r="H1155" t="s">
        <v>268</v>
      </c>
      <c r="I1155" t="s">
        <v>485</v>
      </c>
      <c r="J1155" t="s">
        <v>4502</v>
      </c>
    </row>
    <row r="1156" spans="1:10" x14ac:dyDescent="0.2">
      <c r="A1156" t="s">
        <v>382</v>
      </c>
      <c r="B1156" t="s">
        <v>316</v>
      </c>
      <c r="C1156" t="s">
        <v>253</v>
      </c>
      <c r="D1156" t="s">
        <v>258</v>
      </c>
      <c r="E1156">
        <v>4629</v>
      </c>
      <c r="F1156" t="s">
        <v>2642</v>
      </c>
      <c r="G1156" t="s">
        <v>259</v>
      </c>
      <c r="H1156" t="s">
        <v>268</v>
      </c>
      <c r="I1156">
        <v>68</v>
      </c>
    </row>
    <row r="1157" spans="1:10" x14ac:dyDescent="0.2">
      <c r="A1157" t="s">
        <v>382</v>
      </c>
      <c r="B1157" t="s">
        <v>316</v>
      </c>
      <c r="C1157" t="s">
        <v>253</v>
      </c>
      <c r="D1157" t="s">
        <v>254</v>
      </c>
      <c r="E1157">
        <v>4635</v>
      </c>
      <c r="F1157" t="s">
        <v>2643</v>
      </c>
      <c r="G1157" t="s">
        <v>263</v>
      </c>
      <c r="H1157" t="s">
        <v>268</v>
      </c>
      <c r="I1157">
        <v>66</v>
      </c>
    </row>
    <row r="1158" spans="1:10" x14ac:dyDescent="0.2">
      <c r="A1158" t="s">
        <v>382</v>
      </c>
      <c r="B1158" t="s">
        <v>316</v>
      </c>
      <c r="C1158" t="s">
        <v>262</v>
      </c>
      <c r="D1158" t="s">
        <v>258</v>
      </c>
      <c r="E1158">
        <v>4642</v>
      </c>
      <c r="F1158" t="s">
        <v>2644</v>
      </c>
      <c r="G1158" t="s">
        <v>263</v>
      </c>
      <c r="H1158" t="s">
        <v>260</v>
      </c>
      <c r="I1158">
        <v>76</v>
      </c>
    </row>
    <row r="1159" spans="1:10" x14ac:dyDescent="0.2">
      <c r="A1159" t="s">
        <v>382</v>
      </c>
      <c r="B1159" t="s">
        <v>316</v>
      </c>
      <c r="C1159" t="s">
        <v>253</v>
      </c>
      <c r="D1159" t="s">
        <v>254</v>
      </c>
      <c r="E1159">
        <v>4665</v>
      </c>
      <c r="F1159" t="s">
        <v>2645</v>
      </c>
      <c r="G1159" t="s">
        <v>255</v>
      </c>
      <c r="H1159" t="s">
        <v>260</v>
      </c>
      <c r="I1159" t="s">
        <v>286</v>
      </c>
      <c r="J1159" t="s">
        <v>4507</v>
      </c>
    </row>
    <row r="1160" spans="1:10" x14ac:dyDescent="0.2">
      <c r="A1160" t="s">
        <v>382</v>
      </c>
      <c r="B1160" t="s">
        <v>316</v>
      </c>
      <c r="C1160" t="s">
        <v>253</v>
      </c>
      <c r="D1160" t="s">
        <v>254</v>
      </c>
      <c r="E1160">
        <v>4671</v>
      </c>
      <c r="F1160" t="s">
        <v>2646</v>
      </c>
      <c r="G1160" t="s">
        <v>255</v>
      </c>
      <c r="H1160" t="s">
        <v>260</v>
      </c>
      <c r="I1160">
        <v>238</v>
      </c>
    </row>
    <row r="1161" spans="1:10" x14ac:dyDescent="0.2">
      <c r="A1161" t="s">
        <v>382</v>
      </c>
      <c r="B1161" t="s">
        <v>316</v>
      </c>
      <c r="C1161" t="s">
        <v>253</v>
      </c>
      <c r="D1161" t="s">
        <v>254</v>
      </c>
      <c r="E1161">
        <v>4680</v>
      </c>
      <c r="F1161" t="s">
        <v>2647</v>
      </c>
      <c r="G1161" t="s">
        <v>255</v>
      </c>
      <c r="H1161" t="s">
        <v>260</v>
      </c>
      <c r="I1161">
        <v>969</v>
      </c>
    </row>
    <row r="1162" spans="1:10" x14ac:dyDescent="0.2">
      <c r="A1162" t="s">
        <v>382</v>
      </c>
      <c r="B1162" t="s">
        <v>316</v>
      </c>
      <c r="C1162" t="s">
        <v>253</v>
      </c>
      <c r="D1162" t="s">
        <v>254</v>
      </c>
      <c r="E1162">
        <v>4720</v>
      </c>
      <c r="F1162" t="s">
        <v>2648</v>
      </c>
      <c r="G1162" t="s">
        <v>259</v>
      </c>
      <c r="H1162" t="s">
        <v>260</v>
      </c>
      <c r="I1162">
        <v>37</v>
      </c>
    </row>
    <row r="1163" spans="1:10" x14ac:dyDescent="0.2">
      <c r="A1163" t="s">
        <v>382</v>
      </c>
      <c r="B1163" t="s">
        <v>316</v>
      </c>
      <c r="C1163" t="s">
        <v>253</v>
      </c>
      <c r="D1163" t="s">
        <v>254</v>
      </c>
      <c r="E1163">
        <v>4777</v>
      </c>
      <c r="F1163" t="s">
        <v>396</v>
      </c>
      <c r="G1163" t="s">
        <v>259</v>
      </c>
      <c r="H1163" t="s">
        <v>266</v>
      </c>
      <c r="I1163">
        <v>47</v>
      </c>
    </row>
    <row r="1164" spans="1:10" x14ac:dyDescent="0.2">
      <c r="A1164" t="s">
        <v>382</v>
      </c>
      <c r="B1164" t="s">
        <v>316</v>
      </c>
      <c r="C1164" t="s">
        <v>257</v>
      </c>
      <c r="D1164" t="s">
        <v>254</v>
      </c>
      <c r="E1164">
        <v>4958</v>
      </c>
      <c r="F1164" t="s">
        <v>2649</v>
      </c>
      <c r="G1164" t="s">
        <v>255</v>
      </c>
      <c r="H1164" t="s">
        <v>268</v>
      </c>
      <c r="I1164">
        <v>964</v>
      </c>
    </row>
    <row r="1165" spans="1:10" x14ac:dyDescent="0.2">
      <c r="A1165" t="s">
        <v>382</v>
      </c>
      <c r="B1165" t="s">
        <v>316</v>
      </c>
      <c r="C1165" t="s">
        <v>253</v>
      </c>
      <c r="D1165" t="s">
        <v>258</v>
      </c>
      <c r="E1165">
        <v>4960</v>
      </c>
      <c r="F1165" t="s">
        <v>1498</v>
      </c>
      <c r="G1165" t="s">
        <v>263</v>
      </c>
      <c r="H1165" t="s">
        <v>268</v>
      </c>
      <c r="I1165">
        <v>42</v>
      </c>
    </row>
    <row r="1166" spans="1:10" x14ac:dyDescent="0.2">
      <c r="A1166" t="s">
        <v>382</v>
      </c>
      <c r="B1166" t="s">
        <v>316</v>
      </c>
      <c r="C1166" t="s">
        <v>253</v>
      </c>
      <c r="D1166" t="s">
        <v>258</v>
      </c>
      <c r="E1166">
        <v>4970</v>
      </c>
      <c r="F1166" t="s">
        <v>681</v>
      </c>
      <c r="G1166" t="s">
        <v>259</v>
      </c>
      <c r="H1166" t="s">
        <v>268</v>
      </c>
      <c r="I1166">
        <v>331</v>
      </c>
    </row>
    <row r="1167" spans="1:10" x14ac:dyDescent="0.2">
      <c r="A1167" t="s">
        <v>382</v>
      </c>
      <c r="B1167" t="s">
        <v>316</v>
      </c>
      <c r="C1167" t="s">
        <v>253</v>
      </c>
      <c r="D1167" t="s">
        <v>254</v>
      </c>
      <c r="E1167">
        <v>5013</v>
      </c>
      <c r="F1167" t="s">
        <v>2650</v>
      </c>
      <c r="G1167" t="s">
        <v>255</v>
      </c>
      <c r="H1167" t="s">
        <v>1330</v>
      </c>
      <c r="I1167">
        <v>186</v>
      </c>
    </row>
    <row r="1168" spans="1:10" x14ac:dyDescent="0.2">
      <c r="A1168" t="s">
        <v>382</v>
      </c>
      <c r="B1168" t="s">
        <v>316</v>
      </c>
      <c r="C1168" t="s">
        <v>253</v>
      </c>
      <c r="D1168" t="s">
        <v>254</v>
      </c>
      <c r="E1168">
        <v>5017</v>
      </c>
      <c r="F1168" t="s">
        <v>2651</v>
      </c>
      <c r="G1168" t="s">
        <v>255</v>
      </c>
      <c r="H1168" t="s">
        <v>1330</v>
      </c>
      <c r="I1168">
        <v>176</v>
      </c>
    </row>
    <row r="1169" spans="1:10" x14ac:dyDescent="0.2">
      <c r="A1169" t="s">
        <v>382</v>
      </c>
      <c r="B1169" t="s">
        <v>316</v>
      </c>
      <c r="C1169" t="s">
        <v>253</v>
      </c>
      <c r="D1169" t="s">
        <v>254</v>
      </c>
      <c r="E1169">
        <v>5186</v>
      </c>
      <c r="F1169" t="s">
        <v>2652</v>
      </c>
      <c r="G1169" t="s">
        <v>255</v>
      </c>
      <c r="H1169" t="s">
        <v>502</v>
      </c>
      <c r="I1169">
        <v>931</v>
      </c>
    </row>
    <row r="1170" spans="1:10" x14ac:dyDescent="0.2">
      <c r="A1170" t="s">
        <v>382</v>
      </c>
      <c r="B1170" t="s">
        <v>316</v>
      </c>
      <c r="C1170" t="s">
        <v>253</v>
      </c>
      <c r="D1170" t="s">
        <v>254</v>
      </c>
      <c r="E1170">
        <v>5212</v>
      </c>
      <c r="F1170" t="s">
        <v>2653</v>
      </c>
      <c r="G1170" t="s">
        <v>259</v>
      </c>
      <c r="H1170" t="s">
        <v>297</v>
      </c>
      <c r="I1170">
        <v>15</v>
      </c>
    </row>
    <row r="1171" spans="1:10" x14ac:dyDescent="0.2">
      <c r="A1171" t="s">
        <v>382</v>
      </c>
      <c r="B1171" t="s">
        <v>316</v>
      </c>
      <c r="C1171" t="s">
        <v>253</v>
      </c>
      <c r="D1171" t="s">
        <v>254</v>
      </c>
      <c r="E1171">
        <v>5232</v>
      </c>
      <c r="F1171" t="s">
        <v>2654</v>
      </c>
      <c r="G1171" t="s">
        <v>255</v>
      </c>
      <c r="H1171" t="s">
        <v>297</v>
      </c>
      <c r="I1171" t="s">
        <v>286</v>
      </c>
      <c r="J1171" t="s">
        <v>4562</v>
      </c>
    </row>
    <row r="1172" spans="1:10" x14ac:dyDescent="0.2">
      <c r="A1172" t="s">
        <v>382</v>
      </c>
      <c r="B1172" t="s">
        <v>316</v>
      </c>
      <c r="C1172" t="s">
        <v>253</v>
      </c>
      <c r="D1172" t="s">
        <v>254</v>
      </c>
      <c r="E1172">
        <v>5233</v>
      </c>
      <c r="F1172" t="s">
        <v>2655</v>
      </c>
      <c r="G1172" t="s">
        <v>255</v>
      </c>
      <c r="H1172" t="s">
        <v>297</v>
      </c>
      <c r="I1172" t="s">
        <v>322</v>
      </c>
      <c r="J1172" t="s">
        <v>4494</v>
      </c>
    </row>
    <row r="1173" spans="1:10" x14ac:dyDescent="0.2">
      <c r="A1173" t="s">
        <v>382</v>
      </c>
      <c r="B1173" t="s">
        <v>316</v>
      </c>
      <c r="C1173" t="s">
        <v>253</v>
      </c>
      <c r="D1173" t="s">
        <v>254</v>
      </c>
      <c r="E1173">
        <v>5282</v>
      </c>
      <c r="F1173" t="s">
        <v>2656</v>
      </c>
      <c r="G1173" t="s">
        <v>263</v>
      </c>
      <c r="H1173" t="s">
        <v>297</v>
      </c>
      <c r="I1173">
        <v>144</v>
      </c>
    </row>
    <row r="1174" spans="1:10" x14ac:dyDescent="0.2">
      <c r="A1174" t="s">
        <v>382</v>
      </c>
      <c r="B1174" t="s">
        <v>316</v>
      </c>
      <c r="C1174" t="s">
        <v>253</v>
      </c>
      <c r="D1174" t="s">
        <v>254</v>
      </c>
      <c r="E1174">
        <v>5284</v>
      </c>
      <c r="F1174" t="s">
        <v>2657</v>
      </c>
      <c r="G1174" t="s">
        <v>259</v>
      </c>
      <c r="H1174" t="s">
        <v>297</v>
      </c>
      <c r="I1174">
        <v>25</v>
      </c>
    </row>
    <row r="1175" spans="1:10" x14ac:dyDescent="0.2">
      <c r="A1175" t="s">
        <v>382</v>
      </c>
      <c r="B1175" t="s">
        <v>316</v>
      </c>
      <c r="C1175" t="s">
        <v>253</v>
      </c>
      <c r="D1175" t="s">
        <v>254</v>
      </c>
      <c r="E1175">
        <v>5285</v>
      </c>
      <c r="F1175" t="s">
        <v>2658</v>
      </c>
      <c r="G1175" t="s">
        <v>259</v>
      </c>
      <c r="H1175" t="s">
        <v>297</v>
      </c>
      <c r="I1175">
        <v>23</v>
      </c>
    </row>
    <row r="1176" spans="1:10" x14ac:dyDescent="0.2">
      <c r="A1176" t="s">
        <v>382</v>
      </c>
      <c r="B1176" t="s">
        <v>316</v>
      </c>
      <c r="C1176" t="s">
        <v>253</v>
      </c>
      <c r="D1176" t="s">
        <v>254</v>
      </c>
      <c r="E1176">
        <v>5288</v>
      </c>
      <c r="F1176" t="s">
        <v>2659</v>
      </c>
      <c r="G1176" t="s">
        <v>255</v>
      </c>
      <c r="H1176" t="s">
        <v>297</v>
      </c>
      <c r="I1176">
        <v>210</v>
      </c>
    </row>
    <row r="1177" spans="1:10" x14ac:dyDescent="0.2">
      <c r="A1177" t="s">
        <v>382</v>
      </c>
      <c r="B1177" t="s">
        <v>316</v>
      </c>
      <c r="C1177" t="s">
        <v>264</v>
      </c>
      <c r="D1177" t="s">
        <v>258</v>
      </c>
      <c r="E1177">
        <v>5380</v>
      </c>
      <c r="F1177" t="s">
        <v>2660</v>
      </c>
      <c r="G1177" t="s">
        <v>259</v>
      </c>
      <c r="H1177" t="s">
        <v>297</v>
      </c>
      <c r="I1177">
        <v>9</v>
      </c>
    </row>
    <row r="1178" spans="1:10" x14ac:dyDescent="0.2">
      <c r="A1178" t="s">
        <v>382</v>
      </c>
      <c r="B1178" t="s">
        <v>316</v>
      </c>
      <c r="C1178" t="s">
        <v>253</v>
      </c>
      <c r="D1178" t="s">
        <v>254</v>
      </c>
      <c r="E1178">
        <v>5387</v>
      </c>
      <c r="F1178" t="s">
        <v>2661</v>
      </c>
      <c r="G1178" t="s">
        <v>259</v>
      </c>
      <c r="H1178" t="s">
        <v>297</v>
      </c>
      <c r="I1178">
        <v>101</v>
      </c>
    </row>
    <row r="1179" spans="1:10" x14ac:dyDescent="0.2">
      <c r="A1179" t="s">
        <v>382</v>
      </c>
      <c r="B1179" t="s">
        <v>316</v>
      </c>
      <c r="C1179" t="s">
        <v>253</v>
      </c>
      <c r="D1179" t="s">
        <v>254</v>
      </c>
      <c r="E1179">
        <v>5401</v>
      </c>
      <c r="F1179" t="s">
        <v>2662</v>
      </c>
      <c r="G1179" t="s">
        <v>255</v>
      </c>
      <c r="H1179" t="s">
        <v>683</v>
      </c>
      <c r="I1179" t="s">
        <v>444</v>
      </c>
      <c r="J1179" t="s">
        <v>4164</v>
      </c>
    </row>
    <row r="1180" spans="1:10" x14ac:dyDescent="0.2">
      <c r="A1180" t="s">
        <v>382</v>
      </c>
      <c r="B1180" t="s">
        <v>316</v>
      </c>
      <c r="C1180" t="s">
        <v>253</v>
      </c>
      <c r="D1180" t="s">
        <v>254</v>
      </c>
      <c r="E1180">
        <v>5541</v>
      </c>
      <c r="F1180" t="s">
        <v>2663</v>
      </c>
      <c r="G1180" t="s">
        <v>255</v>
      </c>
      <c r="H1180" t="s">
        <v>683</v>
      </c>
      <c r="I1180">
        <v>408</v>
      </c>
    </row>
    <row r="1181" spans="1:10" x14ac:dyDescent="0.2">
      <c r="A1181" t="s">
        <v>382</v>
      </c>
      <c r="B1181" t="s">
        <v>316</v>
      </c>
      <c r="C1181" t="s">
        <v>262</v>
      </c>
      <c r="D1181" t="s">
        <v>258</v>
      </c>
      <c r="E1181">
        <v>5542</v>
      </c>
      <c r="F1181" t="s">
        <v>3894</v>
      </c>
      <c r="G1181" t="s">
        <v>259</v>
      </c>
      <c r="H1181" t="s">
        <v>683</v>
      </c>
      <c r="I1181">
        <v>41</v>
      </c>
    </row>
    <row r="1182" spans="1:10" x14ac:dyDescent="0.2">
      <c r="A1182" t="s">
        <v>382</v>
      </c>
      <c r="B1182" t="s">
        <v>316</v>
      </c>
      <c r="C1182" t="s">
        <v>253</v>
      </c>
      <c r="D1182" t="s">
        <v>254</v>
      </c>
      <c r="E1182">
        <v>5602</v>
      </c>
      <c r="F1182" t="s">
        <v>682</v>
      </c>
      <c r="G1182" t="s">
        <v>255</v>
      </c>
      <c r="H1182" t="s">
        <v>683</v>
      </c>
      <c r="I1182">
        <v>272</v>
      </c>
    </row>
    <row r="1183" spans="1:10" x14ac:dyDescent="0.2">
      <c r="A1183" t="s">
        <v>382</v>
      </c>
      <c r="B1183" t="s">
        <v>316</v>
      </c>
      <c r="C1183" t="s">
        <v>253</v>
      </c>
      <c r="D1183" t="s">
        <v>254</v>
      </c>
      <c r="E1183">
        <v>5614</v>
      </c>
      <c r="F1183" t="s">
        <v>2664</v>
      </c>
      <c r="G1183" t="s">
        <v>263</v>
      </c>
      <c r="H1183" t="s">
        <v>683</v>
      </c>
      <c r="I1183">
        <v>62</v>
      </c>
    </row>
    <row r="1184" spans="1:10" x14ac:dyDescent="0.2">
      <c r="A1184" t="s">
        <v>382</v>
      </c>
      <c r="B1184" t="s">
        <v>316</v>
      </c>
      <c r="C1184" t="s">
        <v>253</v>
      </c>
      <c r="D1184" t="s">
        <v>254</v>
      </c>
      <c r="E1184">
        <v>5713</v>
      </c>
      <c r="F1184" t="s">
        <v>397</v>
      </c>
      <c r="G1184" t="s">
        <v>255</v>
      </c>
      <c r="H1184" t="s">
        <v>350</v>
      </c>
      <c r="I1184" t="s">
        <v>384</v>
      </c>
      <c r="J1184" t="s">
        <v>4563</v>
      </c>
    </row>
    <row r="1185" spans="1:10" x14ac:dyDescent="0.2">
      <c r="A1185" t="s">
        <v>382</v>
      </c>
      <c r="B1185" t="s">
        <v>316</v>
      </c>
      <c r="C1185" t="s">
        <v>253</v>
      </c>
      <c r="D1185" t="s">
        <v>254</v>
      </c>
      <c r="E1185">
        <v>5742</v>
      </c>
      <c r="F1185" t="s">
        <v>3895</v>
      </c>
      <c r="G1185" t="s">
        <v>259</v>
      </c>
      <c r="H1185" t="s">
        <v>350</v>
      </c>
      <c r="I1185">
        <v>48</v>
      </c>
    </row>
    <row r="1186" spans="1:10" x14ac:dyDescent="0.2">
      <c r="A1186" t="s">
        <v>382</v>
      </c>
      <c r="B1186" t="s">
        <v>316</v>
      </c>
      <c r="C1186" t="s">
        <v>262</v>
      </c>
      <c r="D1186" t="s">
        <v>254</v>
      </c>
      <c r="E1186">
        <v>5816</v>
      </c>
      <c r="F1186" t="s">
        <v>2665</v>
      </c>
      <c r="G1186" t="s">
        <v>263</v>
      </c>
      <c r="H1186" t="s">
        <v>350</v>
      </c>
      <c r="I1186">
        <v>55</v>
      </c>
    </row>
    <row r="1187" spans="1:10" x14ac:dyDescent="0.2">
      <c r="A1187" t="s">
        <v>382</v>
      </c>
      <c r="B1187" t="s">
        <v>316</v>
      </c>
      <c r="C1187" t="s">
        <v>253</v>
      </c>
      <c r="D1187" t="s">
        <v>258</v>
      </c>
      <c r="E1187">
        <v>5923</v>
      </c>
      <c r="F1187" t="s">
        <v>2666</v>
      </c>
      <c r="G1187" t="s">
        <v>255</v>
      </c>
      <c r="H1187" t="s">
        <v>270</v>
      </c>
      <c r="I1187">
        <v>61</v>
      </c>
    </row>
    <row r="1188" spans="1:10" x14ac:dyDescent="0.2">
      <c r="A1188" t="s">
        <v>382</v>
      </c>
      <c r="B1188" t="s">
        <v>316</v>
      </c>
      <c r="C1188" t="s">
        <v>262</v>
      </c>
      <c r="D1188" t="s">
        <v>254</v>
      </c>
      <c r="E1188">
        <v>5946</v>
      </c>
      <c r="F1188" t="s">
        <v>2667</v>
      </c>
      <c r="G1188" t="s">
        <v>255</v>
      </c>
      <c r="H1188" t="s">
        <v>270</v>
      </c>
      <c r="I1188">
        <v>838</v>
      </c>
    </row>
    <row r="1189" spans="1:10" x14ac:dyDescent="0.2">
      <c r="A1189" t="s">
        <v>382</v>
      </c>
      <c r="B1189" t="s">
        <v>316</v>
      </c>
      <c r="C1189" t="s">
        <v>253</v>
      </c>
      <c r="D1189" t="s">
        <v>254</v>
      </c>
      <c r="E1189">
        <v>5976</v>
      </c>
      <c r="F1189" t="s">
        <v>2668</v>
      </c>
      <c r="G1189" t="s">
        <v>255</v>
      </c>
      <c r="H1189" t="s">
        <v>270</v>
      </c>
      <c r="I1189">
        <v>375</v>
      </c>
    </row>
    <row r="1190" spans="1:10" x14ac:dyDescent="0.2">
      <c r="A1190" t="s">
        <v>382</v>
      </c>
      <c r="B1190" t="s">
        <v>316</v>
      </c>
      <c r="C1190" t="s">
        <v>253</v>
      </c>
      <c r="D1190" t="s">
        <v>254</v>
      </c>
      <c r="E1190">
        <v>5999</v>
      </c>
      <c r="F1190" t="s">
        <v>1610</v>
      </c>
      <c r="G1190" t="s">
        <v>259</v>
      </c>
      <c r="H1190" t="s">
        <v>270</v>
      </c>
      <c r="I1190">
        <v>214</v>
      </c>
    </row>
    <row r="1191" spans="1:10" x14ac:dyDescent="0.2">
      <c r="A1191" t="s">
        <v>382</v>
      </c>
      <c r="B1191" t="s">
        <v>316</v>
      </c>
      <c r="C1191" t="s">
        <v>264</v>
      </c>
      <c r="D1191" t="s">
        <v>258</v>
      </c>
      <c r="E1191">
        <v>6062</v>
      </c>
      <c r="F1191" t="s">
        <v>2669</v>
      </c>
      <c r="G1191" t="s">
        <v>255</v>
      </c>
      <c r="H1191" t="s">
        <v>260</v>
      </c>
      <c r="I1191">
        <v>288</v>
      </c>
    </row>
    <row r="1192" spans="1:10" x14ac:dyDescent="0.2">
      <c r="A1192" t="s">
        <v>382</v>
      </c>
      <c r="B1192" t="s">
        <v>316</v>
      </c>
      <c r="C1192" t="s">
        <v>262</v>
      </c>
      <c r="D1192" t="s">
        <v>258</v>
      </c>
      <c r="E1192">
        <v>6077</v>
      </c>
      <c r="F1192" t="s">
        <v>2670</v>
      </c>
      <c r="G1192" t="s">
        <v>255</v>
      </c>
      <c r="H1192" t="s">
        <v>260</v>
      </c>
      <c r="I1192">
        <v>80</v>
      </c>
    </row>
    <row r="1193" spans="1:10" x14ac:dyDescent="0.2">
      <c r="A1193" t="s">
        <v>382</v>
      </c>
      <c r="B1193" t="s">
        <v>316</v>
      </c>
      <c r="C1193" t="s">
        <v>253</v>
      </c>
      <c r="D1193" t="s">
        <v>254</v>
      </c>
      <c r="E1193">
        <v>6089</v>
      </c>
      <c r="F1193" t="s">
        <v>2671</v>
      </c>
      <c r="G1193" t="s">
        <v>255</v>
      </c>
      <c r="H1193" t="s">
        <v>260</v>
      </c>
      <c r="I1193">
        <v>236</v>
      </c>
    </row>
    <row r="1194" spans="1:10" x14ac:dyDescent="0.2">
      <c r="A1194" t="s">
        <v>382</v>
      </c>
      <c r="B1194" t="s">
        <v>316</v>
      </c>
      <c r="C1194" t="s">
        <v>264</v>
      </c>
      <c r="D1194" t="s">
        <v>254</v>
      </c>
      <c r="E1194">
        <v>6090</v>
      </c>
      <c r="F1194" t="s">
        <v>2672</v>
      </c>
      <c r="G1194" t="s">
        <v>267</v>
      </c>
      <c r="H1194" t="s">
        <v>260</v>
      </c>
      <c r="I1194">
        <v>50</v>
      </c>
    </row>
    <row r="1195" spans="1:10" x14ac:dyDescent="0.2">
      <c r="A1195" t="s">
        <v>382</v>
      </c>
      <c r="B1195" t="s">
        <v>316</v>
      </c>
      <c r="C1195" t="s">
        <v>253</v>
      </c>
      <c r="D1195" t="s">
        <v>254</v>
      </c>
      <c r="E1195">
        <v>6113</v>
      </c>
      <c r="F1195" t="s">
        <v>2673</v>
      </c>
      <c r="G1195" t="s">
        <v>255</v>
      </c>
      <c r="H1195" t="s">
        <v>276</v>
      </c>
      <c r="I1195" t="s">
        <v>305</v>
      </c>
      <c r="J1195" t="s">
        <v>4159</v>
      </c>
    </row>
    <row r="1196" spans="1:10" x14ac:dyDescent="0.2">
      <c r="A1196" t="s">
        <v>382</v>
      </c>
      <c r="B1196" t="s">
        <v>316</v>
      </c>
      <c r="C1196" t="s">
        <v>253</v>
      </c>
      <c r="D1196" t="s">
        <v>254</v>
      </c>
      <c r="E1196">
        <v>6138</v>
      </c>
      <c r="F1196" t="s">
        <v>2674</v>
      </c>
      <c r="G1196" t="s">
        <v>255</v>
      </c>
      <c r="H1196" t="s">
        <v>276</v>
      </c>
      <c r="I1196">
        <v>39</v>
      </c>
    </row>
    <row r="1197" spans="1:10" x14ac:dyDescent="0.2">
      <c r="A1197" t="s">
        <v>382</v>
      </c>
      <c r="B1197" t="s">
        <v>316</v>
      </c>
      <c r="C1197" t="s">
        <v>253</v>
      </c>
      <c r="D1197" t="s">
        <v>254</v>
      </c>
      <c r="E1197">
        <v>6166</v>
      </c>
      <c r="F1197" t="s">
        <v>2675</v>
      </c>
      <c r="G1197" t="s">
        <v>267</v>
      </c>
      <c r="H1197" t="s">
        <v>276</v>
      </c>
      <c r="I1197">
        <v>87</v>
      </c>
    </row>
    <row r="1198" spans="1:10" x14ac:dyDescent="0.2">
      <c r="A1198" t="s">
        <v>382</v>
      </c>
      <c r="B1198" t="s">
        <v>316</v>
      </c>
      <c r="C1198" t="s">
        <v>253</v>
      </c>
      <c r="D1198" t="s">
        <v>254</v>
      </c>
      <c r="E1198">
        <v>6245</v>
      </c>
      <c r="F1198" t="s">
        <v>2676</v>
      </c>
      <c r="G1198" t="s">
        <v>263</v>
      </c>
      <c r="H1198" t="s">
        <v>276</v>
      </c>
      <c r="I1198">
        <v>252</v>
      </c>
    </row>
    <row r="1199" spans="1:10" x14ac:dyDescent="0.2">
      <c r="A1199" t="s">
        <v>382</v>
      </c>
      <c r="B1199" t="s">
        <v>316</v>
      </c>
      <c r="C1199" t="s">
        <v>253</v>
      </c>
      <c r="D1199" t="s">
        <v>254</v>
      </c>
      <c r="E1199">
        <v>6258</v>
      </c>
      <c r="F1199" t="s">
        <v>2677</v>
      </c>
      <c r="G1199" t="s">
        <v>255</v>
      </c>
      <c r="H1199" t="s">
        <v>276</v>
      </c>
      <c r="I1199">
        <v>687</v>
      </c>
    </row>
    <row r="1200" spans="1:10" x14ac:dyDescent="0.2">
      <c r="A1200" t="s">
        <v>382</v>
      </c>
      <c r="B1200" t="s">
        <v>316</v>
      </c>
      <c r="C1200" t="s">
        <v>253</v>
      </c>
      <c r="D1200" t="s">
        <v>254</v>
      </c>
      <c r="E1200">
        <v>6272</v>
      </c>
      <c r="F1200" t="s">
        <v>2678</v>
      </c>
      <c r="G1200" t="s">
        <v>255</v>
      </c>
      <c r="H1200" t="s">
        <v>276</v>
      </c>
      <c r="I1200">
        <v>423</v>
      </c>
    </row>
    <row r="1201" spans="1:10" x14ac:dyDescent="0.2">
      <c r="A1201" t="s">
        <v>382</v>
      </c>
      <c r="B1201" t="s">
        <v>316</v>
      </c>
      <c r="C1201" t="s">
        <v>257</v>
      </c>
      <c r="D1201" t="s">
        <v>254</v>
      </c>
      <c r="E1201">
        <v>6277</v>
      </c>
      <c r="F1201" t="s">
        <v>2679</v>
      </c>
      <c r="G1201" t="s">
        <v>255</v>
      </c>
      <c r="H1201" t="s">
        <v>276</v>
      </c>
      <c r="I1201">
        <v>428</v>
      </c>
    </row>
    <row r="1202" spans="1:10" x14ac:dyDescent="0.2">
      <c r="A1202" t="s">
        <v>382</v>
      </c>
      <c r="B1202" t="s">
        <v>316</v>
      </c>
      <c r="C1202" t="s">
        <v>262</v>
      </c>
      <c r="D1202" t="s">
        <v>254</v>
      </c>
      <c r="E1202">
        <v>6278</v>
      </c>
      <c r="F1202" t="s">
        <v>2680</v>
      </c>
      <c r="G1202" t="s">
        <v>255</v>
      </c>
      <c r="H1202" t="s">
        <v>276</v>
      </c>
      <c r="I1202">
        <v>606</v>
      </c>
    </row>
    <row r="1203" spans="1:10" x14ac:dyDescent="0.2">
      <c r="A1203" t="s">
        <v>382</v>
      </c>
      <c r="B1203" t="s">
        <v>316</v>
      </c>
      <c r="C1203" t="s">
        <v>253</v>
      </c>
      <c r="D1203" t="s">
        <v>254</v>
      </c>
      <c r="E1203">
        <v>6287</v>
      </c>
      <c r="F1203" t="s">
        <v>1611</v>
      </c>
      <c r="G1203" t="s">
        <v>255</v>
      </c>
      <c r="H1203" t="s">
        <v>276</v>
      </c>
      <c r="I1203" t="s">
        <v>286</v>
      </c>
      <c r="J1203" t="s">
        <v>1757</v>
      </c>
    </row>
    <row r="1204" spans="1:10" x14ac:dyDescent="0.2">
      <c r="A1204" t="s">
        <v>382</v>
      </c>
      <c r="B1204" t="s">
        <v>316</v>
      </c>
      <c r="C1204" t="s">
        <v>253</v>
      </c>
      <c r="D1204" t="s">
        <v>254</v>
      </c>
      <c r="E1204">
        <v>6293</v>
      </c>
      <c r="F1204" t="s">
        <v>2681</v>
      </c>
      <c r="G1204" t="s">
        <v>255</v>
      </c>
      <c r="H1204" t="s">
        <v>276</v>
      </c>
      <c r="I1204">
        <v>212</v>
      </c>
    </row>
    <row r="1205" spans="1:10" x14ac:dyDescent="0.2">
      <c r="A1205" t="s">
        <v>382</v>
      </c>
      <c r="B1205" t="s">
        <v>316</v>
      </c>
      <c r="C1205" t="s">
        <v>264</v>
      </c>
      <c r="D1205" t="s">
        <v>254</v>
      </c>
      <c r="E1205">
        <v>6327</v>
      </c>
      <c r="F1205" t="s">
        <v>1357</v>
      </c>
      <c r="G1205" t="s">
        <v>259</v>
      </c>
      <c r="H1205" t="s">
        <v>276</v>
      </c>
      <c r="I1205">
        <v>34</v>
      </c>
    </row>
    <row r="1206" spans="1:10" x14ac:dyDescent="0.2">
      <c r="A1206" t="s">
        <v>382</v>
      </c>
      <c r="B1206" t="s">
        <v>316</v>
      </c>
      <c r="C1206" t="s">
        <v>264</v>
      </c>
      <c r="D1206" t="s">
        <v>254</v>
      </c>
      <c r="E1206">
        <v>6340</v>
      </c>
      <c r="F1206" t="s">
        <v>2682</v>
      </c>
      <c r="G1206" t="s">
        <v>255</v>
      </c>
      <c r="H1206" t="s">
        <v>276</v>
      </c>
      <c r="I1206">
        <v>866</v>
      </c>
    </row>
    <row r="1207" spans="1:10" x14ac:dyDescent="0.2">
      <c r="A1207" t="s">
        <v>382</v>
      </c>
      <c r="B1207" t="s">
        <v>316</v>
      </c>
      <c r="C1207" t="s">
        <v>253</v>
      </c>
      <c r="D1207" t="s">
        <v>254</v>
      </c>
      <c r="E1207">
        <v>6358</v>
      </c>
      <c r="F1207" t="s">
        <v>2683</v>
      </c>
      <c r="G1207" t="s">
        <v>255</v>
      </c>
      <c r="H1207" t="s">
        <v>276</v>
      </c>
      <c r="I1207">
        <v>116</v>
      </c>
    </row>
    <row r="1208" spans="1:10" x14ac:dyDescent="0.2">
      <c r="A1208" t="s">
        <v>382</v>
      </c>
      <c r="B1208" t="s">
        <v>316</v>
      </c>
      <c r="C1208" t="s">
        <v>253</v>
      </c>
      <c r="D1208" t="s">
        <v>254</v>
      </c>
      <c r="E1208">
        <v>6383</v>
      </c>
      <c r="F1208" t="s">
        <v>2684</v>
      </c>
      <c r="G1208" t="s">
        <v>255</v>
      </c>
      <c r="H1208" t="s">
        <v>276</v>
      </c>
      <c r="I1208" t="s">
        <v>332</v>
      </c>
      <c r="J1208" t="s">
        <v>4287</v>
      </c>
    </row>
    <row r="1209" spans="1:10" x14ac:dyDescent="0.2">
      <c r="A1209" t="s">
        <v>382</v>
      </c>
      <c r="B1209" t="s">
        <v>316</v>
      </c>
      <c r="C1209" t="s">
        <v>253</v>
      </c>
      <c r="D1209" t="s">
        <v>254</v>
      </c>
      <c r="E1209">
        <v>6393</v>
      </c>
      <c r="F1209" t="s">
        <v>2685</v>
      </c>
      <c r="G1209" t="s">
        <v>255</v>
      </c>
      <c r="H1209" t="s">
        <v>276</v>
      </c>
      <c r="I1209">
        <v>76</v>
      </c>
    </row>
    <row r="1210" spans="1:10" x14ac:dyDescent="0.2">
      <c r="A1210" t="s">
        <v>382</v>
      </c>
      <c r="B1210" t="s">
        <v>316</v>
      </c>
      <c r="C1210" t="s">
        <v>253</v>
      </c>
      <c r="D1210" t="s">
        <v>254</v>
      </c>
      <c r="E1210">
        <v>6417</v>
      </c>
      <c r="F1210" t="s">
        <v>3896</v>
      </c>
      <c r="G1210" t="s">
        <v>255</v>
      </c>
      <c r="H1210" t="s">
        <v>276</v>
      </c>
      <c r="I1210" t="s">
        <v>278</v>
      </c>
      <c r="J1210" t="s">
        <v>4564</v>
      </c>
    </row>
    <row r="1211" spans="1:10" x14ac:dyDescent="0.2">
      <c r="A1211" t="s">
        <v>382</v>
      </c>
      <c r="B1211" t="s">
        <v>316</v>
      </c>
      <c r="C1211" t="s">
        <v>253</v>
      </c>
      <c r="D1211" t="s">
        <v>254</v>
      </c>
      <c r="E1211">
        <v>6445</v>
      </c>
      <c r="F1211" t="s">
        <v>2686</v>
      </c>
      <c r="G1211" t="s">
        <v>255</v>
      </c>
      <c r="H1211" t="s">
        <v>276</v>
      </c>
      <c r="I1211">
        <v>79</v>
      </c>
    </row>
    <row r="1212" spans="1:10" x14ac:dyDescent="0.2">
      <c r="A1212" t="s">
        <v>382</v>
      </c>
      <c r="B1212" t="s">
        <v>316</v>
      </c>
      <c r="C1212" t="s">
        <v>253</v>
      </c>
      <c r="D1212" t="s">
        <v>254</v>
      </c>
      <c r="E1212">
        <v>6458</v>
      </c>
      <c r="F1212" t="s">
        <v>2687</v>
      </c>
      <c r="G1212" t="s">
        <v>255</v>
      </c>
      <c r="H1212" t="s">
        <v>276</v>
      </c>
      <c r="I1212">
        <v>466</v>
      </c>
    </row>
    <row r="1213" spans="1:10" x14ac:dyDescent="0.2">
      <c r="A1213" t="s">
        <v>382</v>
      </c>
      <c r="B1213" t="s">
        <v>316</v>
      </c>
      <c r="C1213" t="s">
        <v>253</v>
      </c>
      <c r="D1213" t="s">
        <v>254</v>
      </c>
      <c r="E1213">
        <v>6485</v>
      </c>
      <c r="F1213" t="s">
        <v>398</v>
      </c>
      <c r="G1213" t="s">
        <v>255</v>
      </c>
      <c r="H1213" t="s">
        <v>276</v>
      </c>
      <c r="I1213">
        <v>276</v>
      </c>
    </row>
    <row r="1214" spans="1:10" x14ac:dyDescent="0.2">
      <c r="A1214" t="s">
        <v>382</v>
      </c>
      <c r="B1214" t="s">
        <v>316</v>
      </c>
      <c r="C1214" t="s">
        <v>262</v>
      </c>
      <c r="D1214" t="s">
        <v>254</v>
      </c>
      <c r="E1214">
        <v>6537</v>
      </c>
      <c r="F1214" t="s">
        <v>506</v>
      </c>
      <c r="G1214" t="s">
        <v>267</v>
      </c>
      <c r="H1214" t="s">
        <v>260</v>
      </c>
      <c r="I1214">
        <v>49</v>
      </c>
    </row>
    <row r="1215" spans="1:10" x14ac:dyDescent="0.2">
      <c r="A1215" t="s">
        <v>382</v>
      </c>
      <c r="B1215" t="s">
        <v>316</v>
      </c>
      <c r="C1215" t="s">
        <v>253</v>
      </c>
      <c r="D1215" t="s">
        <v>254</v>
      </c>
      <c r="E1215">
        <v>6544</v>
      </c>
      <c r="F1215" t="s">
        <v>2688</v>
      </c>
      <c r="G1215" t="s">
        <v>255</v>
      </c>
      <c r="H1215" t="s">
        <v>260</v>
      </c>
      <c r="I1215">
        <v>998</v>
      </c>
    </row>
    <row r="1216" spans="1:10" x14ac:dyDescent="0.2">
      <c r="A1216" t="s">
        <v>382</v>
      </c>
      <c r="B1216" t="s">
        <v>316</v>
      </c>
      <c r="C1216" t="s">
        <v>262</v>
      </c>
      <c r="D1216" t="s">
        <v>254</v>
      </c>
      <c r="E1216">
        <v>6560</v>
      </c>
      <c r="F1216" t="s">
        <v>2689</v>
      </c>
      <c r="G1216" t="s">
        <v>267</v>
      </c>
      <c r="H1216" t="s">
        <v>260</v>
      </c>
      <c r="I1216">
        <v>73</v>
      </c>
    </row>
    <row r="1217" spans="1:10" x14ac:dyDescent="0.2">
      <c r="A1217" t="s">
        <v>382</v>
      </c>
      <c r="B1217" t="s">
        <v>316</v>
      </c>
      <c r="C1217" t="s">
        <v>262</v>
      </c>
      <c r="D1217" t="s">
        <v>254</v>
      </c>
      <c r="E1217">
        <v>6573</v>
      </c>
      <c r="F1217" t="s">
        <v>2690</v>
      </c>
      <c r="G1217" t="s">
        <v>267</v>
      </c>
      <c r="H1217" t="s">
        <v>260</v>
      </c>
      <c r="I1217">
        <v>17</v>
      </c>
    </row>
    <row r="1218" spans="1:10" x14ac:dyDescent="0.2">
      <c r="A1218" t="s">
        <v>382</v>
      </c>
      <c r="B1218" t="s">
        <v>316</v>
      </c>
      <c r="C1218" t="s">
        <v>253</v>
      </c>
      <c r="D1218" t="s">
        <v>254</v>
      </c>
      <c r="E1218">
        <v>6622</v>
      </c>
      <c r="F1218" t="s">
        <v>2691</v>
      </c>
      <c r="G1218" t="s">
        <v>255</v>
      </c>
      <c r="H1218" t="s">
        <v>280</v>
      </c>
      <c r="I1218">
        <v>915</v>
      </c>
    </row>
    <row r="1219" spans="1:10" x14ac:dyDescent="0.2">
      <c r="A1219" t="s">
        <v>382</v>
      </c>
      <c r="B1219" t="s">
        <v>316</v>
      </c>
      <c r="C1219" t="s">
        <v>253</v>
      </c>
      <c r="D1219" t="s">
        <v>254</v>
      </c>
      <c r="E1219">
        <v>6638</v>
      </c>
      <c r="F1219" t="s">
        <v>2692</v>
      </c>
      <c r="G1219" t="s">
        <v>255</v>
      </c>
      <c r="H1219" t="s">
        <v>280</v>
      </c>
      <c r="I1219">
        <v>161</v>
      </c>
    </row>
    <row r="1220" spans="1:10" x14ac:dyDescent="0.2">
      <c r="A1220" t="s">
        <v>382</v>
      </c>
      <c r="B1220" t="s">
        <v>316</v>
      </c>
      <c r="C1220" t="s">
        <v>262</v>
      </c>
      <c r="D1220" t="s">
        <v>254</v>
      </c>
      <c r="E1220">
        <v>6640</v>
      </c>
      <c r="F1220" t="s">
        <v>2693</v>
      </c>
      <c r="G1220" t="s">
        <v>255</v>
      </c>
      <c r="H1220" t="s">
        <v>280</v>
      </c>
      <c r="I1220">
        <v>443</v>
      </c>
    </row>
    <row r="1221" spans="1:10" x14ac:dyDescent="0.2">
      <c r="A1221" t="s">
        <v>382</v>
      </c>
      <c r="B1221" t="s">
        <v>316</v>
      </c>
      <c r="C1221" t="s">
        <v>253</v>
      </c>
      <c r="D1221" t="s">
        <v>258</v>
      </c>
      <c r="E1221">
        <v>6648</v>
      </c>
      <c r="F1221" t="s">
        <v>2694</v>
      </c>
      <c r="G1221" t="s">
        <v>259</v>
      </c>
      <c r="H1221" t="s">
        <v>280</v>
      </c>
      <c r="I1221">
        <v>106</v>
      </c>
    </row>
    <row r="1222" spans="1:10" x14ac:dyDescent="0.2">
      <c r="A1222" t="s">
        <v>382</v>
      </c>
      <c r="B1222" t="s">
        <v>316</v>
      </c>
      <c r="C1222" t="s">
        <v>253</v>
      </c>
      <c r="D1222" t="s">
        <v>254</v>
      </c>
      <c r="E1222">
        <v>6675</v>
      </c>
      <c r="F1222" t="s">
        <v>2695</v>
      </c>
      <c r="G1222" t="s">
        <v>255</v>
      </c>
      <c r="H1222" t="s">
        <v>280</v>
      </c>
      <c r="I1222">
        <v>126</v>
      </c>
    </row>
    <row r="1223" spans="1:10" x14ac:dyDescent="0.2">
      <c r="A1223" t="s">
        <v>382</v>
      </c>
      <c r="B1223" t="s">
        <v>316</v>
      </c>
      <c r="C1223" t="s">
        <v>253</v>
      </c>
      <c r="D1223" t="s">
        <v>254</v>
      </c>
      <c r="E1223">
        <v>6703</v>
      </c>
      <c r="F1223" t="s">
        <v>3897</v>
      </c>
      <c r="G1223" t="s">
        <v>255</v>
      </c>
      <c r="H1223" t="s">
        <v>280</v>
      </c>
      <c r="I1223" t="s">
        <v>286</v>
      </c>
      <c r="J1223" t="s">
        <v>4565</v>
      </c>
    </row>
    <row r="1224" spans="1:10" x14ac:dyDescent="0.2">
      <c r="A1224" t="s">
        <v>382</v>
      </c>
      <c r="B1224" t="s">
        <v>316</v>
      </c>
      <c r="C1224" t="s">
        <v>253</v>
      </c>
      <c r="D1224" t="s">
        <v>254</v>
      </c>
      <c r="E1224">
        <v>6730</v>
      </c>
      <c r="F1224" t="s">
        <v>2696</v>
      </c>
      <c r="G1224" t="s">
        <v>255</v>
      </c>
      <c r="H1224" t="s">
        <v>280</v>
      </c>
      <c r="I1224">
        <v>93</v>
      </c>
    </row>
    <row r="1225" spans="1:10" x14ac:dyDescent="0.2">
      <c r="A1225" t="s">
        <v>382</v>
      </c>
      <c r="B1225" t="s">
        <v>316</v>
      </c>
      <c r="C1225" t="s">
        <v>253</v>
      </c>
      <c r="D1225" t="s">
        <v>254</v>
      </c>
      <c r="E1225">
        <v>6742</v>
      </c>
      <c r="F1225" t="s">
        <v>2697</v>
      </c>
      <c r="G1225" t="s">
        <v>255</v>
      </c>
      <c r="H1225" t="s">
        <v>280</v>
      </c>
      <c r="I1225">
        <v>353</v>
      </c>
    </row>
    <row r="1226" spans="1:10" x14ac:dyDescent="0.2">
      <c r="A1226" t="s">
        <v>382</v>
      </c>
      <c r="B1226" t="s">
        <v>316</v>
      </c>
      <c r="C1226" t="s">
        <v>253</v>
      </c>
      <c r="D1226" t="s">
        <v>254</v>
      </c>
      <c r="E1226">
        <v>6743</v>
      </c>
      <c r="F1226" t="s">
        <v>2698</v>
      </c>
      <c r="G1226" t="s">
        <v>263</v>
      </c>
      <c r="H1226" t="s">
        <v>280</v>
      </c>
      <c r="I1226">
        <v>109</v>
      </c>
    </row>
    <row r="1227" spans="1:10" x14ac:dyDescent="0.2">
      <c r="A1227" t="s">
        <v>382</v>
      </c>
      <c r="B1227" t="s">
        <v>316</v>
      </c>
      <c r="C1227" t="s">
        <v>253</v>
      </c>
      <c r="D1227" t="s">
        <v>254</v>
      </c>
      <c r="E1227">
        <v>6763</v>
      </c>
      <c r="F1227" t="s">
        <v>2699</v>
      </c>
      <c r="G1227" t="s">
        <v>255</v>
      </c>
      <c r="H1227" t="s">
        <v>280</v>
      </c>
      <c r="I1227">
        <v>125</v>
      </c>
    </row>
    <row r="1228" spans="1:10" x14ac:dyDescent="0.2">
      <c r="A1228" t="s">
        <v>382</v>
      </c>
      <c r="B1228" t="s">
        <v>316</v>
      </c>
      <c r="C1228" t="s">
        <v>253</v>
      </c>
      <c r="D1228" t="s">
        <v>254</v>
      </c>
      <c r="E1228">
        <v>6779</v>
      </c>
      <c r="F1228" t="s">
        <v>2700</v>
      </c>
      <c r="G1228" t="s">
        <v>255</v>
      </c>
      <c r="H1228" t="s">
        <v>280</v>
      </c>
      <c r="I1228">
        <v>100</v>
      </c>
    </row>
    <row r="1229" spans="1:10" x14ac:dyDescent="0.2">
      <c r="A1229" t="s">
        <v>382</v>
      </c>
      <c r="B1229" t="s">
        <v>316</v>
      </c>
      <c r="C1229" t="s">
        <v>253</v>
      </c>
      <c r="D1229" t="s">
        <v>254</v>
      </c>
      <c r="E1229">
        <v>6804</v>
      </c>
      <c r="F1229" t="s">
        <v>2701</v>
      </c>
      <c r="G1229" t="s">
        <v>255</v>
      </c>
      <c r="H1229" t="s">
        <v>280</v>
      </c>
      <c r="I1229">
        <v>831</v>
      </c>
    </row>
    <row r="1230" spans="1:10" x14ac:dyDescent="0.2">
      <c r="A1230" t="s">
        <v>382</v>
      </c>
      <c r="B1230" t="s">
        <v>316</v>
      </c>
      <c r="C1230" t="s">
        <v>253</v>
      </c>
      <c r="D1230" t="s">
        <v>254</v>
      </c>
      <c r="E1230">
        <v>6822</v>
      </c>
      <c r="F1230" t="s">
        <v>2702</v>
      </c>
      <c r="G1230" t="s">
        <v>259</v>
      </c>
      <c r="H1230" t="s">
        <v>280</v>
      </c>
      <c r="I1230">
        <v>45</v>
      </c>
    </row>
    <row r="1231" spans="1:10" x14ac:dyDescent="0.2">
      <c r="A1231" t="s">
        <v>382</v>
      </c>
      <c r="B1231" t="s">
        <v>316</v>
      </c>
      <c r="C1231" t="s">
        <v>253</v>
      </c>
      <c r="D1231" t="s">
        <v>254</v>
      </c>
      <c r="E1231">
        <v>6844</v>
      </c>
      <c r="F1231" t="s">
        <v>2703</v>
      </c>
      <c r="G1231" t="s">
        <v>255</v>
      </c>
      <c r="H1231" t="s">
        <v>280</v>
      </c>
      <c r="I1231">
        <v>350</v>
      </c>
    </row>
    <row r="1232" spans="1:10" x14ac:dyDescent="0.2">
      <c r="A1232" t="s">
        <v>382</v>
      </c>
      <c r="B1232" t="s">
        <v>316</v>
      </c>
      <c r="C1232" t="s">
        <v>262</v>
      </c>
      <c r="D1232" t="s">
        <v>254</v>
      </c>
      <c r="E1232">
        <v>6853</v>
      </c>
      <c r="F1232" t="s">
        <v>2704</v>
      </c>
      <c r="G1232" t="s">
        <v>255</v>
      </c>
      <c r="H1232" t="s">
        <v>280</v>
      </c>
      <c r="I1232">
        <v>117</v>
      </c>
    </row>
    <row r="1233" spans="1:10" x14ac:dyDescent="0.2">
      <c r="A1233" t="s">
        <v>382</v>
      </c>
      <c r="B1233" t="s">
        <v>316</v>
      </c>
      <c r="C1233" t="s">
        <v>253</v>
      </c>
      <c r="D1233" t="s">
        <v>254</v>
      </c>
      <c r="E1233">
        <v>6862</v>
      </c>
      <c r="F1233" t="s">
        <v>2705</v>
      </c>
      <c r="G1233" t="s">
        <v>259</v>
      </c>
      <c r="H1233" t="s">
        <v>280</v>
      </c>
      <c r="I1233">
        <v>30</v>
      </c>
    </row>
    <row r="1234" spans="1:10" x14ac:dyDescent="0.2">
      <c r="A1234" t="s">
        <v>382</v>
      </c>
      <c r="B1234" t="s">
        <v>316</v>
      </c>
      <c r="C1234" t="s">
        <v>253</v>
      </c>
      <c r="D1234" t="s">
        <v>254</v>
      </c>
      <c r="E1234">
        <v>6863</v>
      </c>
      <c r="F1234" t="s">
        <v>4325</v>
      </c>
      <c r="G1234" t="s">
        <v>259</v>
      </c>
      <c r="H1234" t="s">
        <v>280</v>
      </c>
      <c r="I1234">
        <v>83</v>
      </c>
    </row>
    <row r="1235" spans="1:10" x14ac:dyDescent="0.2">
      <c r="A1235" t="s">
        <v>382</v>
      </c>
      <c r="B1235" t="s">
        <v>316</v>
      </c>
      <c r="C1235" t="s">
        <v>253</v>
      </c>
      <c r="D1235" t="s">
        <v>254</v>
      </c>
      <c r="E1235">
        <v>6904</v>
      </c>
      <c r="F1235" t="s">
        <v>2706</v>
      </c>
      <c r="G1235" t="s">
        <v>255</v>
      </c>
      <c r="H1235" t="s">
        <v>280</v>
      </c>
      <c r="I1235">
        <v>214</v>
      </c>
    </row>
    <row r="1236" spans="1:10" x14ac:dyDescent="0.2">
      <c r="A1236" t="s">
        <v>382</v>
      </c>
      <c r="B1236" t="s">
        <v>316</v>
      </c>
      <c r="C1236" t="s">
        <v>253</v>
      </c>
      <c r="D1236" t="s">
        <v>254</v>
      </c>
      <c r="E1236">
        <v>6919</v>
      </c>
      <c r="F1236" t="s">
        <v>2707</v>
      </c>
      <c r="G1236" t="s">
        <v>259</v>
      </c>
      <c r="H1236" t="s">
        <v>280</v>
      </c>
      <c r="I1236">
        <v>69</v>
      </c>
    </row>
    <row r="1237" spans="1:10" x14ac:dyDescent="0.2">
      <c r="A1237" t="s">
        <v>382</v>
      </c>
      <c r="B1237" t="s">
        <v>316</v>
      </c>
      <c r="C1237" t="s">
        <v>262</v>
      </c>
      <c r="D1237" t="s">
        <v>254</v>
      </c>
      <c r="E1237">
        <v>6929</v>
      </c>
      <c r="F1237" t="s">
        <v>399</v>
      </c>
      <c r="G1237" t="s">
        <v>255</v>
      </c>
      <c r="H1237" t="s">
        <v>280</v>
      </c>
      <c r="I1237">
        <v>669</v>
      </c>
    </row>
    <row r="1238" spans="1:10" x14ac:dyDescent="0.2">
      <c r="A1238" t="s">
        <v>382</v>
      </c>
      <c r="B1238" t="s">
        <v>316</v>
      </c>
      <c r="C1238" t="s">
        <v>253</v>
      </c>
      <c r="D1238" t="s">
        <v>254</v>
      </c>
      <c r="E1238">
        <v>6951</v>
      </c>
      <c r="F1238" t="s">
        <v>2708</v>
      </c>
      <c r="G1238" t="s">
        <v>255</v>
      </c>
      <c r="H1238" t="s">
        <v>280</v>
      </c>
      <c r="I1238" t="s">
        <v>286</v>
      </c>
      <c r="J1238" t="s">
        <v>3871</v>
      </c>
    </row>
    <row r="1239" spans="1:10" x14ac:dyDescent="0.2">
      <c r="A1239" t="s">
        <v>382</v>
      </c>
      <c r="B1239" t="s">
        <v>316</v>
      </c>
      <c r="C1239" t="s">
        <v>253</v>
      </c>
      <c r="D1239" t="s">
        <v>254</v>
      </c>
      <c r="E1239">
        <v>6958</v>
      </c>
      <c r="F1239" t="s">
        <v>2709</v>
      </c>
      <c r="G1239" t="s">
        <v>255</v>
      </c>
      <c r="H1239" t="s">
        <v>280</v>
      </c>
      <c r="I1239">
        <v>320</v>
      </c>
    </row>
    <row r="1240" spans="1:10" x14ac:dyDescent="0.2">
      <c r="A1240" t="s">
        <v>382</v>
      </c>
      <c r="B1240" t="s">
        <v>316</v>
      </c>
      <c r="C1240" t="s">
        <v>253</v>
      </c>
      <c r="D1240" t="s">
        <v>254</v>
      </c>
      <c r="E1240">
        <v>6976</v>
      </c>
      <c r="F1240" t="s">
        <v>1613</v>
      </c>
      <c r="G1240" t="s">
        <v>255</v>
      </c>
      <c r="H1240" t="s">
        <v>280</v>
      </c>
      <c r="I1240" t="s">
        <v>305</v>
      </c>
      <c r="J1240" t="s">
        <v>3955</v>
      </c>
    </row>
    <row r="1241" spans="1:10" x14ac:dyDescent="0.2">
      <c r="A1241" t="s">
        <v>382</v>
      </c>
      <c r="B1241" t="s">
        <v>316</v>
      </c>
      <c r="C1241" t="s">
        <v>253</v>
      </c>
      <c r="D1241" t="s">
        <v>258</v>
      </c>
      <c r="E1241">
        <v>6982</v>
      </c>
      <c r="F1241" t="s">
        <v>2710</v>
      </c>
      <c r="G1241" t="s">
        <v>263</v>
      </c>
      <c r="H1241" t="s">
        <v>285</v>
      </c>
      <c r="I1241">
        <v>10</v>
      </c>
    </row>
    <row r="1242" spans="1:10" x14ac:dyDescent="0.2">
      <c r="A1242" t="s">
        <v>382</v>
      </c>
      <c r="B1242" t="s">
        <v>316</v>
      </c>
      <c r="C1242" t="s">
        <v>253</v>
      </c>
      <c r="D1242" t="s">
        <v>254</v>
      </c>
      <c r="E1242">
        <v>6986</v>
      </c>
      <c r="F1242" t="s">
        <v>1355</v>
      </c>
      <c r="G1242" t="s">
        <v>255</v>
      </c>
      <c r="H1242" t="s">
        <v>280</v>
      </c>
      <c r="I1242">
        <v>554</v>
      </c>
    </row>
    <row r="1243" spans="1:10" x14ac:dyDescent="0.2">
      <c r="A1243" t="s">
        <v>382</v>
      </c>
      <c r="B1243" t="s">
        <v>316</v>
      </c>
      <c r="C1243" t="s">
        <v>253</v>
      </c>
      <c r="D1243" t="s">
        <v>254</v>
      </c>
      <c r="E1243">
        <v>7014</v>
      </c>
      <c r="F1243" t="s">
        <v>2711</v>
      </c>
      <c r="G1243" t="s">
        <v>255</v>
      </c>
      <c r="H1243" t="s">
        <v>285</v>
      </c>
      <c r="I1243">
        <v>171</v>
      </c>
    </row>
    <row r="1244" spans="1:10" x14ac:dyDescent="0.2">
      <c r="A1244" t="s">
        <v>382</v>
      </c>
      <c r="B1244" t="s">
        <v>316</v>
      </c>
      <c r="C1244" t="s">
        <v>253</v>
      </c>
      <c r="D1244" t="s">
        <v>254</v>
      </c>
      <c r="E1244">
        <v>7122</v>
      </c>
      <c r="F1244" t="s">
        <v>2712</v>
      </c>
      <c r="G1244" t="s">
        <v>255</v>
      </c>
      <c r="H1244" t="s">
        <v>285</v>
      </c>
      <c r="I1244">
        <v>111</v>
      </c>
    </row>
    <row r="1245" spans="1:10" x14ac:dyDescent="0.2">
      <c r="A1245" t="s">
        <v>382</v>
      </c>
      <c r="B1245" t="s">
        <v>316</v>
      </c>
      <c r="C1245" t="s">
        <v>253</v>
      </c>
      <c r="D1245" t="s">
        <v>254</v>
      </c>
      <c r="E1245">
        <v>7167</v>
      </c>
      <c r="F1245" t="s">
        <v>1615</v>
      </c>
      <c r="G1245" t="s">
        <v>255</v>
      </c>
      <c r="H1245" t="s">
        <v>455</v>
      </c>
      <c r="I1245" t="s">
        <v>278</v>
      </c>
      <c r="J1245" t="s">
        <v>4216</v>
      </c>
    </row>
    <row r="1246" spans="1:10" x14ac:dyDescent="0.2">
      <c r="A1246" t="s">
        <v>382</v>
      </c>
      <c r="B1246" t="s">
        <v>316</v>
      </c>
      <c r="C1246" t="s">
        <v>253</v>
      </c>
      <c r="D1246" t="s">
        <v>254</v>
      </c>
      <c r="E1246">
        <v>7189</v>
      </c>
      <c r="F1246" t="s">
        <v>2713</v>
      </c>
      <c r="G1246" t="s">
        <v>255</v>
      </c>
      <c r="H1246" t="s">
        <v>455</v>
      </c>
      <c r="I1246" t="s">
        <v>286</v>
      </c>
      <c r="J1246" t="s">
        <v>4096</v>
      </c>
    </row>
    <row r="1247" spans="1:10" x14ac:dyDescent="0.2">
      <c r="A1247" t="s">
        <v>382</v>
      </c>
      <c r="B1247" t="s">
        <v>316</v>
      </c>
      <c r="C1247" t="s">
        <v>253</v>
      </c>
      <c r="D1247" t="s">
        <v>254</v>
      </c>
      <c r="E1247">
        <v>7192</v>
      </c>
      <c r="F1247" t="s">
        <v>2714</v>
      </c>
      <c r="G1247" t="s">
        <v>255</v>
      </c>
      <c r="H1247" t="s">
        <v>291</v>
      </c>
      <c r="I1247">
        <v>141</v>
      </c>
    </row>
    <row r="1248" spans="1:10" x14ac:dyDescent="0.2">
      <c r="A1248" t="s">
        <v>382</v>
      </c>
      <c r="B1248" t="s">
        <v>316</v>
      </c>
      <c r="C1248" t="s">
        <v>253</v>
      </c>
      <c r="D1248" t="s">
        <v>254</v>
      </c>
      <c r="E1248">
        <v>7202</v>
      </c>
      <c r="F1248" t="s">
        <v>1694</v>
      </c>
      <c r="G1248" t="s">
        <v>255</v>
      </c>
      <c r="H1248" t="s">
        <v>285</v>
      </c>
      <c r="I1248" t="s">
        <v>384</v>
      </c>
      <c r="J1248" t="s">
        <v>4424</v>
      </c>
    </row>
    <row r="1249" spans="1:10" x14ac:dyDescent="0.2">
      <c r="A1249" t="s">
        <v>382</v>
      </c>
      <c r="B1249" t="s">
        <v>316</v>
      </c>
      <c r="C1249" t="s">
        <v>253</v>
      </c>
      <c r="D1249" t="s">
        <v>254</v>
      </c>
      <c r="E1249">
        <v>7220</v>
      </c>
      <c r="F1249" t="s">
        <v>2715</v>
      </c>
      <c r="G1249" t="s">
        <v>255</v>
      </c>
      <c r="H1249" t="s">
        <v>285</v>
      </c>
      <c r="I1249">
        <v>843</v>
      </c>
    </row>
    <row r="1250" spans="1:10" x14ac:dyDescent="0.2">
      <c r="A1250" t="s">
        <v>382</v>
      </c>
      <c r="B1250" t="s">
        <v>316</v>
      </c>
      <c r="C1250" t="s">
        <v>253</v>
      </c>
      <c r="D1250" t="s">
        <v>254</v>
      </c>
      <c r="E1250">
        <v>7226</v>
      </c>
      <c r="F1250" t="s">
        <v>2716</v>
      </c>
      <c r="G1250" t="s">
        <v>255</v>
      </c>
      <c r="H1250" t="s">
        <v>285</v>
      </c>
      <c r="I1250">
        <v>621</v>
      </c>
    </row>
    <row r="1251" spans="1:10" x14ac:dyDescent="0.2">
      <c r="A1251" t="s">
        <v>382</v>
      </c>
      <c r="B1251" t="s">
        <v>316</v>
      </c>
      <c r="C1251" t="s">
        <v>253</v>
      </c>
      <c r="D1251" t="s">
        <v>254</v>
      </c>
      <c r="E1251">
        <v>7267</v>
      </c>
      <c r="F1251" t="s">
        <v>3898</v>
      </c>
      <c r="G1251" t="s">
        <v>255</v>
      </c>
      <c r="H1251" t="s">
        <v>285</v>
      </c>
      <c r="I1251" t="s">
        <v>4064</v>
      </c>
      <c r="J1251" t="s">
        <v>4566</v>
      </c>
    </row>
    <row r="1252" spans="1:10" x14ac:dyDescent="0.2">
      <c r="A1252" t="s">
        <v>382</v>
      </c>
      <c r="B1252" t="s">
        <v>316</v>
      </c>
      <c r="C1252" t="s">
        <v>253</v>
      </c>
      <c r="D1252" t="s">
        <v>254</v>
      </c>
      <c r="E1252">
        <v>7269</v>
      </c>
      <c r="F1252" t="s">
        <v>1616</v>
      </c>
      <c r="G1252" t="s">
        <v>255</v>
      </c>
      <c r="H1252" t="s">
        <v>285</v>
      </c>
      <c r="I1252" t="s">
        <v>1761</v>
      </c>
      <c r="J1252" t="s">
        <v>4563</v>
      </c>
    </row>
    <row r="1253" spans="1:10" x14ac:dyDescent="0.2">
      <c r="A1253" t="s">
        <v>382</v>
      </c>
      <c r="B1253" t="s">
        <v>316</v>
      </c>
      <c r="C1253" t="s">
        <v>253</v>
      </c>
      <c r="D1253" t="s">
        <v>254</v>
      </c>
      <c r="E1253">
        <v>7292</v>
      </c>
      <c r="F1253" t="s">
        <v>2717</v>
      </c>
      <c r="G1253" t="s">
        <v>263</v>
      </c>
      <c r="H1253" t="s">
        <v>285</v>
      </c>
      <c r="I1253">
        <v>371</v>
      </c>
    </row>
    <row r="1254" spans="1:10" x14ac:dyDescent="0.2">
      <c r="A1254" t="s">
        <v>382</v>
      </c>
      <c r="B1254" t="s">
        <v>316</v>
      </c>
      <c r="C1254" t="s">
        <v>253</v>
      </c>
      <c r="D1254" t="s">
        <v>254</v>
      </c>
      <c r="E1254">
        <v>7408</v>
      </c>
      <c r="F1254" t="s">
        <v>2718</v>
      </c>
      <c r="G1254" t="s">
        <v>255</v>
      </c>
      <c r="H1254" t="s">
        <v>285</v>
      </c>
      <c r="I1254">
        <v>365</v>
      </c>
    </row>
    <row r="1255" spans="1:10" x14ac:dyDescent="0.2">
      <c r="A1255" t="s">
        <v>382</v>
      </c>
      <c r="B1255" t="s">
        <v>316</v>
      </c>
      <c r="C1255" t="s">
        <v>253</v>
      </c>
      <c r="D1255" t="s">
        <v>254</v>
      </c>
      <c r="E1255">
        <v>7417</v>
      </c>
      <c r="F1255" t="s">
        <v>1695</v>
      </c>
      <c r="G1255" t="s">
        <v>255</v>
      </c>
      <c r="H1255" t="s">
        <v>261</v>
      </c>
      <c r="I1255">
        <v>116</v>
      </c>
    </row>
    <row r="1256" spans="1:10" x14ac:dyDescent="0.2">
      <c r="A1256" t="s">
        <v>382</v>
      </c>
      <c r="B1256" t="s">
        <v>316</v>
      </c>
      <c r="C1256" t="s">
        <v>253</v>
      </c>
      <c r="D1256" t="s">
        <v>258</v>
      </c>
      <c r="E1256">
        <v>7443</v>
      </c>
      <c r="F1256" t="s">
        <v>2719</v>
      </c>
      <c r="G1256" t="s">
        <v>259</v>
      </c>
      <c r="H1256" t="s">
        <v>261</v>
      </c>
      <c r="I1256">
        <v>35</v>
      </c>
    </row>
    <row r="1257" spans="1:10" x14ac:dyDescent="0.2">
      <c r="A1257" t="s">
        <v>382</v>
      </c>
      <c r="B1257" t="s">
        <v>316</v>
      </c>
      <c r="C1257" t="s">
        <v>253</v>
      </c>
      <c r="D1257" t="s">
        <v>254</v>
      </c>
      <c r="E1257">
        <v>7458</v>
      </c>
      <c r="F1257" t="s">
        <v>2720</v>
      </c>
      <c r="G1257" t="s">
        <v>255</v>
      </c>
      <c r="H1257" t="s">
        <v>261</v>
      </c>
      <c r="I1257" t="s">
        <v>322</v>
      </c>
      <c r="J1257" t="s">
        <v>4567</v>
      </c>
    </row>
    <row r="1258" spans="1:10" x14ac:dyDescent="0.2">
      <c r="A1258" t="s">
        <v>382</v>
      </c>
      <c r="B1258" t="s">
        <v>316</v>
      </c>
      <c r="C1258" t="s">
        <v>253</v>
      </c>
      <c r="D1258" t="s">
        <v>254</v>
      </c>
      <c r="E1258">
        <v>7486</v>
      </c>
      <c r="F1258" t="s">
        <v>2721</v>
      </c>
      <c r="G1258" t="s">
        <v>259</v>
      </c>
      <c r="H1258" t="s">
        <v>261</v>
      </c>
      <c r="I1258">
        <v>88</v>
      </c>
    </row>
    <row r="1259" spans="1:10" x14ac:dyDescent="0.2">
      <c r="A1259" t="s">
        <v>382</v>
      </c>
      <c r="B1259" t="s">
        <v>316</v>
      </c>
      <c r="C1259" t="s">
        <v>257</v>
      </c>
      <c r="D1259" t="s">
        <v>258</v>
      </c>
      <c r="E1259">
        <v>7505</v>
      </c>
      <c r="F1259" t="s">
        <v>1618</v>
      </c>
      <c r="G1259" t="s">
        <v>263</v>
      </c>
      <c r="H1259" t="s">
        <v>261</v>
      </c>
      <c r="I1259">
        <v>63</v>
      </c>
    </row>
    <row r="1260" spans="1:10" x14ac:dyDescent="0.2">
      <c r="A1260" t="s">
        <v>382</v>
      </c>
      <c r="B1260" t="s">
        <v>316</v>
      </c>
      <c r="C1260" t="s">
        <v>253</v>
      </c>
      <c r="D1260" t="s">
        <v>254</v>
      </c>
      <c r="E1260">
        <v>7509</v>
      </c>
      <c r="F1260" t="s">
        <v>2722</v>
      </c>
      <c r="G1260" t="s">
        <v>259</v>
      </c>
      <c r="H1260" t="s">
        <v>265</v>
      </c>
      <c r="I1260">
        <v>64</v>
      </c>
    </row>
    <row r="1261" spans="1:10" x14ac:dyDescent="0.2">
      <c r="A1261" t="s">
        <v>382</v>
      </c>
      <c r="B1261" t="s">
        <v>316</v>
      </c>
      <c r="C1261" t="s">
        <v>253</v>
      </c>
      <c r="D1261" t="s">
        <v>254</v>
      </c>
      <c r="E1261">
        <v>7616</v>
      </c>
      <c r="F1261" t="s">
        <v>2723</v>
      </c>
      <c r="G1261" t="s">
        <v>255</v>
      </c>
      <c r="H1261" t="s">
        <v>265</v>
      </c>
      <c r="I1261" t="s">
        <v>286</v>
      </c>
      <c r="J1261" t="s">
        <v>4072</v>
      </c>
    </row>
    <row r="1262" spans="1:10" x14ac:dyDescent="0.2">
      <c r="A1262" t="s">
        <v>382</v>
      </c>
      <c r="B1262" t="s">
        <v>316</v>
      </c>
      <c r="C1262" t="s">
        <v>253</v>
      </c>
      <c r="D1262" t="s">
        <v>258</v>
      </c>
      <c r="E1262">
        <v>7621</v>
      </c>
      <c r="F1262" t="s">
        <v>2724</v>
      </c>
      <c r="G1262" t="s">
        <v>259</v>
      </c>
      <c r="H1262" t="s">
        <v>265</v>
      </c>
      <c r="I1262">
        <v>179</v>
      </c>
    </row>
    <row r="1263" spans="1:10" x14ac:dyDescent="0.2">
      <c r="A1263" t="s">
        <v>382</v>
      </c>
      <c r="B1263" t="s">
        <v>316</v>
      </c>
      <c r="C1263" t="s">
        <v>262</v>
      </c>
      <c r="D1263" t="s">
        <v>254</v>
      </c>
      <c r="E1263">
        <v>7716</v>
      </c>
      <c r="F1263" t="s">
        <v>2725</v>
      </c>
      <c r="G1263" t="s">
        <v>259</v>
      </c>
      <c r="H1263" t="s">
        <v>331</v>
      </c>
      <c r="I1263" t="s">
        <v>286</v>
      </c>
      <c r="J1263" t="s">
        <v>4085</v>
      </c>
    </row>
    <row r="1264" spans="1:10" x14ac:dyDescent="0.2">
      <c r="A1264" t="s">
        <v>382</v>
      </c>
      <c r="B1264" t="s">
        <v>316</v>
      </c>
      <c r="C1264" t="s">
        <v>253</v>
      </c>
      <c r="D1264" t="s">
        <v>254</v>
      </c>
      <c r="E1264">
        <v>7727</v>
      </c>
      <c r="F1264" t="s">
        <v>2726</v>
      </c>
      <c r="G1264" t="s">
        <v>255</v>
      </c>
      <c r="H1264" t="s">
        <v>331</v>
      </c>
      <c r="I1264">
        <v>63</v>
      </c>
    </row>
    <row r="1265" spans="1:10" x14ac:dyDescent="0.2">
      <c r="A1265" t="s">
        <v>382</v>
      </c>
      <c r="B1265" t="s">
        <v>316</v>
      </c>
      <c r="C1265" t="s">
        <v>262</v>
      </c>
      <c r="D1265" t="s">
        <v>254</v>
      </c>
      <c r="E1265">
        <v>7740</v>
      </c>
      <c r="F1265" t="s">
        <v>2727</v>
      </c>
      <c r="G1265" t="s">
        <v>255</v>
      </c>
      <c r="H1265" t="s">
        <v>331</v>
      </c>
      <c r="I1265">
        <v>607</v>
      </c>
    </row>
    <row r="1266" spans="1:10" x14ac:dyDescent="0.2">
      <c r="A1266" t="s">
        <v>382</v>
      </c>
      <c r="B1266" t="s">
        <v>316</v>
      </c>
      <c r="C1266" t="s">
        <v>253</v>
      </c>
      <c r="D1266" t="s">
        <v>254</v>
      </c>
      <c r="E1266">
        <v>7743</v>
      </c>
      <c r="F1266" t="s">
        <v>2728</v>
      </c>
      <c r="G1266" t="s">
        <v>255</v>
      </c>
      <c r="H1266" t="s">
        <v>331</v>
      </c>
      <c r="I1266">
        <v>274</v>
      </c>
    </row>
    <row r="1267" spans="1:10" x14ac:dyDescent="0.2">
      <c r="A1267" t="s">
        <v>382</v>
      </c>
      <c r="B1267" t="s">
        <v>316</v>
      </c>
      <c r="C1267" t="s">
        <v>253</v>
      </c>
      <c r="D1267" t="s">
        <v>254</v>
      </c>
      <c r="E1267">
        <v>7752</v>
      </c>
      <c r="F1267" t="s">
        <v>2729</v>
      </c>
      <c r="G1267" t="s">
        <v>255</v>
      </c>
      <c r="H1267" t="s">
        <v>280</v>
      </c>
      <c r="I1267" t="s">
        <v>384</v>
      </c>
      <c r="J1267" t="s">
        <v>3497</v>
      </c>
    </row>
    <row r="1268" spans="1:10" x14ac:dyDescent="0.2">
      <c r="A1268" t="s">
        <v>382</v>
      </c>
      <c r="B1268" t="s">
        <v>316</v>
      </c>
      <c r="C1268" t="s">
        <v>253</v>
      </c>
      <c r="D1268" t="s">
        <v>254</v>
      </c>
      <c r="E1268">
        <v>7768</v>
      </c>
      <c r="F1268" t="s">
        <v>2730</v>
      </c>
      <c r="G1268" t="s">
        <v>263</v>
      </c>
      <c r="H1268" t="s">
        <v>331</v>
      </c>
      <c r="I1268">
        <v>55</v>
      </c>
    </row>
    <row r="1269" spans="1:10" x14ac:dyDescent="0.2">
      <c r="A1269" t="s">
        <v>382</v>
      </c>
      <c r="B1269" t="s">
        <v>316</v>
      </c>
      <c r="C1269" t="s">
        <v>257</v>
      </c>
      <c r="D1269" t="s">
        <v>254</v>
      </c>
      <c r="E1269">
        <v>7819</v>
      </c>
      <c r="F1269" t="s">
        <v>2731</v>
      </c>
      <c r="G1269" t="s">
        <v>255</v>
      </c>
      <c r="H1269" t="s">
        <v>277</v>
      </c>
      <c r="I1269">
        <v>53</v>
      </c>
    </row>
    <row r="1270" spans="1:10" x14ac:dyDescent="0.2">
      <c r="A1270" t="s">
        <v>382</v>
      </c>
      <c r="B1270" t="s">
        <v>316</v>
      </c>
      <c r="C1270" t="s">
        <v>264</v>
      </c>
      <c r="D1270" t="s">
        <v>254</v>
      </c>
      <c r="E1270">
        <v>7826</v>
      </c>
      <c r="F1270" t="s">
        <v>2732</v>
      </c>
      <c r="G1270" t="s">
        <v>259</v>
      </c>
      <c r="H1270" t="s">
        <v>277</v>
      </c>
      <c r="I1270">
        <v>425</v>
      </c>
    </row>
    <row r="1271" spans="1:10" x14ac:dyDescent="0.2">
      <c r="A1271" t="s">
        <v>382</v>
      </c>
      <c r="B1271" t="s">
        <v>316</v>
      </c>
      <c r="C1271" t="s">
        <v>253</v>
      </c>
      <c r="D1271" t="s">
        <v>254</v>
      </c>
      <c r="E1271">
        <v>7885</v>
      </c>
      <c r="F1271" t="s">
        <v>2733</v>
      </c>
      <c r="G1271" t="s">
        <v>255</v>
      </c>
      <c r="H1271" t="s">
        <v>277</v>
      </c>
      <c r="I1271">
        <v>124</v>
      </c>
    </row>
    <row r="1272" spans="1:10" x14ac:dyDescent="0.2">
      <c r="A1272" t="s">
        <v>382</v>
      </c>
      <c r="B1272" t="s">
        <v>316</v>
      </c>
      <c r="C1272" t="s">
        <v>253</v>
      </c>
      <c r="D1272" t="s">
        <v>254</v>
      </c>
      <c r="E1272">
        <v>7898</v>
      </c>
      <c r="F1272" t="s">
        <v>2734</v>
      </c>
      <c r="G1272" t="s">
        <v>255</v>
      </c>
      <c r="H1272" t="s">
        <v>277</v>
      </c>
      <c r="I1272">
        <v>114</v>
      </c>
    </row>
    <row r="1273" spans="1:10" x14ac:dyDescent="0.2">
      <c r="A1273" t="s">
        <v>382</v>
      </c>
      <c r="B1273" t="s">
        <v>316</v>
      </c>
      <c r="C1273" t="s">
        <v>253</v>
      </c>
      <c r="D1273" t="s">
        <v>254</v>
      </c>
      <c r="E1273">
        <v>7905</v>
      </c>
      <c r="F1273" t="s">
        <v>2735</v>
      </c>
      <c r="G1273" t="s">
        <v>255</v>
      </c>
      <c r="H1273" t="s">
        <v>277</v>
      </c>
      <c r="I1273">
        <v>505</v>
      </c>
    </row>
    <row r="1274" spans="1:10" x14ac:dyDescent="0.2">
      <c r="A1274" t="s">
        <v>382</v>
      </c>
      <c r="B1274" t="s">
        <v>316</v>
      </c>
      <c r="C1274" t="s">
        <v>253</v>
      </c>
      <c r="D1274" t="s">
        <v>254</v>
      </c>
      <c r="E1274">
        <v>7906</v>
      </c>
      <c r="F1274" t="s">
        <v>2736</v>
      </c>
      <c r="G1274" t="s">
        <v>263</v>
      </c>
      <c r="H1274" t="s">
        <v>277</v>
      </c>
      <c r="I1274">
        <v>653</v>
      </c>
    </row>
    <row r="1275" spans="1:10" x14ac:dyDescent="0.2">
      <c r="A1275" t="s">
        <v>382</v>
      </c>
      <c r="B1275" t="s">
        <v>316</v>
      </c>
      <c r="C1275" t="s">
        <v>253</v>
      </c>
      <c r="D1275" t="s">
        <v>254</v>
      </c>
      <c r="E1275">
        <v>7914</v>
      </c>
      <c r="F1275" t="s">
        <v>3899</v>
      </c>
      <c r="G1275" t="s">
        <v>255</v>
      </c>
      <c r="H1275" t="s">
        <v>277</v>
      </c>
      <c r="I1275">
        <v>268</v>
      </c>
    </row>
    <row r="1276" spans="1:10" x14ac:dyDescent="0.2">
      <c r="A1276" t="s">
        <v>382</v>
      </c>
      <c r="B1276" t="s">
        <v>316</v>
      </c>
      <c r="C1276" t="s">
        <v>253</v>
      </c>
      <c r="D1276" t="s">
        <v>254</v>
      </c>
      <c r="E1276">
        <v>7927</v>
      </c>
      <c r="F1276" t="s">
        <v>2737</v>
      </c>
      <c r="G1276" t="s">
        <v>259</v>
      </c>
      <c r="H1276" t="s">
        <v>268</v>
      </c>
      <c r="I1276">
        <v>52</v>
      </c>
    </row>
    <row r="1277" spans="1:10" x14ac:dyDescent="0.2">
      <c r="A1277" t="s">
        <v>382</v>
      </c>
      <c r="B1277" t="s">
        <v>316</v>
      </c>
      <c r="C1277" t="s">
        <v>253</v>
      </c>
      <c r="D1277" t="s">
        <v>254</v>
      </c>
      <c r="E1277">
        <v>7987</v>
      </c>
      <c r="F1277" t="s">
        <v>2738</v>
      </c>
      <c r="G1277" t="s">
        <v>255</v>
      </c>
      <c r="H1277" t="s">
        <v>277</v>
      </c>
      <c r="I1277">
        <v>179</v>
      </c>
    </row>
    <row r="1278" spans="1:10" x14ac:dyDescent="0.2">
      <c r="A1278" t="s">
        <v>382</v>
      </c>
      <c r="B1278" t="s">
        <v>316</v>
      </c>
      <c r="C1278" t="s">
        <v>262</v>
      </c>
      <c r="D1278" t="s">
        <v>254</v>
      </c>
      <c r="E1278">
        <v>7989</v>
      </c>
      <c r="F1278" t="s">
        <v>2739</v>
      </c>
      <c r="G1278" t="s">
        <v>255</v>
      </c>
      <c r="H1278" t="s">
        <v>270</v>
      </c>
      <c r="I1278">
        <v>264</v>
      </c>
    </row>
    <row r="1279" spans="1:10" x14ac:dyDescent="0.2">
      <c r="A1279" t="s">
        <v>382</v>
      </c>
      <c r="B1279" t="s">
        <v>316</v>
      </c>
      <c r="C1279" t="s">
        <v>253</v>
      </c>
      <c r="D1279" t="s">
        <v>254</v>
      </c>
      <c r="E1279">
        <v>8022</v>
      </c>
      <c r="F1279" t="s">
        <v>2740</v>
      </c>
      <c r="G1279" t="s">
        <v>255</v>
      </c>
      <c r="H1279" t="s">
        <v>277</v>
      </c>
      <c r="I1279">
        <v>701</v>
      </c>
    </row>
    <row r="1280" spans="1:10" x14ac:dyDescent="0.2">
      <c r="A1280" t="s">
        <v>382</v>
      </c>
      <c r="B1280" t="s">
        <v>316</v>
      </c>
      <c r="C1280" t="s">
        <v>253</v>
      </c>
      <c r="D1280" t="s">
        <v>254</v>
      </c>
      <c r="E1280">
        <v>8023</v>
      </c>
      <c r="F1280" t="s">
        <v>2741</v>
      </c>
      <c r="G1280" t="s">
        <v>263</v>
      </c>
      <c r="H1280" t="s">
        <v>261</v>
      </c>
      <c r="I1280">
        <v>133</v>
      </c>
    </row>
    <row r="1281" spans="1:10" x14ac:dyDescent="0.2">
      <c r="A1281" t="s">
        <v>382</v>
      </c>
      <c r="B1281" t="s">
        <v>316</v>
      </c>
      <c r="C1281" t="s">
        <v>253</v>
      </c>
      <c r="D1281" t="s">
        <v>254</v>
      </c>
      <c r="E1281">
        <v>8041</v>
      </c>
      <c r="F1281" t="s">
        <v>2742</v>
      </c>
      <c r="G1281" t="s">
        <v>255</v>
      </c>
      <c r="H1281" t="s">
        <v>261</v>
      </c>
      <c r="I1281">
        <v>148</v>
      </c>
    </row>
    <row r="1282" spans="1:10" x14ac:dyDescent="0.2">
      <c r="A1282" t="s">
        <v>382</v>
      </c>
      <c r="B1282" t="s">
        <v>316</v>
      </c>
      <c r="C1282" t="s">
        <v>253</v>
      </c>
      <c r="D1282" t="s">
        <v>254</v>
      </c>
      <c r="E1282">
        <v>8045</v>
      </c>
      <c r="F1282" t="s">
        <v>2743</v>
      </c>
      <c r="G1282" t="s">
        <v>259</v>
      </c>
      <c r="H1282" t="s">
        <v>261</v>
      </c>
      <c r="I1282">
        <v>76</v>
      </c>
    </row>
    <row r="1283" spans="1:10" x14ac:dyDescent="0.2">
      <c r="A1283" t="s">
        <v>382</v>
      </c>
      <c r="B1283" t="s">
        <v>316</v>
      </c>
      <c r="C1283" t="s">
        <v>253</v>
      </c>
      <c r="D1283" t="s">
        <v>254</v>
      </c>
      <c r="E1283">
        <v>8093</v>
      </c>
      <c r="F1283" t="s">
        <v>674</v>
      </c>
      <c r="G1283" t="s">
        <v>255</v>
      </c>
      <c r="H1283" t="s">
        <v>261</v>
      </c>
      <c r="I1283">
        <v>133</v>
      </c>
    </row>
    <row r="1284" spans="1:10" x14ac:dyDescent="0.2">
      <c r="A1284" t="s">
        <v>382</v>
      </c>
      <c r="B1284" t="s">
        <v>316</v>
      </c>
      <c r="C1284" t="s">
        <v>253</v>
      </c>
      <c r="D1284" t="s">
        <v>254</v>
      </c>
      <c r="E1284">
        <v>8103</v>
      </c>
      <c r="F1284" t="s">
        <v>2744</v>
      </c>
      <c r="G1284" t="s">
        <v>255</v>
      </c>
      <c r="H1284" t="s">
        <v>261</v>
      </c>
      <c r="I1284">
        <v>246</v>
      </c>
    </row>
    <row r="1285" spans="1:10" x14ac:dyDescent="0.2">
      <c r="A1285" t="s">
        <v>382</v>
      </c>
      <c r="B1285" t="s">
        <v>316</v>
      </c>
      <c r="C1285" t="s">
        <v>253</v>
      </c>
      <c r="D1285" t="s">
        <v>254</v>
      </c>
      <c r="E1285">
        <v>8111</v>
      </c>
      <c r="F1285" t="s">
        <v>2745</v>
      </c>
      <c r="G1285" t="s">
        <v>255</v>
      </c>
      <c r="H1285" t="s">
        <v>288</v>
      </c>
      <c r="I1285" t="s">
        <v>322</v>
      </c>
      <c r="J1285" t="s">
        <v>4450</v>
      </c>
    </row>
    <row r="1286" spans="1:10" x14ac:dyDescent="0.2">
      <c r="A1286" t="s">
        <v>382</v>
      </c>
      <c r="B1286" t="s">
        <v>316</v>
      </c>
      <c r="C1286" t="s">
        <v>253</v>
      </c>
      <c r="D1286" t="s">
        <v>254</v>
      </c>
      <c r="E1286">
        <v>8119</v>
      </c>
      <c r="F1286" t="s">
        <v>2295</v>
      </c>
      <c r="G1286" t="s">
        <v>259</v>
      </c>
      <c r="H1286" t="s">
        <v>261</v>
      </c>
      <c r="I1286">
        <v>91</v>
      </c>
    </row>
    <row r="1287" spans="1:10" x14ac:dyDescent="0.2">
      <c r="A1287" t="s">
        <v>382</v>
      </c>
      <c r="B1287" t="s">
        <v>316</v>
      </c>
      <c r="C1287" t="s">
        <v>253</v>
      </c>
      <c r="D1287" t="s">
        <v>254</v>
      </c>
      <c r="E1287">
        <v>8139</v>
      </c>
      <c r="F1287" t="s">
        <v>2746</v>
      </c>
      <c r="G1287" t="s">
        <v>263</v>
      </c>
      <c r="H1287" t="s">
        <v>261</v>
      </c>
      <c r="I1287">
        <v>38</v>
      </c>
    </row>
    <row r="1288" spans="1:10" x14ac:dyDescent="0.2">
      <c r="A1288" t="s">
        <v>382</v>
      </c>
      <c r="B1288" t="s">
        <v>316</v>
      </c>
      <c r="C1288" t="s">
        <v>253</v>
      </c>
      <c r="D1288" t="s">
        <v>254</v>
      </c>
      <c r="E1288">
        <v>8153</v>
      </c>
      <c r="F1288" t="s">
        <v>518</v>
      </c>
      <c r="G1288" t="s">
        <v>255</v>
      </c>
      <c r="H1288" t="s">
        <v>261</v>
      </c>
      <c r="I1288">
        <v>953</v>
      </c>
    </row>
    <row r="1289" spans="1:10" x14ac:dyDescent="0.2">
      <c r="A1289" t="s">
        <v>382</v>
      </c>
      <c r="B1289" t="s">
        <v>316</v>
      </c>
      <c r="C1289" t="s">
        <v>253</v>
      </c>
      <c r="D1289" t="s">
        <v>254</v>
      </c>
      <c r="E1289">
        <v>8163</v>
      </c>
      <c r="F1289" t="s">
        <v>2747</v>
      </c>
      <c r="G1289" t="s">
        <v>255</v>
      </c>
      <c r="H1289" t="s">
        <v>265</v>
      </c>
      <c r="I1289">
        <v>349</v>
      </c>
    </row>
    <row r="1290" spans="1:10" x14ac:dyDescent="0.2">
      <c r="A1290" t="s">
        <v>382</v>
      </c>
      <c r="B1290" t="s">
        <v>316</v>
      </c>
      <c r="C1290" t="s">
        <v>253</v>
      </c>
      <c r="D1290" t="s">
        <v>258</v>
      </c>
      <c r="E1290">
        <v>8209</v>
      </c>
      <c r="F1290" t="s">
        <v>2748</v>
      </c>
      <c r="G1290" t="s">
        <v>263</v>
      </c>
      <c r="H1290" t="s">
        <v>265</v>
      </c>
      <c r="I1290">
        <v>49</v>
      </c>
    </row>
    <row r="1291" spans="1:10" x14ac:dyDescent="0.2">
      <c r="A1291" t="s">
        <v>382</v>
      </c>
      <c r="B1291" t="s">
        <v>316</v>
      </c>
      <c r="C1291" t="s">
        <v>253</v>
      </c>
      <c r="D1291" t="s">
        <v>254</v>
      </c>
      <c r="E1291">
        <v>8219</v>
      </c>
      <c r="F1291" t="s">
        <v>2749</v>
      </c>
      <c r="G1291" t="s">
        <v>255</v>
      </c>
      <c r="H1291" t="s">
        <v>265</v>
      </c>
      <c r="I1291">
        <v>712</v>
      </c>
    </row>
    <row r="1292" spans="1:10" x14ac:dyDescent="0.2">
      <c r="A1292" t="s">
        <v>382</v>
      </c>
      <c r="B1292" t="s">
        <v>316</v>
      </c>
      <c r="C1292" t="s">
        <v>253</v>
      </c>
      <c r="D1292" t="s">
        <v>254</v>
      </c>
      <c r="E1292">
        <v>8226</v>
      </c>
      <c r="F1292" t="s">
        <v>519</v>
      </c>
      <c r="G1292" t="s">
        <v>263</v>
      </c>
      <c r="H1292" t="s">
        <v>261</v>
      </c>
      <c r="I1292">
        <v>33</v>
      </c>
    </row>
    <row r="1293" spans="1:10" x14ac:dyDescent="0.2">
      <c r="A1293" t="s">
        <v>382</v>
      </c>
      <c r="B1293" t="s">
        <v>316</v>
      </c>
      <c r="C1293" t="s">
        <v>253</v>
      </c>
      <c r="D1293" t="s">
        <v>254</v>
      </c>
      <c r="E1293">
        <v>8291</v>
      </c>
      <c r="F1293" t="s">
        <v>2750</v>
      </c>
      <c r="G1293" t="s">
        <v>255</v>
      </c>
      <c r="H1293" t="s">
        <v>265</v>
      </c>
      <c r="I1293">
        <v>185</v>
      </c>
    </row>
    <row r="1294" spans="1:10" x14ac:dyDescent="0.2">
      <c r="A1294" t="s">
        <v>382</v>
      </c>
      <c r="B1294" t="s">
        <v>316</v>
      </c>
      <c r="C1294" t="s">
        <v>253</v>
      </c>
      <c r="D1294" t="s">
        <v>254</v>
      </c>
      <c r="E1294">
        <v>8331</v>
      </c>
      <c r="F1294" t="s">
        <v>2751</v>
      </c>
      <c r="G1294" t="s">
        <v>255</v>
      </c>
      <c r="H1294" t="s">
        <v>455</v>
      </c>
      <c r="I1294" t="s">
        <v>272</v>
      </c>
      <c r="J1294" t="s">
        <v>4568</v>
      </c>
    </row>
    <row r="1295" spans="1:10" x14ac:dyDescent="0.2">
      <c r="A1295" t="s">
        <v>382</v>
      </c>
      <c r="B1295" t="s">
        <v>316</v>
      </c>
      <c r="C1295" t="s">
        <v>253</v>
      </c>
      <c r="D1295" t="s">
        <v>254</v>
      </c>
      <c r="E1295">
        <v>8356</v>
      </c>
      <c r="F1295" t="s">
        <v>2752</v>
      </c>
      <c r="G1295" t="s">
        <v>255</v>
      </c>
      <c r="H1295" t="s">
        <v>455</v>
      </c>
      <c r="I1295">
        <v>864</v>
      </c>
    </row>
    <row r="1296" spans="1:10" x14ac:dyDescent="0.2">
      <c r="A1296" t="s">
        <v>382</v>
      </c>
      <c r="B1296" t="s">
        <v>316</v>
      </c>
      <c r="C1296" t="s">
        <v>253</v>
      </c>
      <c r="D1296" t="s">
        <v>254</v>
      </c>
      <c r="E1296">
        <v>8360</v>
      </c>
      <c r="F1296" t="s">
        <v>2753</v>
      </c>
      <c r="G1296" t="s">
        <v>255</v>
      </c>
      <c r="H1296" t="s">
        <v>455</v>
      </c>
      <c r="I1296">
        <v>331</v>
      </c>
    </row>
    <row r="1297" spans="1:10" x14ac:dyDescent="0.2">
      <c r="A1297" t="s">
        <v>382</v>
      </c>
      <c r="B1297" t="s">
        <v>316</v>
      </c>
      <c r="C1297" t="s">
        <v>253</v>
      </c>
      <c r="D1297" t="s">
        <v>254</v>
      </c>
      <c r="E1297">
        <v>8361</v>
      </c>
      <c r="F1297" t="s">
        <v>2754</v>
      </c>
      <c r="G1297" t="s">
        <v>255</v>
      </c>
      <c r="H1297" t="s">
        <v>455</v>
      </c>
      <c r="I1297">
        <v>956</v>
      </c>
    </row>
    <row r="1298" spans="1:10" x14ac:dyDescent="0.2">
      <c r="A1298" t="s">
        <v>382</v>
      </c>
      <c r="B1298" t="s">
        <v>316</v>
      </c>
      <c r="C1298" t="s">
        <v>253</v>
      </c>
      <c r="D1298" t="s">
        <v>254</v>
      </c>
      <c r="E1298">
        <v>8367</v>
      </c>
      <c r="F1298" t="s">
        <v>2755</v>
      </c>
      <c r="G1298" t="s">
        <v>255</v>
      </c>
      <c r="H1298" t="s">
        <v>455</v>
      </c>
      <c r="I1298">
        <v>862</v>
      </c>
    </row>
    <row r="1299" spans="1:10" x14ac:dyDescent="0.2">
      <c r="A1299" t="s">
        <v>382</v>
      </c>
      <c r="B1299" t="s">
        <v>316</v>
      </c>
      <c r="C1299" t="s">
        <v>253</v>
      </c>
      <c r="D1299" t="s">
        <v>254</v>
      </c>
      <c r="E1299">
        <v>8385</v>
      </c>
      <c r="F1299" t="s">
        <v>2756</v>
      </c>
      <c r="G1299" t="s">
        <v>255</v>
      </c>
      <c r="H1299" t="s">
        <v>455</v>
      </c>
      <c r="I1299" t="s">
        <v>286</v>
      </c>
      <c r="J1299" t="s">
        <v>4104</v>
      </c>
    </row>
    <row r="1300" spans="1:10" x14ac:dyDescent="0.2">
      <c r="A1300" t="s">
        <v>382</v>
      </c>
      <c r="B1300" t="s">
        <v>316</v>
      </c>
      <c r="C1300" t="s">
        <v>253</v>
      </c>
      <c r="D1300" t="s">
        <v>254</v>
      </c>
      <c r="E1300">
        <v>8393</v>
      </c>
      <c r="F1300" t="s">
        <v>4326</v>
      </c>
      <c r="G1300" t="s">
        <v>255</v>
      </c>
      <c r="H1300" t="s">
        <v>455</v>
      </c>
      <c r="I1300">
        <v>434</v>
      </c>
    </row>
    <row r="1301" spans="1:10" x14ac:dyDescent="0.2">
      <c r="A1301" t="s">
        <v>382</v>
      </c>
      <c r="B1301" t="s">
        <v>316</v>
      </c>
      <c r="C1301" t="s">
        <v>253</v>
      </c>
      <c r="D1301" t="s">
        <v>254</v>
      </c>
      <c r="E1301">
        <v>8395</v>
      </c>
      <c r="F1301" t="s">
        <v>2757</v>
      </c>
      <c r="G1301" t="s">
        <v>255</v>
      </c>
      <c r="H1301" t="s">
        <v>455</v>
      </c>
      <c r="I1301">
        <v>264</v>
      </c>
    </row>
    <row r="1302" spans="1:10" x14ac:dyDescent="0.2">
      <c r="A1302" t="s">
        <v>382</v>
      </c>
      <c r="B1302" t="s">
        <v>316</v>
      </c>
      <c r="C1302" t="s">
        <v>253</v>
      </c>
      <c r="D1302" t="s">
        <v>254</v>
      </c>
      <c r="E1302">
        <v>8418</v>
      </c>
      <c r="F1302" t="s">
        <v>2758</v>
      </c>
      <c r="G1302" t="s">
        <v>255</v>
      </c>
      <c r="H1302" t="s">
        <v>455</v>
      </c>
      <c r="I1302" t="s">
        <v>286</v>
      </c>
      <c r="J1302" t="s">
        <v>4162</v>
      </c>
    </row>
    <row r="1303" spans="1:10" x14ac:dyDescent="0.2">
      <c r="A1303" t="s">
        <v>382</v>
      </c>
      <c r="B1303" t="s">
        <v>316</v>
      </c>
      <c r="C1303" t="s">
        <v>253</v>
      </c>
      <c r="D1303" t="s">
        <v>254</v>
      </c>
      <c r="E1303">
        <v>8425</v>
      </c>
      <c r="F1303" t="s">
        <v>2759</v>
      </c>
      <c r="G1303" t="s">
        <v>255</v>
      </c>
      <c r="H1303" t="s">
        <v>291</v>
      </c>
      <c r="I1303" t="s">
        <v>286</v>
      </c>
      <c r="J1303" t="s">
        <v>3903</v>
      </c>
    </row>
    <row r="1304" spans="1:10" x14ac:dyDescent="0.2">
      <c r="A1304" t="s">
        <v>382</v>
      </c>
      <c r="B1304" t="s">
        <v>316</v>
      </c>
      <c r="C1304" t="s">
        <v>253</v>
      </c>
      <c r="D1304" t="s">
        <v>254</v>
      </c>
      <c r="E1304">
        <v>8558</v>
      </c>
      <c r="F1304" t="s">
        <v>2760</v>
      </c>
      <c r="G1304" t="s">
        <v>255</v>
      </c>
      <c r="H1304" t="s">
        <v>455</v>
      </c>
      <c r="I1304">
        <v>297</v>
      </c>
    </row>
    <row r="1305" spans="1:10" x14ac:dyDescent="0.2">
      <c r="A1305" t="s">
        <v>382</v>
      </c>
      <c r="B1305" t="s">
        <v>316</v>
      </c>
      <c r="C1305" t="s">
        <v>253</v>
      </c>
      <c r="D1305" t="s">
        <v>254</v>
      </c>
      <c r="E1305">
        <v>8562</v>
      </c>
      <c r="F1305" t="s">
        <v>2761</v>
      </c>
      <c r="G1305" t="s">
        <v>255</v>
      </c>
      <c r="H1305" t="s">
        <v>455</v>
      </c>
      <c r="I1305">
        <v>54</v>
      </c>
    </row>
    <row r="1306" spans="1:10" x14ac:dyDescent="0.2">
      <c r="A1306" t="s">
        <v>382</v>
      </c>
      <c r="B1306" t="s">
        <v>316</v>
      </c>
      <c r="C1306" t="s">
        <v>253</v>
      </c>
      <c r="D1306" t="s">
        <v>254</v>
      </c>
      <c r="E1306">
        <v>8563</v>
      </c>
      <c r="F1306" t="s">
        <v>2762</v>
      </c>
      <c r="G1306" t="s">
        <v>255</v>
      </c>
      <c r="H1306" t="s">
        <v>455</v>
      </c>
      <c r="I1306">
        <v>79</v>
      </c>
    </row>
    <row r="1307" spans="1:10" x14ac:dyDescent="0.2">
      <c r="A1307" t="s">
        <v>382</v>
      </c>
      <c r="B1307" t="s">
        <v>316</v>
      </c>
      <c r="C1307" t="s">
        <v>253</v>
      </c>
      <c r="D1307" t="s">
        <v>254</v>
      </c>
      <c r="E1307">
        <v>8715</v>
      </c>
      <c r="F1307" t="s">
        <v>2763</v>
      </c>
      <c r="G1307" t="s">
        <v>255</v>
      </c>
      <c r="H1307" t="s">
        <v>629</v>
      </c>
      <c r="I1307">
        <v>781</v>
      </c>
    </row>
    <row r="1308" spans="1:10" x14ac:dyDescent="0.2">
      <c r="A1308" t="s">
        <v>382</v>
      </c>
      <c r="B1308" t="s">
        <v>316</v>
      </c>
      <c r="C1308" t="s">
        <v>253</v>
      </c>
      <c r="D1308" t="s">
        <v>254</v>
      </c>
      <c r="E1308">
        <v>8742</v>
      </c>
      <c r="F1308" t="s">
        <v>2764</v>
      </c>
      <c r="G1308" t="s">
        <v>255</v>
      </c>
      <c r="H1308" t="s">
        <v>1333</v>
      </c>
      <c r="I1308">
        <v>27</v>
      </c>
    </row>
    <row r="1309" spans="1:10" x14ac:dyDescent="0.2">
      <c r="A1309" t="s">
        <v>382</v>
      </c>
      <c r="B1309" t="s">
        <v>316</v>
      </c>
      <c r="C1309" t="s">
        <v>253</v>
      </c>
      <c r="D1309" t="s">
        <v>258</v>
      </c>
      <c r="E1309">
        <v>8746</v>
      </c>
      <c r="F1309" t="s">
        <v>4327</v>
      </c>
      <c r="G1309" t="s">
        <v>259</v>
      </c>
      <c r="H1309" t="s">
        <v>1333</v>
      </c>
      <c r="I1309">
        <v>37</v>
      </c>
    </row>
    <row r="1310" spans="1:10" x14ac:dyDescent="0.2">
      <c r="A1310" t="s">
        <v>382</v>
      </c>
      <c r="B1310" t="s">
        <v>316</v>
      </c>
      <c r="C1310" t="s">
        <v>253</v>
      </c>
      <c r="D1310" t="s">
        <v>254</v>
      </c>
      <c r="E1310">
        <v>8801</v>
      </c>
      <c r="F1310" t="s">
        <v>2765</v>
      </c>
      <c r="G1310" t="s">
        <v>255</v>
      </c>
      <c r="H1310" t="s">
        <v>281</v>
      </c>
      <c r="I1310" t="s">
        <v>3504</v>
      </c>
      <c r="J1310" t="s">
        <v>4569</v>
      </c>
    </row>
    <row r="1311" spans="1:10" x14ac:dyDescent="0.2">
      <c r="A1311" t="s">
        <v>382</v>
      </c>
      <c r="B1311" t="s">
        <v>316</v>
      </c>
      <c r="C1311" t="s">
        <v>253</v>
      </c>
      <c r="D1311" t="s">
        <v>254</v>
      </c>
      <c r="E1311">
        <v>8848</v>
      </c>
      <c r="F1311" t="s">
        <v>2766</v>
      </c>
      <c r="G1311" t="s">
        <v>255</v>
      </c>
      <c r="H1311" t="s">
        <v>281</v>
      </c>
      <c r="I1311">
        <v>774</v>
      </c>
    </row>
    <row r="1312" spans="1:10" x14ac:dyDescent="0.2">
      <c r="A1312" t="s">
        <v>382</v>
      </c>
      <c r="B1312" t="s">
        <v>316</v>
      </c>
      <c r="C1312" t="s">
        <v>253</v>
      </c>
      <c r="D1312" t="s">
        <v>254</v>
      </c>
      <c r="E1312">
        <v>8876</v>
      </c>
      <c r="F1312" t="s">
        <v>2767</v>
      </c>
      <c r="G1312" t="s">
        <v>255</v>
      </c>
      <c r="H1312" t="s">
        <v>260</v>
      </c>
      <c r="I1312" t="s">
        <v>305</v>
      </c>
      <c r="J1312" t="s">
        <v>4570</v>
      </c>
    </row>
    <row r="1313" spans="1:10" x14ac:dyDescent="0.2">
      <c r="A1313" t="s">
        <v>382</v>
      </c>
      <c r="B1313" t="s">
        <v>316</v>
      </c>
      <c r="C1313" t="s">
        <v>253</v>
      </c>
      <c r="D1313" t="s">
        <v>254</v>
      </c>
      <c r="E1313">
        <v>9034</v>
      </c>
      <c r="F1313" t="s">
        <v>2768</v>
      </c>
      <c r="G1313" t="s">
        <v>259</v>
      </c>
      <c r="H1313" t="s">
        <v>339</v>
      </c>
      <c r="I1313">
        <v>60</v>
      </c>
    </row>
    <row r="1314" spans="1:10" x14ac:dyDescent="0.2">
      <c r="A1314" t="s">
        <v>382</v>
      </c>
      <c r="B1314" t="s">
        <v>316</v>
      </c>
      <c r="C1314" t="s">
        <v>253</v>
      </c>
      <c r="D1314" t="s">
        <v>254</v>
      </c>
      <c r="E1314">
        <v>9048</v>
      </c>
      <c r="F1314" t="s">
        <v>2769</v>
      </c>
      <c r="G1314" t="s">
        <v>255</v>
      </c>
      <c r="H1314" t="s">
        <v>339</v>
      </c>
      <c r="I1314" t="s">
        <v>314</v>
      </c>
      <c r="J1314" t="s">
        <v>4077</v>
      </c>
    </row>
    <row r="1315" spans="1:10" x14ac:dyDescent="0.2">
      <c r="A1315" t="s">
        <v>382</v>
      </c>
      <c r="B1315" t="s">
        <v>316</v>
      </c>
      <c r="C1315" t="s">
        <v>253</v>
      </c>
      <c r="D1315" t="s">
        <v>254</v>
      </c>
      <c r="E1315">
        <v>9063</v>
      </c>
      <c r="F1315" t="s">
        <v>2770</v>
      </c>
      <c r="G1315" t="s">
        <v>263</v>
      </c>
      <c r="H1315" t="s">
        <v>339</v>
      </c>
      <c r="I1315">
        <v>67</v>
      </c>
    </row>
    <row r="1316" spans="1:10" x14ac:dyDescent="0.2">
      <c r="A1316" t="s">
        <v>382</v>
      </c>
      <c r="B1316" t="s">
        <v>316</v>
      </c>
      <c r="C1316" t="s">
        <v>253</v>
      </c>
      <c r="D1316" t="s">
        <v>254</v>
      </c>
      <c r="E1316">
        <v>9069</v>
      </c>
      <c r="F1316" t="s">
        <v>2771</v>
      </c>
      <c r="G1316" t="s">
        <v>255</v>
      </c>
      <c r="H1316" t="s">
        <v>339</v>
      </c>
      <c r="I1316" t="s">
        <v>286</v>
      </c>
      <c r="J1316" t="s">
        <v>4068</v>
      </c>
    </row>
    <row r="1317" spans="1:10" x14ac:dyDescent="0.2">
      <c r="A1317" t="s">
        <v>382</v>
      </c>
      <c r="B1317" t="s">
        <v>316</v>
      </c>
      <c r="C1317" t="s">
        <v>253</v>
      </c>
      <c r="D1317" t="s">
        <v>254</v>
      </c>
      <c r="E1317">
        <v>9070</v>
      </c>
      <c r="F1317" t="s">
        <v>2772</v>
      </c>
      <c r="G1317" t="s">
        <v>255</v>
      </c>
      <c r="H1317" t="s">
        <v>339</v>
      </c>
      <c r="I1317">
        <v>494</v>
      </c>
    </row>
    <row r="1318" spans="1:10" x14ac:dyDescent="0.2">
      <c r="A1318" t="s">
        <v>382</v>
      </c>
      <c r="B1318" t="s">
        <v>316</v>
      </c>
      <c r="C1318" t="s">
        <v>253</v>
      </c>
      <c r="D1318" t="s">
        <v>254</v>
      </c>
      <c r="E1318">
        <v>9099</v>
      </c>
      <c r="F1318" t="s">
        <v>2773</v>
      </c>
      <c r="G1318" t="s">
        <v>255</v>
      </c>
      <c r="H1318" t="s">
        <v>339</v>
      </c>
      <c r="I1318">
        <v>330</v>
      </c>
    </row>
    <row r="1319" spans="1:10" x14ac:dyDescent="0.2">
      <c r="A1319" t="s">
        <v>382</v>
      </c>
      <c r="B1319" t="s">
        <v>316</v>
      </c>
      <c r="C1319" t="s">
        <v>253</v>
      </c>
      <c r="D1319" t="s">
        <v>254</v>
      </c>
      <c r="E1319">
        <v>9127</v>
      </c>
      <c r="F1319" t="s">
        <v>2774</v>
      </c>
      <c r="G1319" t="s">
        <v>263</v>
      </c>
      <c r="H1319" t="s">
        <v>1754</v>
      </c>
      <c r="I1319">
        <v>15</v>
      </c>
    </row>
    <row r="1320" spans="1:10" x14ac:dyDescent="0.2">
      <c r="A1320" t="s">
        <v>382</v>
      </c>
      <c r="B1320" t="s">
        <v>316</v>
      </c>
      <c r="C1320" t="s">
        <v>253</v>
      </c>
      <c r="D1320" t="s">
        <v>254</v>
      </c>
      <c r="E1320">
        <v>9312</v>
      </c>
      <c r="F1320" t="s">
        <v>2775</v>
      </c>
      <c r="G1320" t="s">
        <v>255</v>
      </c>
      <c r="H1320" t="s">
        <v>523</v>
      </c>
      <c r="I1320">
        <v>85</v>
      </c>
    </row>
    <row r="1321" spans="1:10" x14ac:dyDescent="0.2">
      <c r="A1321" t="s">
        <v>382</v>
      </c>
      <c r="B1321" t="s">
        <v>316</v>
      </c>
      <c r="C1321" t="s">
        <v>253</v>
      </c>
      <c r="D1321" t="s">
        <v>254</v>
      </c>
      <c r="E1321">
        <v>9325</v>
      </c>
      <c r="F1321" t="s">
        <v>2776</v>
      </c>
      <c r="G1321" t="s">
        <v>255</v>
      </c>
      <c r="H1321" t="s">
        <v>523</v>
      </c>
      <c r="I1321">
        <v>53</v>
      </c>
    </row>
    <row r="1322" spans="1:10" x14ac:dyDescent="0.2">
      <c r="A1322" t="s">
        <v>382</v>
      </c>
      <c r="B1322" t="s">
        <v>316</v>
      </c>
      <c r="C1322" t="s">
        <v>264</v>
      </c>
      <c r="D1322" t="s">
        <v>254</v>
      </c>
      <c r="E1322">
        <v>9361</v>
      </c>
      <c r="F1322" t="s">
        <v>2777</v>
      </c>
      <c r="G1322" t="s">
        <v>263</v>
      </c>
      <c r="H1322" t="s">
        <v>523</v>
      </c>
      <c r="I1322">
        <v>35</v>
      </c>
    </row>
    <row r="1323" spans="1:10" x14ac:dyDescent="0.2">
      <c r="A1323" t="s">
        <v>382</v>
      </c>
      <c r="B1323" t="s">
        <v>316</v>
      </c>
      <c r="C1323" t="s">
        <v>253</v>
      </c>
      <c r="D1323" t="s">
        <v>254</v>
      </c>
      <c r="E1323">
        <v>9367</v>
      </c>
      <c r="F1323" t="s">
        <v>2778</v>
      </c>
      <c r="G1323" t="s">
        <v>259</v>
      </c>
      <c r="H1323" t="s">
        <v>523</v>
      </c>
      <c r="I1323">
        <v>58</v>
      </c>
    </row>
    <row r="1324" spans="1:10" x14ac:dyDescent="0.2">
      <c r="A1324" t="s">
        <v>382</v>
      </c>
      <c r="B1324" t="s">
        <v>316</v>
      </c>
      <c r="C1324" t="s">
        <v>253</v>
      </c>
      <c r="D1324" t="s">
        <v>254</v>
      </c>
      <c r="E1324">
        <v>9375</v>
      </c>
      <c r="F1324" t="s">
        <v>2779</v>
      </c>
      <c r="G1324" t="s">
        <v>255</v>
      </c>
      <c r="H1324" t="s">
        <v>523</v>
      </c>
      <c r="I1324" t="s">
        <v>286</v>
      </c>
      <c r="J1324" t="s">
        <v>4429</v>
      </c>
    </row>
    <row r="1325" spans="1:10" x14ac:dyDescent="0.2">
      <c r="A1325" t="s">
        <v>382</v>
      </c>
      <c r="B1325" t="s">
        <v>316</v>
      </c>
      <c r="C1325" t="s">
        <v>253</v>
      </c>
      <c r="D1325" t="s">
        <v>254</v>
      </c>
      <c r="E1325">
        <v>9385</v>
      </c>
      <c r="F1325" t="s">
        <v>2780</v>
      </c>
      <c r="G1325" t="s">
        <v>255</v>
      </c>
      <c r="H1325" t="s">
        <v>268</v>
      </c>
      <c r="I1325">
        <v>57</v>
      </c>
    </row>
    <row r="1326" spans="1:10" x14ac:dyDescent="0.2">
      <c r="A1326" t="s">
        <v>382</v>
      </c>
      <c r="B1326" t="s">
        <v>316</v>
      </c>
      <c r="C1326" t="s">
        <v>253</v>
      </c>
      <c r="D1326" t="s">
        <v>254</v>
      </c>
      <c r="E1326">
        <v>9405</v>
      </c>
      <c r="F1326" t="s">
        <v>2781</v>
      </c>
      <c r="G1326" t="s">
        <v>255</v>
      </c>
      <c r="H1326" t="s">
        <v>266</v>
      </c>
      <c r="I1326">
        <v>312</v>
      </c>
    </row>
    <row r="1327" spans="1:10" x14ac:dyDescent="0.2">
      <c r="A1327" t="s">
        <v>382</v>
      </c>
      <c r="B1327" t="s">
        <v>316</v>
      </c>
      <c r="C1327" t="s">
        <v>253</v>
      </c>
      <c r="D1327" t="s">
        <v>254</v>
      </c>
      <c r="E1327">
        <v>9434</v>
      </c>
      <c r="F1327" t="s">
        <v>2782</v>
      </c>
      <c r="G1327" t="s">
        <v>255</v>
      </c>
      <c r="H1327" t="s">
        <v>266</v>
      </c>
      <c r="I1327" t="s">
        <v>4571</v>
      </c>
      <c r="J1327" t="s">
        <v>4207</v>
      </c>
    </row>
    <row r="1328" spans="1:10" x14ac:dyDescent="0.2">
      <c r="A1328" t="s">
        <v>382</v>
      </c>
      <c r="B1328" t="s">
        <v>316</v>
      </c>
      <c r="C1328" t="s">
        <v>253</v>
      </c>
      <c r="D1328" t="s">
        <v>254</v>
      </c>
      <c r="E1328">
        <v>9535</v>
      </c>
      <c r="F1328" t="s">
        <v>2783</v>
      </c>
      <c r="G1328" t="s">
        <v>255</v>
      </c>
      <c r="H1328" t="s">
        <v>458</v>
      </c>
      <c r="I1328">
        <v>239</v>
      </c>
    </row>
    <row r="1329" spans="1:10" x14ac:dyDescent="0.2">
      <c r="A1329" t="s">
        <v>382</v>
      </c>
      <c r="B1329" t="s">
        <v>316</v>
      </c>
      <c r="C1329" t="s">
        <v>253</v>
      </c>
      <c r="D1329" t="s">
        <v>254</v>
      </c>
      <c r="E1329">
        <v>9616</v>
      </c>
      <c r="F1329" t="s">
        <v>2784</v>
      </c>
      <c r="G1329" t="s">
        <v>255</v>
      </c>
      <c r="H1329" t="s">
        <v>260</v>
      </c>
      <c r="I1329" t="s">
        <v>286</v>
      </c>
      <c r="J1329" t="s">
        <v>4553</v>
      </c>
    </row>
    <row r="1330" spans="1:10" x14ac:dyDescent="0.2">
      <c r="A1330" t="s">
        <v>382</v>
      </c>
      <c r="B1330" t="s">
        <v>316</v>
      </c>
      <c r="C1330" t="s">
        <v>262</v>
      </c>
      <c r="D1330" t="s">
        <v>254</v>
      </c>
      <c r="E1330">
        <v>9622</v>
      </c>
      <c r="F1330" t="s">
        <v>2785</v>
      </c>
      <c r="G1330" t="s">
        <v>255</v>
      </c>
      <c r="H1330" t="s">
        <v>260</v>
      </c>
      <c r="I1330">
        <v>324</v>
      </c>
    </row>
    <row r="1331" spans="1:10" x14ac:dyDescent="0.2">
      <c r="A1331" t="s">
        <v>382</v>
      </c>
      <c r="B1331" t="s">
        <v>316</v>
      </c>
      <c r="C1331" t="s">
        <v>253</v>
      </c>
      <c r="D1331" t="s">
        <v>254</v>
      </c>
      <c r="E1331">
        <v>9685</v>
      </c>
      <c r="F1331" t="s">
        <v>2786</v>
      </c>
      <c r="G1331" t="s">
        <v>259</v>
      </c>
      <c r="H1331" t="s">
        <v>266</v>
      </c>
      <c r="I1331">
        <v>32</v>
      </c>
    </row>
    <row r="1332" spans="1:10" x14ac:dyDescent="0.2">
      <c r="A1332" t="s">
        <v>382</v>
      </c>
      <c r="B1332" t="s">
        <v>316</v>
      </c>
      <c r="C1332" t="s">
        <v>253</v>
      </c>
      <c r="D1332" t="s">
        <v>254</v>
      </c>
      <c r="E1332">
        <v>9726</v>
      </c>
      <c r="F1332" t="s">
        <v>2787</v>
      </c>
      <c r="G1332" t="s">
        <v>255</v>
      </c>
      <c r="H1332" t="s">
        <v>260</v>
      </c>
      <c r="I1332">
        <v>359</v>
      </c>
    </row>
    <row r="1333" spans="1:10" x14ac:dyDescent="0.2">
      <c r="A1333" t="s">
        <v>382</v>
      </c>
      <c r="B1333" t="s">
        <v>316</v>
      </c>
      <c r="C1333" t="s">
        <v>253</v>
      </c>
      <c r="D1333" t="s">
        <v>254</v>
      </c>
      <c r="E1333">
        <v>9729</v>
      </c>
      <c r="F1333" t="s">
        <v>2788</v>
      </c>
      <c r="G1333" t="s">
        <v>255</v>
      </c>
      <c r="H1333" t="s">
        <v>260</v>
      </c>
      <c r="I1333">
        <v>949</v>
      </c>
    </row>
    <row r="1334" spans="1:10" x14ac:dyDescent="0.2">
      <c r="A1334" t="s">
        <v>382</v>
      </c>
      <c r="B1334" t="s">
        <v>316</v>
      </c>
      <c r="C1334" t="s">
        <v>253</v>
      </c>
      <c r="D1334" t="s">
        <v>254</v>
      </c>
      <c r="E1334">
        <v>9760</v>
      </c>
      <c r="F1334" t="s">
        <v>2789</v>
      </c>
      <c r="G1334" t="s">
        <v>255</v>
      </c>
      <c r="H1334" t="s">
        <v>260</v>
      </c>
      <c r="I1334">
        <v>104</v>
      </c>
    </row>
    <row r="1335" spans="1:10" x14ac:dyDescent="0.2">
      <c r="A1335" t="s">
        <v>382</v>
      </c>
      <c r="B1335" t="s">
        <v>316</v>
      </c>
      <c r="C1335" t="s">
        <v>253</v>
      </c>
      <c r="D1335" t="s">
        <v>254</v>
      </c>
      <c r="E1335">
        <v>9783</v>
      </c>
      <c r="F1335" t="s">
        <v>2790</v>
      </c>
      <c r="G1335" t="s">
        <v>255</v>
      </c>
      <c r="H1335" t="s">
        <v>260</v>
      </c>
      <c r="I1335" t="s">
        <v>322</v>
      </c>
      <c r="J1335" t="s">
        <v>4112</v>
      </c>
    </row>
    <row r="1336" spans="1:10" x14ac:dyDescent="0.2">
      <c r="A1336" t="s">
        <v>382</v>
      </c>
      <c r="B1336" t="s">
        <v>316</v>
      </c>
      <c r="C1336" t="s">
        <v>253</v>
      </c>
      <c r="D1336" t="s">
        <v>254</v>
      </c>
      <c r="E1336">
        <v>9788</v>
      </c>
      <c r="F1336" t="s">
        <v>2791</v>
      </c>
      <c r="G1336" t="s">
        <v>255</v>
      </c>
      <c r="H1336" t="s">
        <v>260</v>
      </c>
      <c r="I1336">
        <v>267</v>
      </c>
    </row>
    <row r="1337" spans="1:10" x14ac:dyDescent="0.2">
      <c r="A1337" t="s">
        <v>382</v>
      </c>
      <c r="B1337" t="s">
        <v>316</v>
      </c>
      <c r="C1337" t="s">
        <v>253</v>
      </c>
      <c r="D1337" t="s">
        <v>254</v>
      </c>
      <c r="E1337">
        <v>9790</v>
      </c>
      <c r="F1337" t="s">
        <v>2792</v>
      </c>
      <c r="G1337" t="s">
        <v>255</v>
      </c>
      <c r="H1337" t="s">
        <v>266</v>
      </c>
      <c r="I1337">
        <v>694</v>
      </c>
    </row>
    <row r="1338" spans="1:10" x14ac:dyDescent="0.2">
      <c r="A1338" t="s">
        <v>382</v>
      </c>
      <c r="B1338" t="s">
        <v>316</v>
      </c>
      <c r="C1338" t="s">
        <v>253</v>
      </c>
      <c r="D1338" t="s">
        <v>254</v>
      </c>
      <c r="E1338">
        <v>9792</v>
      </c>
      <c r="F1338" t="s">
        <v>3156</v>
      </c>
      <c r="G1338" t="s">
        <v>255</v>
      </c>
      <c r="H1338" t="s">
        <v>260</v>
      </c>
      <c r="I1338" t="s">
        <v>286</v>
      </c>
      <c r="J1338" t="s">
        <v>4276</v>
      </c>
    </row>
    <row r="1339" spans="1:10" x14ac:dyDescent="0.2">
      <c r="A1339" t="s">
        <v>382</v>
      </c>
      <c r="B1339" t="s">
        <v>316</v>
      </c>
      <c r="C1339" t="s">
        <v>253</v>
      </c>
      <c r="D1339" t="s">
        <v>254</v>
      </c>
      <c r="E1339">
        <v>9820</v>
      </c>
      <c r="F1339" t="s">
        <v>2793</v>
      </c>
      <c r="G1339" t="s">
        <v>259</v>
      </c>
      <c r="H1339" t="s">
        <v>281</v>
      </c>
      <c r="I1339">
        <v>38</v>
      </c>
    </row>
    <row r="1340" spans="1:10" x14ac:dyDescent="0.2">
      <c r="A1340" t="s">
        <v>382</v>
      </c>
      <c r="B1340" t="s">
        <v>316</v>
      </c>
      <c r="C1340" t="s">
        <v>253</v>
      </c>
      <c r="D1340" t="s">
        <v>254</v>
      </c>
      <c r="E1340">
        <v>9852</v>
      </c>
      <c r="F1340" t="s">
        <v>2794</v>
      </c>
      <c r="G1340" t="s">
        <v>259</v>
      </c>
      <c r="H1340" t="s">
        <v>261</v>
      </c>
      <c r="I1340">
        <v>70</v>
      </c>
    </row>
    <row r="1341" spans="1:10" x14ac:dyDescent="0.2">
      <c r="A1341" t="s">
        <v>382</v>
      </c>
      <c r="B1341" t="s">
        <v>316</v>
      </c>
      <c r="C1341" t="s">
        <v>253</v>
      </c>
      <c r="D1341" t="s">
        <v>254</v>
      </c>
      <c r="E1341">
        <v>9867</v>
      </c>
      <c r="F1341" t="s">
        <v>2795</v>
      </c>
      <c r="G1341" t="s">
        <v>259</v>
      </c>
      <c r="H1341" t="s">
        <v>261</v>
      </c>
      <c r="I1341">
        <v>114</v>
      </c>
    </row>
    <row r="1342" spans="1:10" x14ac:dyDescent="0.2">
      <c r="A1342" t="s">
        <v>382</v>
      </c>
      <c r="B1342" t="s">
        <v>316</v>
      </c>
      <c r="C1342" t="s">
        <v>253</v>
      </c>
      <c r="D1342" t="s">
        <v>254</v>
      </c>
      <c r="E1342">
        <v>9880</v>
      </c>
      <c r="F1342" t="s">
        <v>401</v>
      </c>
      <c r="G1342" t="s">
        <v>255</v>
      </c>
      <c r="H1342" t="s">
        <v>261</v>
      </c>
      <c r="I1342">
        <v>173</v>
      </c>
    </row>
    <row r="1343" spans="1:10" x14ac:dyDescent="0.2">
      <c r="A1343" t="s">
        <v>382</v>
      </c>
      <c r="B1343" t="s">
        <v>316</v>
      </c>
      <c r="C1343" t="s">
        <v>253</v>
      </c>
      <c r="D1343" t="s">
        <v>254</v>
      </c>
      <c r="E1343">
        <v>9996</v>
      </c>
      <c r="F1343" t="s">
        <v>2796</v>
      </c>
      <c r="G1343" t="s">
        <v>259</v>
      </c>
      <c r="H1343" t="s">
        <v>261</v>
      </c>
      <c r="I1343">
        <v>151</v>
      </c>
    </row>
    <row r="1344" spans="1:10" x14ac:dyDescent="0.2">
      <c r="A1344" t="s">
        <v>382</v>
      </c>
      <c r="B1344" t="s">
        <v>1603</v>
      </c>
      <c r="C1344" t="s">
        <v>253</v>
      </c>
      <c r="D1344" t="s">
        <v>254</v>
      </c>
      <c r="E1344">
        <v>4681</v>
      </c>
      <c r="F1344" t="s">
        <v>1604</v>
      </c>
      <c r="G1344" t="s">
        <v>255</v>
      </c>
      <c r="H1344" t="s">
        <v>260</v>
      </c>
      <c r="I1344" t="s">
        <v>286</v>
      </c>
      <c r="J1344" t="s">
        <v>4572</v>
      </c>
    </row>
    <row r="1345" spans="1:10" x14ac:dyDescent="0.2">
      <c r="A1345" t="s">
        <v>382</v>
      </c>
      <c r="B1345" t="s">
        <v>1543</v>
      </c>
      <c r="C1345" t="s">
        <v>253</v>
      </c>
      <c r="D1345" t="s">
        <v>254</v>
      </c>
      <c r="E1345">
        <v>1833</v>
      </c>
      <c r="F1345" t="s">
        <v>2797</v>
      </c>
      <c r="G1345" t="s">
        <v>255</v>
      </c>
      <c r="H1345" t="s">
        <v>282</v>
      </c>
      <c r="I1345" t="s">
        <v>286</v>
      </c>
      <c r="J1345" t="s">
        <v>4509</v>
      </c>
    </row>
    <row r="1346" spans="1:10" x14ac:dyDescent="0.2">
      <c r="A1346" t="s">
        <v>382</v>
      </c>
      <c r="B1346" t="s">
        <v>1543</v>
      </c>
      <c r="C1346" t="s">
        <v>253</v>
      </c>
      <c r="D1346" t="s">
        <v>254</v>
      </c>
      <c r="E1346">
        <v>1848</v>
      </c>
      <c r="F1346" t="s">
        <v>2798</v>
      </c>
      <c r="G1346" t="s">
        <v>255</v>
      </c>
      <c r="H1346" t="s">
        <v>282</v>
      </c>
      <c r="I1346">
        <v>104</v>
      </c>
    </row>
    <row r="1347" spans="1:10" x14ac:dyDescent="0.2">
      <c r="A1347" t="s">
        <v>382</v>
      </c>
      <c r="B1347" t="s">
        <v>1543</v>
      </c>
      <c r="C1347" t="s">
        <v>253</v>
      </c>
      <c r="D1347" t="s">
        <v>254</v>
      </c>
      <c r="E1347">
        <v>1885</v>
      </c>
      <c r="F1347" t="s">
        <v>2799</v>
      </c>
      <c r="G1347" t="s">
        <v>255</v>
      </c>
      <c r="H1347" t="s">
        <v>282</v>
      </c>
      <c r="I1347">
        <v>355</v>
      </c>
    </row>
    <row r="1348" spans="1:10" x14ac:dyDescent="0.2">
      <c r="A1348" t="s">
        <v>382</v>
      </c>
      <c r="B1348" t="s">
        <v>1543</v>
      </c>
      <c r="C1348" t="s">
        <v>253</v>
      </c>
      <c r="D1348" t="s">
        <v>254</v>
      </c>
      <c r="E1348">
        <v>1909</v>
      </c>
      <c r="F1348" t="s">
        <v>388</v>
      </c>
      <c r="G1348" t="s">
        <v>255</v>
      </c>
      <c r="H1348" t="s">
        <v>276</v>
      </c>
      <c r="I1348">
        <v>122</v>
      </c>
    </row>
    <row r="1349" spans="1:10" x14ac:dyDescent="0.2">
      <c r="A1349" t="s">
        <v>382</v>
      </c>
      <c r="B1349" t="s">
        <v>1543</v>
      </c>
      <c r="C1349" t="s">
        <v>253</v>
      </c>
      <c r="D1349" t="s">
        <v>254</v>
      </c>
      <c r="E1349">
        <v>1938</v>
      </c>
      <c r="F1349" t="s">
        <v>2800</v>
      </c>
      <c r="G1349" t="s">
        <v>263</v>
      </c>
      <c r="H1349" t="s">
        <v>282</v>
      </c>
      <c r="I1349">
        <v>334</v>
      </c>
    </row>
    <row r="1350" spans="1:10" x14ac:dyDescent="0.2">
      <c r="A1350" t="s">
        <v>382</v>
      </c>
      <c r="B1350" t="s">
        <v>1543</v>
      </c>
      <c r="C1350" t="s">
        <v>253</v>
      </c>
      <c r="D1350" t="s">
        <v>254</v>
      </c>
      <c r="E1350">
        <v>2349</v>
      </c>
      <c r="F1350" t="s">
        <v>625</v>
      </c>
      <c r="G1350" t="s">
        <v>259</v>
      </c>
      <c r="H1350" t="s">
        <v>266</v>
      </c>
      <c r="I1350">
        <v>178</v>
      </c>
    </row>
    <row r="1351" spans="1:10" x14ac:dyDescent="0.2">
      <c r="A1351" t="s">
        <v>382</v>
      </c>
      <c r="B1351" t="s">
        <v>1543</v>
      </c>
      <c r="C1351" t="s">
        <v>257</v>
      </c>
      <c r="D1351" t="s">
        <v>254</v>
      </c>
      <c r="E1351">
        <v>2453</v>
      </c>
      <c r="F1351" t="s">
        <v>4328</v>
      </c>
      <c r="G1351" t="s">
        <v>255</v>
      </c>
      <c r="H1351" t="s">
        <v>260</v>
      </c>
      <c r="I1351">
        <v>336</v>
      </c>
    </row>
    <row r="1352" spans="1:10" x14ac:dyDescent="0.2">
      <c r="A1352" t="s">
        <v>382</v>
      </c>
      <c r="B1352" t="s">
        <v>1543</v>
      </c>
      <c r="C1352" t="s">
        <v>262</v>
      </c>
      <c r="D1352" t="s">
        <v>254</v>
      </c>
      <c r="E1352">
        <v>2573</v>
      </c>
      <c r="F1352" t="s">
        <v>2801</v>
      </c>
      <c r="G1352" t="s">
        <v>263</v>
      </c>
      <c r="H1352" t="s">
        <v>256</v>
      </c>
      <c r="I1352">
        <v>293</v>
      </c>
    </row>
    <row r="1353" spans="1:10" x14ac:dyDescent="0.2">
      <c r="A1353" t="s">
        <v>382</v>
      </c>
      <c r="B1353" t="s">
        <v>1543</v>
      </c>
      <c r="C1353" t="s">
        <v>253</v>
      </c>
      <c r="D1353" t="s">
        <v>254</v>
      </c>
      <c r="E1353">
        <v>2681</v>
      </c>
      <c r="F1353" t="s">
        <v>2802</v>
      </c>
      <c r="G1353" t="s">
        <v>255</v>
      </c>
      <c r="H1353" t="s">
        <v>265</v>
      </c>
      <c r="I1353">
        <v>547</v>
      </c>
    </row>
    <row r="1354" spans="1:10" x14ac:dyDescent="0.2">
      <c r="A1354" t="s">
        <v>382</v>
      </c>
      <c r="B1354" t="s">
        <v>1543</v>
      </c>
      <c r="C1354" t="s">
        <v>257</v>
      </c>
      <c r="D1354" t="s">
        <v>254</v>
      </c>
      <c r="E1354">
        <v>3176</v>
      </c>
      <c r="F1354" t="s">
        <v>2803</v>
      </c>
      <c r="G1354" t="s">
        <v>255</v>
      </c>
      <c r="H1354" t="s">
        <v>261</v>
      </c>
      <c r="I1354">
        <v>386</v>
      </c>
    </row>
    <row r="1355" spans="1:10" x14ac:dyDescent="0.2">
      <c r="A1355" t="s">
        <v>382</v>
      </c>
      <c r="B1355" t="s">
        <v>1543</v>
      </c>
      <c r="C1355" t="s">
        <v>253</v>
      </c>
      <c r="D1355" t="s">
        <v>254</v>
      </c>
      <c r="E1355">
        <v>3347</v>
      </c>
      <c r="F1355" t="s">
        <v>2804</v>
      </c>
      <c r="G1355" t="s">
        <v>263</v>
      </c>
      <c r="H1355" t="s">
        <v>265</v>
      </c>
      <c r="I1355">
        <v>57</v>
      </c>
    </row>
    <row r="1356" spans="1:10" x14ac:dyDescent="0.2">
      <c r="A1356" t="s">
        <v>382</v>
      </c>
      <c r="B1356" t="s">
        <v>1543</v>
      </c>
      <c r="C1356" t="s">
        <v>253</v>
      </c>
      <c r="D1356" t="s">
        <v>258</v>
      </c>
      <c r="E1356">
        <v>3409</v>
      </c>
      <c r="F1356" t="s">
        <v>2805</v>
      </c>
      <c r="G1356" t="s">
        <v>263</v>
      </c>
      <c r="H1356" t="s">
        <v>288</v>
      </c>
      <c r="I1356">
        <v>37</v>
      </c>
    </row>
    <row r="1357" spans="1:10" x14ac:dyDescent="0.2">
      <c r="A1357" t="s">
        <v>382</v>
      </c>
      <c r="B1357" t="s">
        <v>1543</v>
      </c>
      <c r="C1357" t="s">
        <v>253</v>
      </c>
      <c r="D1357" t="s">
        <v>254</v>
      </c>
      <c r="E1357">
        <v>3526</v>
      </c>
      <c r="F1357" t="s">
        <v>2806</v>
      </c>
      <c r="G1357" t="s">
        <v>255</v>
      </c>
      <c r="H1357" t="s">
        <v>285</v>
      </c>
      <c r="I1357">
        <v>83</v>
      </c>
    </row>
    <row r="1358" spans="1:10" x14ac:dyDescent="0.2">
      <c r="A1358" t="s">
        <v>382</v>
      </c>
      <c r="B1358" t="s">
        <v>1543</v>
      </c>
      <c r="C1358" t="s">
        <v>253</v>
      </c>
      <c r="D1358" t="s">
        <v>254</v>
      </c>
      <c r="E1358">
        <v>3583</v>
      </c>
      <c r="F1358" t="s">
        <v>2807</v>
      </c>
      <c r="G1358" t="s">
        <v>263</v>
      </c>
      <c r="H1358" t="s">
        <v>288</v>
      </c>
      <c r="I1358">
        <v>27</v>
      </c>
    </row>
    <row r="1359" spans="1:10" x14ac:dyDescent="0.2">
      <c r="A1359" t="s">
        <v>382</v>
      </c>
      <c r="B1359" t="s">
        <v>1543</v>
      </c>
      <c r="C1359" t="s">
        <v>253</v>
      </c>
      <c r="D1359" t="s">
        <v>254</v>
      </c>
      <c r="E1359">
        <v>3676</v>
      </c>
      <c r="F1359" t="s">
        <v>2808</v>
      </c>
      <c r="G1359" t="s">
        <v>255</v>
      </c>
      <c r="H1359" t="s">
        <v>266</v>
      </c>
      <c r="I1359">
        <v>218</v>
      </c>
    </row>
    <row r="1360" spans="1:10" x14ac:dyDescent="0.2">
      <c r="A1360" t="s">
        <v>382</v>
      </c>
      <c r="B1360" t="s">
        <v>1543</v>
      </c>
      <c r="C1360" t="s">
        <v>253</v>
      </c>
      <c r="D1360" t="s">
        <v>254</v>
      </c>
      <c r="E1360">
        <v>3842</v>
      </c>
      <c r="F1360" t="s">
        <v>2809</v>
      </c>
      <c r="G1360" t="s">
        <v>259</v>
      </c>
      <c r="H1360" t="s">
        <v>266</v>
      </c>
      <c r="I1360">
        <v>53</v>
      </c>
    </row>
    <row r="1361" spans="1:10" x14ac:dyDescent="0.2">
      <c r="A1361" t="s">
        <v>382</v>
      </c>
      <c r="B1361" t="s">
        <v>1543</v>
      </c>
      <c r="C1361" t="s">
        <v>253</v>
      </c>
      <c r="D1361" t="s">
        <v>254</v>
      </c>
      <c r="E1361">
        <v>4064</v>
      </c>
      <c r="F1361" t="s">
        <v>2810</v>
      </c>
      <c r="G1361" t="s">
        <v>255</v>
      </c>
      <c r="H1361" t="s">
        <v>268</v>
      </c>
      <c r="I1361">
        <v>112</v>
      </c>
    </row>
    <row r="1362" spans="1:10" x14ac:dyDescent="0.2">
      <c r="A1362" t="s">
        <v>382</v>
      </c>
      <c r="B1362" t="s">
        <v>1543</v>
      </c>
      <c r="C1362" t="s">
        <v>253</v>
      </c>
      <c r="D1362" t="s">
        <v>258</v>
      </c>
      <c r="E1362">
        <v>4080</v>
      </c>
      <c r="F1362" t="s">
        <v>498</v>
      </c>
      <c r="G1362" t="s">
        <v>259</v>
      </c>
      <c r="H1362" t="s">
        <v>268</v>
      </c>
      <c r="I1362">
        <v>264</v>
      </c>
    </row>
    <row r="1363" spans="1:10" x14ac:dyDescent="0.2">
      <c r="A1363" t="s">
        <v>382</v>
      </c>
      <c r="B1363" t="s">
        <v>1543</v>
      </c>
      <c r="C1363" t="s">
        <v>253</v>
      </c>
      <c r="D1363" t="s">
        <v>254</v>
      </c>
      <c r="E1363">
        <v>4093</v>
      </c>
      <c r="F1363" t="s">
        <v>2811</v>
      </c>
      <c r="G1363" t="s">
        <v>255</v>
      </c>
      <c r="H1363" t="s">
        <v>268</v>
      </c>
      <c r="I1363">
        <v>95</v>
      </c>
    </row>
    <row r="1364" spans="1:10" x14ac:dyDescent="0.2">
      <c r="A1364" t="s">
        <v>382</v>
      </c>
      <c r="B1364" t="s">
        <v>1543</v>
      </c>
      <c r="C1364" t="s">
        <v>253</v>
      </c>
      <c r="D1364" t="s">
        <v>254</v>
      </c>
      <c r="E1364">
        <v>4095</v>
      </c>
      <c r="F1364" t="s">
        <v>2812</v>
      </c>
      <c r="G1364" t="s">
        <v>255</v>
      </c>
      <c r="H1364" t="s">
        <v>268</v>
      </c>
      <c r="I1364" t="s">
        <v>286</v>
      </c>
      <c r="J1364" t="s">
        <v>4207</v>
      </c>
    </row>
    <row r="1365" spans="1:10" x14ac:dyDescent="0.2">
      <c r="A1365" t="s">
        <v>382</v>
      </c>
      <c r="B1365" t="s">
        <v>1543</v>
      </c>
      <c r="C1365" t="s">
        <v>253</v>
      </c>
      <c r="D1365" t="s">
        <v>254</v>
      </c>
      <c r="E1365">
        <v>4115</v>
      </c>
      <c r="F1365" t="s">
        <v>2813</v>
      </c>
      <c r="G1365" t="s">
        <v>263</v>
      </c>
      <c r="H1365" t="s">
        <v>268</v>
      </c>
      <c r="I1365">
        <v>140</v>
      </c>
    </row>
    <row r="1366" spans="1:10" x14ac:dyDescent="0.2">
      <c r="A1366" t="s">
        <v>382</v>
      </c>
      <c r="B1366" t="s">
        <v>1543</v>
      </c>
      <c r="C1366" t="s">
        <v>253</v>
      </c>
      <c r="D1366" t="s">
        <v>254</v>
      </c>
      <c r="E1366">
        <v>4364</v>
      </c>
      <c r="F1366" t="s">
        <v>2814</v>
      </c>
      <c r="G1366" t="s">
        <v>263</v>
      </c>
      <c r="H1366" t="s">
        <v>268</v>
      </c>
      <c r="I1366">
        <v>172</v>
      </c>
    </row>
    <row r="1367" spans="1:10" x14ac:dyDescent="0.2">
      <c r="A1367" t="s">
        <v>382</v>
      </c>
      <c r="B1367" t="s">
        <v>1543</v>
      </c>
      <c r="C1367" t="s">
        <v>253</v>
      </c>
      <c r="D1367" t="s">
        <v>254</v>
      </c>
      <c r="E1367">
        <v>4483</v>
      </c>
      <c r="F1367" t="s">
        <v>2815</v>
      </c>
      <c r="G1367" t="s">
        <v>267</v>
      </c>
      <c r="H1367" t="s">
        <v>266</v>
      </c>
      <c r="I1367" t="s">
        <v>286</v>
      </c>
      <c r="J1367" t="s">
        <v>4573</v>
      </c>
    </row>
    <row r="1368" spans="1:10" x14ac:dyDescent="0.2">
      <c r="A1368" t="s">
        <v>382</v>
      </c>
      <c r="B1368" t="s">
        <v>1543</v>
      </c>
      <c r="C1368" t="s">
        <v>253</v>
      </c>
      <c r="D1368" t="s">
        <v>254</v>
      </c>
      <c r="E1368">
        <v>4708</v>
      </c>
      <c r="F1368" t="s">
        <v>1608</v>
      </c>
      <c r="G1368" t="s">
        <v>255</v>
      </c>
      <c r="H1368" t="s">
        <v>260</v>
      </c>
      <c r="I1368" t="s">
        <v>286</v>
      </c>
      <c r="J1368" t="s">
        <v>4432</v>
      </c>
    </row>
    <row r="1369" spans="1:10" x14ac:dyDescent="0.2">
      <c r="A1369" t="s">
        <v>382</v>
      </c>
      <c r="B1369" t="s">
        <v>1543</v>
      </c>
      <c r="C1369" t="s">
        <v>253</v>
      </c>
      <c r="D1369" t="s">
        <v>258</v>
      </c>
      <c r="E1369">
        <v>4719</v>
      </c>
      <c r="F1369" t="s">
        <v>2816</v>
      </c>
      <c r="G1369" t="s">
        <v>255</v>
      </c>
      <c r="H1369" t="s">
        <v>266</v>
      </c>
      <c r="I1369">
        <v>409</v>
      </c>
    </row>
    <row r="1370" spans="1:10" x14ac:dyDescent="0.2">
      <c r="A1370" t="s">
        <v>382</v>
      </c>
      <c r="B1370" t="s">
        <v>1543</v>
      </c>
      <c r="C1370" t="s">
        <v>253</v>
      </c>
      <c r="D1370" t="s">
        <v>254</v>
      </c>
      <c r="E1370">
        <v>4734</v>
      </c>
      <c r="F1370" t="s">
        <v>2817</v>
      </c>
      <c r="G1370" t="s">
        <v>259</v>
      </c>
      <c r="H1370" t="s">
        <v>266</v>
      </c>
      <c r="I1370">
        <v>85</v>
      </c>
    </row>
    <row r="1371" spans="1:10" x14ac:dyDescent="0.2">
      <c r="A1371" t="s">
        <v>382</v>
      </c>
      <c r="B1371" t="s">
        <v>1543</v>
      </c>
      <c r="C1371" t="s">
        <v>253</v>
      </c>
      <c r="D1371" t="s">
        <v>254</v>
      </c>
      <c r="E1371">
        <v>5122</v>
      </c>
      <c r="F1371" t="s">
        <v>2818</v>
      </c>
      <c r="G1371" t="s">
        <v>255</v>
      </c>
      <c r="H1371" t="s">
        <v>502</v>
      </c>
      <c r="I1371">
        <v>742</v>
      </c>
    </row>
    <row r="1372" spans="1:10" x14ac:dyDescent="0.2">
      <c r="A1372" t="s">
        <v>382</v>
      </c>
      <c r="B1372" t="s">
        <v>1543</v>
      </c>
      <c r="C1372" t="s">
        <v>253</v>
      </c>
      <c r="D1372" t="s">
        <v>254</v>
      </c>
      <c r="E1372">
        <v>5210</v>
      </c>
      <c r="F1372" t="s">
        <v>2819</v>
      </c>
      <c r="G1372" t="s">
        <v>255</v>
      </c>
      <c r="H1372" t="s">
        <v>297</v>
      </c>
      <c r="I1372">
        <v>135</v>
      </c>
    </row>
    <row r="1373" spans="1:10" x14ac:dyDescent="0.2">
      <c r="A1373" t="s">
        <v>382</v>
      </c>
      <c r="B1373" t="s">
        <v>1543</v>
      </c>
      <c r="C1373" t="s">
        <v>253</v>
      </c>
      <c r="D1373" t="s">
        <v>254</v>
      </c>
      <c r="E1373">
        <v>5902</v>
      </c>
      <c r="F1373" t="s">
        <v>2820</v>
      </c>
      <c r="G1373" t="s">
        <v>255</v>
      </c>
      <c r="H1373" t="s">
        <v>270</v>
      </c>
      <c r="I1373">
        <v>261</v>
      </c>
    </row>
    <row r="1374" spans="1:10" x14ac:dyDescent="0.2">
      <c r="A1374" t="s">
        <v>382</v>
      </c>
      <c r="B1374" t="s">
        <v>1543</v>
      </c>
      <c r="C1374" t="s">
        <v>253</v>
      </c>
      <c r="D1374" t="s">
        <v>254</v>
      </c>
      <c r="E1374">
        <v>5973</v>
      </c>
      <c r="F1374" t="s">
        <v>2821</v>
      </c>
      <c r="G1374" t="s">
        <v>263</v>
      </c>
      <c r="H1374" t="s">
        <v>270</v>
      </c>
      <c r="I1374">
        <v>32</v>
      </c>
    </row>
    <row r="1375" spans="1:10" x14ac:dyDescent="0.2">
      <c r="A1375" t="s">
        <v>382</v>
      </c>
      <c r="B1375" t="s">
        <v>1543</v>
      </c>
      <c r="C1375" t="s">
        <v>253</v>
      </c>
      <c r="D1375" t="s">
        <v>254</v>
      </c>
      <c r="E1375">
        <v>5975</v>
      </c>
      <c r="F1375" t="s">
        <v>1701</v>
      </c>
      <c r="G1375" t="s">
        <v>255</v>
      </c>
      <c r="H1375" t="s">
        <v>270</v>
      </c>
      <c r="I1375">
        <v>906</v>
      </c>
    </row>
    <row r="1376" spans="1:10" x14ac:dyDescent="0.2">
      <c r="A1376" t="s">
        <v>382</v>
      </c>
      <c r="B1376" t="s">
        <v>1543</v>
      </c>
      <c r="C1376" t="s">
        <v>264</v>
      </c>
      <c r="D1376" t="s">
        <v>258</v>
      </c>
      <c r="E1376">
        <v>6031</v>
      </c>
      <c r="F1376" t="s">
        <v>2822</v>
      </c>
      <c r="G1376" t="s">
        <v>267</v>
      </c>
      <c r="H1376" t="s">
        <v>260</v>
      </c>
      <c r="I1376">
        <v>24</v>
      </c>
    </row>
    <row r="1377" spans="1:10" x14ac:dyDescent="0.2">
      <c r="A1377" t="s">
        <v>382</v>
      </c>
      <c r="B1377" t="s">
        <v>1543</v>
      </c>
      <c r="C1377" t="s">
        <v>253</v>
      </c>
      <c r="D1377" t="s">
        <v>258</v>
      </c>
      <c r="E1377">
        <v>6246</v>
      </c>
      <c r="F1377" t="s">
        <v>2823</v>
      </c>
      <c r="G1377" t="s">
        <v>263</v>
      </c>
      <c r="H1377" t="s">
        <v>276</v>
      </c>
      <c r="I1377">
        <v>111</v>
      </c>
    </row>
    <row r="1378" spans="1:10" x14ac:dyDescent="0.2">
      <c r="A1378" t="s">
        <v>382</v>
      </c>
      <c r="B1378" t="s">
        <v>1543</v>
      </c>
      <c r="C1378" t="s">
        <v>262</v>
      </c>
      <c r="D1378" t="s">
        <v>254</v>
      </c>
      <c r="E1378">
        <v>6268</v>
      </c>
      <c r="F1378" t="s">
        <v>1354</v>
      </c>
      <c r="G1378" t="s">
        <v>255</v>
      </c>
      <c r="H1378" t="s">
        <v>276</v>
      </c>
      <c r="I1378" t="s">
        <v>305</v>
      </c>
      <c r="J1378" t="s">
        <v>3956</v>
      </c>
    </row>
    <row r="1379" spans="1:10" x14ac:dyDescent="0.2">
      <c r="A1379" t="s">
        <v>382</v>
      </c>
      <c r="B1379" t="s">
        <v>1543</v>
      </c>
      <c r="C1379" t="s">
        <v>253</v>
      </c>
      <c r="D1379" t="s">
        <v>254</v>
      </c>
      <c r="E1379">
        <v>6333</v>
      </c>
      <c r="F1379" t="s">
        <v>2824</v>
      </c>
      <c r="G1379" t="s">
        <v>255</v>
      </c>
      <c r="H1379" t="s">
        <v>276</v>
      </c>
      <c r="I1379">
        <v>281</v>
      </c>
    </row>
    <row r="1380" spans="1:10" x14ac:dyDescent="0.2">
      <c r="A1380" t="s">
        <v>382</v>
      </c>
      <c r="B1380" t="s">
        <v>1543</v>
      </c>
      <c r="C1380" t="s">
        <v>253</v>
      </c>
      <c r="D1380" t="s">
        <v>254</v>
      </c>
      <c r="E1380">
        <v>6384</v>
      </c>
      <c r="F1380" t="s">
        <v>2825</v>
      </c>
      <c r="G1380" t="s">
        <v>259</v>
      </c>
      <c r="H1380" t="s">
        <v>276</v>
      </c>
      <c r="I1380">
        <v>107</v>
      </c>
    </row>
    <row r="1381" spans="1:10" x14ac:dyDescent="0.2">
      <c r="A1381" t="s">
        <v>382</v>
      </c>
      <c r="B1381" t="s">
        <v>1543</v>
      </c>
      <c r="C1381" t="s">
        <v>257</v>
      </c>
      <c r="D1381" t="s">
        <v>254</v>
      </c>
      <c r="E1381">
        <v>6466</v>
      </c>
      <c r="F1381" t="s">
        <v>2826</v>
      </c>
      <c r="G1381" t="s">
        <v>263</v>
      </c>
      <c r="H1381" t="s">
        <v>276</v>
      </c>
      <c r="I1381">
        <v>44</v>
      </c>
    </row>
    <row r="1382" spans="1:10" x14ac:dyDescent="0.2">
      <c r="A1382" t="s">
        <v>382</v>
      </c>
      <c r="B1382" t="s">
        <v>1543</v>
      </c>
      <c r="C1382" t="s">
        <v>253</v>
      </c>
      <c r="D1382" t="s">
        <v>258</v>
      </c>
      <c r="E1382">
        <v>6495</v>
      </c>
      <c r="F1382" t="s">
        <v>2827</v>
      </c>
      <c r="G1382" t="s">
        <v>263</v>
      </c>
      <c r="H1382" t="s">
        <v>276</v>
      </c>
      <c r="I1382">
        <v>57</v>
      </c>
    </row>
    <row r="1383" spans="1:10" x14ac:dyDescent="0.2">
      <c r="A1383" t="s">
        <v>382</v>
      </c>
      <c r="B1383" t="s">
        <v>1543</v>
      </c>
      <c r="C1383" t="s">
        <v>264</v>
      </c>
      <c r="D1383" t="s">
        <v>254</v>
      </c>
      <c r="E1383">
        <v>6662</v>
      </c>
      <c r="F1383" t="s">
        <v>626</v>
      </c>
      <c r="G1383" t="s">
        <v>259</v>
      </c>
      <c r="H1383" t="s">
        <v>280</v>
      </c>
      <c r="I1383">
        <v>41</v>
      </c>
    </row>
    <row r="1384" spans="1:10" x14ac:dyDescent="0.2">
      <c r="A1384" t="s">
        <v>382</v>
      </c>
      <c r="B1384" t="s">
        <v>1543</v>
      </c>
      <c r="C1384" t="s">
        <v>253</v>
      </c>
      <c r="D1384" t="s">
        <v>254</v>
      </c>
      <c r="E1384">
        <v>6803</v>
      </c>
      <c r="F1384" t="s">
        <v>4329</v>
      </c>
      <c r="G1384" t="s">
        <v>255</v>
      </c>
      <c r="H1384" t="s">
        <v>280</v>
      </c>
      <c r="I1384">
        <v>57</v>
      </c>
    </row>
    <row r="1385" spans="1:10" x14ac:dyDescent="0.2">
      <c r="A1385" t="s">
        <v>382</v>
      </c>
      <c r="B1385" t="s">
        <v>1543</v>
      </c>
      <c r="C1385" t="s">
        <v>253</v>
      </c>
      <c r="D1385" t="s">
        <v>254</v>
      </c>
      <c r="E1385">
        <v>6834</v>
      </c>
      <c r="F1385" t="s">
        <v>1500</v>
      </c>
      <c r="G1385" t="s">
        <v>259</v>
      </c>
      <c r="H1385" t="s">
        <v>280</v>
      </c>
      <c r="I1385">
        <v>270</v>
      </c>
    </row>
    <row r="1386" spans="1:10" x14ac:dyDescent="0.2">
      <c r="A1386" t="s">
        <v>382</v>
      </c>
      <c r="B1386" t="s">
        <v>1543</v>
      </c>
      <c r="C1386" t="s">
        <v>253</v>
      </c>
      <c r="D1386" t="s">
        <v>258</v>
      </c>
      <c r="E1386">
        <v>6836</v>
      </c>
      <c r="F1386" t="s">
        <v>2828</v>
      </c>
      <c r="G1386" t="s">
        <v>263</v>
      </c>
      <c r="H1386" t="s">
        <v>280</v>
      </c>
      <c r="I1386">
        <v>19</v>
      </c>
    </row>
    <row r="1387" spans="1:10" x14ac:dyDescent="0.2">
      <c r="A1387" t="s">
        <v>382</v>
      </c>
      <c r="B1387" t="s">
        <v>1543</v>
      </c>
      <c r="C1387" t="s">
        <v>253</v>
      </c>
      <c r="D1387" t="s">
        <v>254</v>
      </c>
      <c r="E1387">
        <v>6901</v>
      </c>
      <c r="F1387" t="s">
        <v>1612</v>
      </c>
      <c r="G1387" t="s">
        <v>255</v>
      </c>
      <c r="H1387" t="s">
        <v>280</v>
      </c>
      <c r="I1387">
        <v>91</v>
      </c>
    </row>
    <row r="1388" spans="1:10" x14ac:dyDescent="0.2">
      <c r="A1388" t="s">
        <v>382</v>
      </c>
      <c r="B1388" t="s">
        <v>1543</v>
      </c>
      <c r="C1388" t="s">
        <v>253</v>
      </c>
      <c r="D1388" t="s">
        <v>254</v>
      </c>
      <c r="E1388">
        <v>6907</v>
      </c>
      <c r="F1388" t="s">
        <v>2829</v>
      </c>
      <c r="G1388" t="s">
        <v>259</v>
      </c>
      <c r="H1388" t="s">
        <v>280</v>
      </c>
      <c r="I1388">
        <v>58</v>
      </c>
    </row>
    <row r="1389" spans="1:10" x14ac:dyDescent="0.2">
      <c r="A1389" t="s">
        <v>382</v>
      </c>
      <c r="B1389" t="s">
        <v>1543</v>
      </c>
      <c r="C1389" t="s">
        <v>253</v>
      </c>
      <c r="D1389" t="s">
        <v>254</v>
      </c>
      <c r="E1389">
        <v>6927</v>
      </c>
      <c r="F1389" t="s">
        <v>2830</v>
      </c>
      <c r="G1389" t="s">
        <v>255</v>
      </c>
      <c r="H1389" t="s">
        <v>280</v>
      </c>
      <c r="I1389">
        <v>99</v>
      </c>
    </row>
    <row r="1390" spans="1:10" x14ac:dyDescent="0.2">
      <c r="A1390" t="s">
        <v>382</v>
      </c>
      <c r="B1390" t="s">
        <v>1543</v>
      </c>
      <c r="C1390" t="s">
        <v>253</v>
      </c>
      <c r="D1390" t="s">
        <v>254</v>
      </c>
      <c r="E1390">
        <v>6957</v>
      </c>
      <c r="F1390" t="s">
        <v>2831</v>
      </c>
      <c r="G1390" t="s">
        <v>259</v>
      </c>
      <c r="H1390" t="s">
        <v>280</v>
      </c>
      <c r="I1390">
        <v>222</v>
      </c>
    </row>
    <row r="1391" spans="1:10" x14ac:dyDescent="0.2">
      <c r="A1391" t="s">
        <v>382</v>
      </c>
      <c r="B1391" t="s">
        <v>1543</v>
      </c>
      <c r="C1391" t="s">
        <v>253</v>
      </c>
      <c r="D1391" t="s">
        <v>254</v>
      </c>
      <c r="E1391">
        <v>6964</v>
      </c>
      <c r="F1391" t="s">
        <v>2832</v>
      </c>
      <c r="G1391" t="s">
        <v>263</v>
      </c>
      <c r="H1391" t="s">
        <v>280</v>
      </c>
      <c r="I1391">
        <v>53</v>
      </c>
    </row>
    <row r="1392" spans="1:10" x14ac:dyDescent="0.2">
      <c r="A1392" t="s">
        <v>382</v>
      </c>
      <c r="B1392" t="s">
        <v>1543</v>
      </c>
      <c r="C1392" t="s">
        <v>253</v>
      </c>
      <c r="D1392" t="s">
        <v>254</v>
      </c>
      <c r="E1392">
        <v>7213</v>
      </c>
      <c r="F1392" t="s">
        <v>2833</v>
      </c>
      <c r="G1392" t="s">
        <v>255</v>
      </c>
      <c r="H1392" t="s">
        <v>285</v>
      </c>
      <c r="I1392">
        <v>92</v>
      </c>
    </row>
    <row r="1393" spans="1:9" x14ac:dyDescent="0.2">
      <c r="A1393" t="s">
        <v>382</v>
      </c>
      <c r="B1393" t="s">
        <v>1543</v>
      </c>
      <c r="C1393" t="s">
        <v>253</v>
      </c>
      <c r="D1393" t="s">
        <v>254</v>
      </c>
      <c r="E1393">
        <v>7322</v>
      </c>
      <c r="F1393" t="s">
        <v>2834</v>
      </c>
      <c r="G1393" t="s">
        <v>255</v>
      </c>
      <c r="H1393" t="s">
        <v>455</v>
      </c>
      <c r="I1393">
        <v>415</v>
      </c>
    </row>
    <row r="1394" spans="1:9" x14ac:dyDescent="0.2">
      <c r="A1394" t="s">
        <v>382</v>
      </c>
      <c r="B1394" t="s">
        <v>1543</v>
      </c>
      <c r="C1394" t="s">
        <v>253</v>
      </c>
      <c r="D1394" t="s">
        <v>254</v>
      </c>
      <c r="E1394">
        <v>7502</v>
      </c>
      <c r="F1394" t="s">
        <v>2835</v>
      </c>
      <c r="G1394" t="s">
        <v>259</v>
      </c>
      <c r="H1394" t="s">
        <v>260</v>
      </c>
      <c r="I1394">
        <v>50</v>
      </c>
    </row>
    <row r="1395" spans="1:9" x14ac:dyDescent="0.2">
      <c r="A1395" t="s">
        <v>382</v>
      </c>
      <c r="B1395" t="s">
        <v>1543</v>
      </c>
      <c r="C1395" t="s">
        <v>253</v>
      </c>
      <c r="D1395" t="s">
        <v>258</v>
      </c>
      <c r="E1395">
        <v>7578</v>
      </c>
      <c r="F1395" t="s">
        <v>2836</v>
      </c>
      <c r="G1395" t="s">
        <v>259</v>
      </c>
      <c r="H1395" t="s">
        <v>265</v>
      </c>
      <c r="I1395">
        <v>17</v>
      </c>
    </row>
    <row r="1396" spans="1:9" x14ac:dyDescent="0.2">
      <c r="A1396" t="s">
        <v>382</v>
      </c>
      <c r="B1396" t="s">
        <v>1543</v>
      </c>
      <c r="C1396" t="s">
        <v>253</v>
      </c>
      <c r="D1396" t="s">
        <v>258</v>
      </c>
      <c r="E1396">
        <v>7597</v>
      </c>
      <c r="F1396" t="s">
        <v>2837</v>
      </c>
      <c r="G1396" t="s">
        <v>259</v>
      </c>
      <c r="H1396" t="s">
        <v>261</v>
      </c>
      <c r="I1396">
        <v>13</v>
      </c>
    </row>
    <row r="1397" spans="1:9" x14ac:dyDescent="0.2">
      <c r="A1397" t="s">
        <v>382</v>
      </c>
      <c r="B1397" t="s">
        <v>1543</v>
      </c>
      <c r="C1397" t="s">
        <v>253</v>
      </c>
      <c r="D1397" t="s">
        <v>254</v>
      </c>
      <c r="E1397">
        <v>7612</v>
      </c>
      <c r="F1397" t="s">
        <v>2838</v>
      </c>
      <c r="G1397" t="s">
        <v>259</v>
      </c>
      <c r="H1397" t="s">
        <v>261</v>
      </c>
      <c r="I1397">
        <v>79</v>
      </c>
    </row>
    <row r="1398" spans="1:9" x14ac:dyDescent="0.2">
      <c r="A1398" t="s">
        <v>382</v>
      </c>
      <c r="B1398" t="s">
        <v>1543</v>
      </c>
      <c r="C1398" t="s">
        <v>253</v>
      </c>
      <c r="D1398" t="s">
        <v>254</v>
      </c>
      <c r="E1398">
        <v>7744</v>
      </c>
      <c r="F1398" t="s">
        <v>2839</v>
      </c>
      <c r="G1398" t="s">
        <v>255</v>
      </c>
      <c r="H1398" t="s">
        <v>331</v>
      </c>
      <c r="I1398">
        <v>556</v>
      </c>
    </row>
    <row r="1399" spans="1:9" x14ac:dyDescent="0.2">
      <c r="A1399" t="s">
        <v>382</v>
      </c>
      <c r="B1399" t="s">
        <v>1543</v>
      </c>
      <c r="C1399" t="s">
        <v>253</v>
      </c>
      <c r="D1399" t="s">
        <v>254</v>
      </c>
      <c r="E1399">
        <v>7871</v>
      </c>
      <c r="F1399" t="s">
        <v>2840</v>
      </c>
      <c r="G1399" t="s">
        <v>263</v>
      </c>
      <c r="H1399" t="s">
        <v>268</v>
      </c>
      <c r="I1399">
        <v>118</v>
      </c>
    </row>
    <row r="1400" spans="1:9" x14ac:dyDescent="0.2">
      <c r="A1400" t="s">
        <v>382</v>
      </c>
      <c r="B1400" t="s">
        <v>1543</v>
      </c>
      <c r="C1400" t="s">
        <v>253</v>
      </c>
      <c r="D1400" t="s">
        <v>254</v>
      </c>
      <c r="E1400">
        <v>8091</v>
      </c>
      <c r="F1400" t="s">
        <v>2841</v>
      </c>
      <c r="G1400" t="s">
        <v>255</v>
      </c>
      <c r="H1400" t="s">
        <v>261</v>
      </c>
      <c r="I1400">
        <v>74</v>
      </c>
    </row>
    <row r="1401" spans="1:9" x14ac:dyDescent="0.2">
      <c r="A1401" t="s">
        <v>382</v>
      </c>
      <c r="B1401" t="s">
        <v>1543</v>
      </c>
      <c r="C1401" t="s">
        <v>253</v>
      </c>
      <c r="D1401" t="s">
        <v>254</v>
      </c>
      <c r="E1401">
        <v>8159</v>
      </c>
      <c r="F1401" t="s">
        <v>2842</v>
      </c>
      <c r="G1401" t="s">
        <v>255</v>
      </c>
      <c r="H1401" t="s">
        <v>261</v>
      </c>
      <c r="I1401">
        <v>464</v>
      </c>
    </row>
    <row r="1402" spans="1:9" x14ac:dyDescent="0.2">
      <c r="A1402" t="s">
        <v>382</v>
      </c>
      <c r="B1402" t="s">
        <v>1543</v>
      </c>
      <c r="C1402" t="s">
        <v>253</v>
      </c>
      <c r="D1402" t="s">
        <v>254</v>
      </c>
      <c r="E1402">
        <v>9355</v>
      </c>
      <c r="F1402" t="s">
        <v>2843</v>
      </c>
      <c r="G1402" t="s">
        <v>263</v>
      </c>
      <c r="H1402" t="s">
        <v>523</v>
      </c>
      <c r="I1402">
        <v>60</v>
      </c>
    </row>
    <row r="1403" spans="1:9" x14ac:dyDescent="0.2">
      <c r="A1403" t="s">
        <v>382</v>
      </c>
      <c r="B1403" t="s">
        <v>1543</v>
      </c>
      <c r="C1403" t="s">
        <v>253</v>
      </c>
      <c r="D1403" t="s">
        <v>258</v>
      </c>
      <c r="E1403">
        <v>9723</v>
      </c>
      <c r="F1403" t="s">
        <v>2844</v>
      </c>
      <c r="G1403" t="s">
        <v>263</v>
      </c>
      <c r="H1403" t="s">
        <v>260</v>
      </c>
      <c r="I1403">
        <v>81</v>
      </c>
    </row>
    <row r="1404" spans="1:9" x14ac:dyDescent="0.2">
      <c r="A1404" t="s">
        <v>382</v>
      </c>
      <c r="B1404" t="s">
        <v>1543</v>
      </c>
      <c r="C1404" t="s">
        <v>253</v>
      </c>
      <c r="D1404" t="s">
        <v>254</v>
      </c>
      <c r="E1404">
        <v>9791</v>
      </c>
      <c r="F1404" t="s">
        <v>2845</v>
      </c>
      <c r="G1404" t="s">
        <v>263</v>
      </c>
      <c r="H1404" t="s">
        <v>260</v>
      </c>
      <c r="I1404">
        <v>78</v>
      </c>
    </row>
    <row r="1405" spans="1:9" x14ac:dyDescent="0.2">
      <c r="A1405" t="s">
        <v>382</v>
      </c>
      <c r="B1405" t="s">
        <v>1543</v>
      </c>
      <c r="C1405" t="s">
        <v>253</v>
      </c>
      <c r="D1405" t="s">
        <v>254</v>
      </c>
      <c r="E1405">
        <v>9895</v>
      </c>
      <c r="F1405" t="s">
        <v>2846</v>
      </c>
      <c r="G1405" t="s">
        <v>259</v>
      </c>
      <c r="H1405" t="s">
        <v>261</v>
      </c>
      <c r="I1405">
        <v>27</v>
      </c>
    </row>
    <row r="1406" spans="1:9" x14ac:dyDescent="0.2">
      <c r="A1406" t="s">
        <v>382</v>
      </c>
      <c r="B1406" t="s">
        <v>1737</v>
      </c>
      <c r="C1406" t="s">
        <v>253</v>
      </c>
      <c r="D1406" t="s">
        <v>254</v>
      </c>
      <c r="E1406">
        <v>7021</v>
      </c>
      <c r="F1406" t="s">
        <v>2847</v>
      </c>
      <c r="G1406" t="s">
        <v>263</v>
      </c>
      <c r="H1406" t="s">
        <v>276</v>
      </c>
      <c r="I1406">
        <v>34</v>
      </c>
    </row>
    <row r="1407" spans="1:9" x14ac:dyDescent="0.2">
      <c r="A1407" t="s">
        <v>382</v>
      </c>
      <c r="B1407" t="s">
        <v>1737</v>
      </c>
      <c r="C1407" t="s">
        <v>264</v>
      </c>
      <c r="D1407" t="s">
        <v>254</v>
      </c>
      <c r="E1407">
        <v>9028</v>
      </c>
      <c r="F1407" t="s">
        <v>1356</v>
      </c>
      <c r="G1407" t="s">
        <v>263</v>
      </c>
      <c r="H1407" t="s">
        <v>339</v>
      </c>
      <c r="I1407">
        <v>176</v>
      </c>
    </row>
    <row r="1408" spans="1:9" x14ac:dyDescent="0.2">
      <c r="A1408" t="s">
        <v>382</v>
      </c>
      <c r="B1408" t="s">
        <v>2848</v>
      </c>
      <c r="C1408" t="s">
        <v>262</v>
      </c>
      <c r="D1408" t="s">
        <v>254</v>
      </c>
      <c r="E1408">
        <v>2193</v>
      </c>
      <c r="F1408" t="s">
        <v>1497</v>
      </c>
      <c r="G1408" t="s">
        <v>255</v>
      </c>
      <c r="H1408" t="s">
        <v>260</v>
      </c>
      <c r="I1408">
        <v>349</v>
      </c>
    </row>
    <row r="1409" spans="1:10" x14ac:dyDescent="0.2">
      <c r="A1409" t="s">
        <v>382</v>
      </c>
      <c r="B1409" t="s">
        <v>2848</v>
      </c>
      <c r="C1409" t="s">
        <v>262</v>
      </c>
      <c r="D1409" t="s">
        <v>258</v>
      </c>
      <c r="E1409">
        <v>3948</v>
      </c>
      <c r="F1409" t="s">
        <v>2849</v>
      </c>
      <c r="G1409" t="s">
        <v>259</v>
      </c>
      <c r="H1409" t="s">
        <v>289</v>
      </c>
      <c r="I1409">
        <v>25</v>
      </c>
    </row>
    <row r="1410" spans="1:10" x14ac:dyDescent="0.2">
      <c r="A1410" t="s">
        <v>382</v>
      </c>
      <c r="B1410" t="s">
        <v>252</v>
      </c>
      <c r="C1410" t="s">
        <v>253</v>
      </c>
      <c r="D1410" t="s">
        <v>254</v>
      </c>
      <c r="E1410">
        <v>1518</v>
      </c>
      <c r="F1410" t="s">
        <v>2850</v>
      </c>
      <c r="G1410" t="s">
        <v>255</v>
      </c>
      <c r="H1410" t="s">
        <v>532</v>
      </c>
      <c r="I1410">
        <v>150</v>
      </c>
    </row>
    <row r="1411" spans="1:10" x14ac:dyDescent="0.2">
      <c r="A1411" t="s">
        <v>382</v>
      </c>
      <c r="B1411" t="s">
        <v>252</v>
      </c>
      <c r="C1411" t="s">
        <v>264</v>
      </c>
      <c r="D1411" t="s">
        <v>258</v>
      </c>
      <c r="E1411">
        <v>1739</v>
      </c>
      <c r="F1411" t="s">
        <v>2851</v>
      </c>
      <c r="G1411" t="s">
        <v>259</v>
      </c>
      <c r="H1411" t="s">
        <v>282</v>
      </c>
      <c r="I1411">
        <v>62</v>
      </c>
    </row>
    <row r="1412" spans="1:10" x14ac:dyDescent="0.2">
      <c r="A1412" t="s">
        <v>382</v>
      </c>
      <c r="B1412" t="s">
        <v>252</v>
      </c>
      <c r="C1412" t="s">
        <v>264</v>
      </c>
      <c r="D1412" t="s">
        <v>258</v>
      </c>
      <c r="E1412">
        <v>1764</v>
      </c>
      <c r="F1412" t="s">
        <v>2852</v>
      </c>
      <c r="G1412" t="s">
        <v>263</v>
      </c>
      <c r="H1412" t="s">
        <v>282</v>
      </c>
      <c r="I1412">
        <v>32</v>
      </c>
    </row>
    <row r="1413" spans="1:10" x14ac:dyDescent="0.2">
      <c r="A1413" t="s">
        <v>382</v>
      </c>
      <c r="B1413" t="s">
        <v>252</v>
      </c>
      <c r="C1413" t="s">
        <v>253</v>
      </c>
      <c r="D1413" t="s">
        <v>254</v>
      </c>
      <c r="E1413">
        <v>2344</v>
      </c>
      <c r="F1413" t="s">
        <v>2853</v>
      </c>
      <c r="G1413" t="s">
        <v>259</v>
      </c>
      <c r="H1413" t="s">
        <v>260</v>
      </c>
      <c r="I1413">
        <v>131</v>
      </c>
    </row>
    <row r="1414" spans="1:10" x14ac:dyDescent="0.2">
      <c r="A1414" t="s">
        <v>382</v>
      </c>
      <c r="B1414" t="s">
        <v>252</v>
      </c>
      <c r="C1414" t="s">
        <v>257</v>
      </c>
      <c r="D1414" t="s">
        <v>254</v>
      </c>
      <c r="E1414">
        <v>2362</v>
      </c>
      <c r="F1414" t="s">
        <v>2854</v>
      </c>
      <c r="G1414" t="s">
        <v>259</v>
      </c>
      <c r="H1414" t="s">
        <v>260</v>
      </c>
      <c r="I1414">
        <v>670</v>
      </c>
    </row>
    <row r="1415" spans="1:10" x14ac:dyDescent="0.2">
      <c r="A1415" t="s">
        <v>382</v>
      </c>
      <c r="B1415" t="s">
        <v>252</v>
      </c>
      <c r="C1415" t="s">
        <v>253</v>
      </c>
      <c r="D1415" t="s">
        <v>254</v>
      </c>
      <c r="E1415">
        <v>2454</v>
      </c>
      <c r="F1415" t="s">
        <v>702</v>
      </c>
      <c r="G1415" t="s">
        <v>259</v>
      </c>
      <c r="H1415" t="s">
        <v>260</v>
      </c>
      <c r="I1415">
        <v>93</v>
      </c>
    </row>
    <row r="1416" spans="1:10" x14ac:dyDescent="0.2">
      <c r="A1416" t="s">
        <v>382</v>
      </c>
      <c r="B1416" t="s">
        <v>252</v>
      </c>
      <c r="C1416" t="s">
        <v>253</v>
      </c>
      <c r="D1416" t="s">
        <v>254</v>
      </c>
      <c r="E1416">
        <v>3111</v>
      </c>
      <c r="F1416" t="s">
        <v>2855</v>
      </c>
      <c r="G1416" t="s">
        <v>263</v>
      </c>
      <c r="H1416" t="s">
        <v>288</v>
      </c>
      <c r="I1416">
        <v>61</v>
      </c>
    </row>
    <row r="1417" spans="1:10" x14ac:dyDescent="0.2">
      <c r="A1417" t="s">
        <v>382</v>
      </c>
      <c r="B1417" t="s">
        <v>252</v>
      </c>
      <c r="C1417" t="s">
        <v>253</v>
      </c>
      <c r="D1417" t="s">
        <v>254</v>
      </c>
      <c r="E1417">
        <v>3224</v>
      </c>
      <c r="F1417" t="s">
        <v>2856</v>
      </c>
      <c r="G1417" t="s">
        <v>267</v>
      </c>
      <c r="H1417" t="s">
        <v>265</v>
      </c>
      <c r="I1417">
        <v>32</v>
      </c>
    </row>
    <row r="1418" spans="1:10" x14ac:dyDescent="0.2">
      <c r="A1418" t="s">
        <v>382</v>
      </c>
      <c r="B1418" t="s">
        <v>252</v>
      </c>
      <c r="C1418" t="s">
        <v>253</v>
      </c>
      <c r="D1418" t="s">
        <v>254</v>
      </c>
      <c r="E1418">
        <v>3315</v>
      </c>
      <c r="F1418" t="s">
        <v>2857</v>
      </c>
      <c r="G1418" t="s">
        <v>255</v>
      </c>
      <c r="H1418" t="s">
        <v>1330</v>
      </c>
      <c r="I1418">
        <v>233</v>
      </c>
    </row>
    <row r="1419" spans="1:10" x14ac:dyDescent="0.2">
      <c r="A1419" t="s">
        <v>382</v>
      </c>
      <c r="B1419" t="s">
        <v>252</v>
      </c>
      <c r="C1419" t="s">
        <v>253</v>
      </c>
      <c r="D1419" t="s">
        <v>254</v>
      </c>
      <c r="E1419">
        <v>3360</v>
      </c>
      <c r="F1419" t="s">
        <v>2858</v>
      </c>
      <c r="G1419" t="s">
        <v>255</v>
      </c>
      <c r="H1419" t="s">
        <v>261</v>
      </c>
      <c r="I1419" t="s">
        <v>278</v>
      </c>
      <c r="J1419" t="s">
        <v>4574</v>
      </c>
    </row>
    <row r="1420" spans="1:10" x14ac:dyDescent="0.2">
      <c r="A1420" t="s">
        <v>382</v>
      </c>
      <c r="B1420" t="s">
        <v>252</v>
      </c>
      <c r="C1420" t="s">
        <v>262</v>
      </c>
      <c r="D1420" t="s">
        <v>258</v>
      </c>
      <c r="E1420">
        <v>3566</v>
      </c>
      <c r="F1420" t="s">
        <v>2859</v>
      </c>
      <c r="G1420" t="s">
        <v>267</v>
      </c>
      <c r="H1420" t="s">
        <v>265</v>
      </c>
      <c r="I1420">
        <v>35</v>
      </c>
    </row>
    <row r="1421" spans="1:10" x14ac:dyDescent="0.2">
      <c r="A1421" t="s">
        <v>382</v>
      </c>
      <c r="B1421" t="s">
        <v>252</v>
      </c>
      <c r="C1421" t="s">
        <v>264</v>
      </c>
      <c r="D1421" t="s">
        <v>254</v>
      </c>
      <c r="E1421">
        <v>3628</v>
      </c>
      <c r="F1421" t="s">
        <v>1605</v>
      </c>
      <c r="G1421" t="s">
        <v>267</v>
      </c>
      <c r="H1421" t="s">
        <v>266</v>
      </c>
      <c r="I1421">
        <v>101</v>
      </c>
    </row>
    <row r="1422" spans="1:10" x14ac:dyDescent="0.2">
      <c r="A1422" t="s">
        <v>382</v>
      </c>
      <c r="B1422" t="s">
        <v>252</v>
      </c>
      <c r="C1422" t="s">
        <v>253</v>
      </c>
      <c r="D1422" t="s">
        <v>254</v>
      </c>
      <c r="E1422">
        <v>3766</v>
      </c>
      <c r="F1422" t="s">
        <v>393</v>
      </c>
      <c r="G1422" t="s">
        <v>259</v>
      </c>
      <c r="H1422" t="s">
        <v>266</v>
      </c>
      <c r="I1422">
        <v>27</v>
      </c>
    </row>
    <row r="1423" spans="1:10" x14ac:dyDescent="0.2">
      <c r="A1423" t="s">
        <v>382</v>
      </c>
      <c r="B1423" t="s">
        <v>252</v>
      </c>
      <c r="C1423" t="s">
        <v>253</v>
      </c>
      <c r="D1423" t="s">
        <v>254</v>
      </c>
      <c r="E1423">
        <v>3848</v>
      </c>
      <c r="F1423" t="s">
        <v>2860</v>
      </c>
      <c r="G1423" t="s">
        <v>259</v>
      </c>
      <c r="H1423" t="s">
        <v>266</v>
      </c>
      <c r="I1423">
        <v>63</v>
      </c>
    </row>
    <row r="1424" spans="1:10" x14ac:dyDescent="0.2">
      <c r="A1424" t="s">
        <v>382</v>
      </c>
      <c r="B1424" t="s">
        <v>252</v>
      </c>
      <c r="C1424" t="s">
        <v>253</v>
      </c>
      <c r="D1424" t="s">
        <v>254</v>
      </c>
      <c r="E1424">
        <v>3857</v>
      </c>
      <c r="F1424" t="s">
        <v>2861</v>
      </c>
      <c r="G1424" t="s">
        <v>259</v>
      </c>
      <c r="H1424" t="s">
        <v>266</v>
      </c>
      <c r="I1424">
        <v>287</v>
      </c>
    </row>
    <row r="1425" spans="1:10" x14ac:dyDescent="0.2">
      <c r="A1425" t="s">
        <v>382</v>
      </c>
      <c r="B1425" t="s">
        <v>252</v>
      </c>
      <c r="C1425" t="s">
        <v>253</v>
      </c>
      <c r="D1425" t="s">
        <v>254</v>
      </c>
      <c r="E1425">
        <v>3896</v>
      </c>
      <c r="F1425" t="s">
        <v>542</v>
      </c>
      <c r="G1425" t="s">
        <v>255</v>
      </c>
      <c r="H1425" t="s">
        <v>289</v>
      </c>
      <c r="I1425">
        <v>52</v>
      </c>
    </row>
    <row r="1426" spans="1:10" x14ac:dyDescent="0.2">
      <c r="A1426" t="s">
        <v>382</v>
      </c>
      <c r="B1426" t="s">
        <v>252</v>
      </c>
      <c r="C1426" t="s">
        <v>262</v>
      </c>
      <c r="D1426" t="s">
        <v>254</v>
      </c>
      <c r="E1426">
        <v>3914</v>
      </c>
      <c r="F1426" t="s">
        <v>4331</v>
      </c>
      <c r="G1426" t="s">
        <v>267</v>
      </c>
      <c r="H1426" t="s">
        <v>266</v>
      </c>
      <c r="I1426">
        <v>271</v>
      </c>
    </row>
    <row r="1427" spans="1:10" x14ac:dyDescent="0.2">
      <c r="A1427" t="s">
        <v>382</v>
      </c>
      <c r="B1427" t="s">
        <v>252</v>
      </c>
      <c r="C1427" t="s">
        <v>262</v>
      </c>
      <c r="D1427" t="s">
        <v>258</v>
      </c>
      <c r="E1427">
        <v>4588</v>
      </c>
      <c r="F1427" t="s">
        <v>395</v>
      </c>
      <c r="G1427" t="s">
        <v>267</v>
      </c>
      <c r="H1427" t="s">
        <v>300</v>
      </c>
      <c r="I1427">
        <v>253</v>
      </c>
    </row>
    <row r="1428" spans="1:10" x14ac:dyDescent="0.2">
      <c r="A1428" t="s">
        <v>382</v>
      </c>
      <c r="B1428" t="s">
        <v>252</v>
      </c>
      <c r="C1428" t="s">
        <v>253</v>
      </c>
      <c r="D1428" t="s">
        <v>254</v>
      </c>
      <c r="E1428">
        <v>4623</v>
      </c>
      <c r="F1428" t="s">
        <v>2862</v>
      </c>
      <c r="G1428" t="s">
        <v>263</v>
      </c>
      <c r="H1428" t="s">
        <v>268</v>
      </c>
      <c r="I1428">
        <v>79</v>
      </c>
    </row>
    <row r="1429" spans="1:10" x14ac:dyDescent="0.2">
      <c r="A1429" t="s">
        <v>382</v>
      </c>
      <c r="B1429" t="s">
        <v>252</v>
      </c>
      <c r="C1429" t="s">
        <v>257</v>
      </c>
      <c r="D1429" t="s">
        <v>254</v>
      </c>
      <c r="E1429">
        <v>4769</v>
      </c>
      <c r="F1429" t="s">
        <v>2863</v>
      </c>
      <c r="G1429" t="s">
        <v>259</v>
      </c>
      <c r="H1429" t="s">
        <v>266</v>
      </c>
      <c r="I1429">
        <v>59</v>
      </c>
    </row>
    <row r="1430" spans="1:10" x14ac:dyDescent="0.2">
      <c r="A1430" t="s">
        <v>382</v>
      </c>
      <c r="B1430" t="s">
        <v>252</v>
      </c>
      <c r="C1430" t="s">
        <v>262</v>
      </c>
      <c r="D1430" t="s">
        <v>254</v>
      </c>
      <c r="E1430">
        <v>4848</v>
      </c>
      <c r="F1430" t="s">
        <v>2864</v>
      </c>
      <c r="G1430" t="s">
        <v>255</v>
      </c>
      <c r="H1430" t="s">
        <v>260</v>
      </c>
      <c r="I1430">
        <v>907</v>
      </c>
    </row>
    <row r="1431" spans="1:10" x14ac:dyDescent="0.2">
      <c r="A1431" t="s">
        <v>382</v>
      </c>
      <c r="B1431" t="s">
        <v>252</v>
      </c>
      <c r="C1431" t="s">
        <v>257</v>
      </c>
      <c r="D1431" t="s">
        <v>258</v>
      </c>
      <c r="E1431">
        <v>4931</v>
      </c>
      <c r="F1431" t="s">
        <v>1609</v>
      </c>
      <c r="G1431" t="s">
        <v>267</v>
      </c>
      <c r="H1431" t="s">
        <v>268</v>
      </c>
      <c r="I1431">
        <v>281</v>
      </c>
    </row>
    <row r="1432" spans="1:10" x14ac:dyDescent="0.2">
      <c r="A1432" t="s">
        <v>382</v>
      </c>
      <c r="B1432" t="s">
        <v>252</v>
      </c>
      <c r="C1432" t="s">
        <v>257</v>
      </c>
      <c r="D1432" t="s">
        <v>254</v>
      </c>
      <c r="E1432">
        <v>5724</v>
      </c>
      <c r="F1432" t="s">
        <v>2865</v>
      </c>
      <c r="G1432" t="s">
        <v>259</v>
      </c>
      <c r="H1432" t="s">
        <v>350</v>
      </c>
      <c r="I1432">
        <v>33</v>
      </c>
    </row>
    <row r="1433" spans="1:10" x14ac:dyDescent="0.2">
      <c r="A1433" t="s">
        <v>382</v>
      </c>
      <c r="B1433" t="s">
        <v>252</v>
      </c>
      <c r="C1433" t="s">
        <v>253</v>
      </c>
      <c r="D1433" t="s">
        <v>254</v>
      </c>
      <c r="E1433">
        <v>5969</v>
      </c>
      <c r="F1433" t="s">
        <v>2866</v>
      </c>
      <c r="G1433" t="s">
        <v>263</v>
      </c>
      <c r="H1433" t="s">
        <v>270</v>
      </c>
      <c r="I1433">
        <v>21</v>
      </c>
    </row>
    <row r="1434" spans="1:10" x14ac:dyDescent="0.2">
      <c r="A1434" t="s">
        <v>382</v>
      </c>
      <c r="B1434" t="s">
        <v>252</v>
      </c>
      <c r="C1434" t="s">
        <v>253</v>
      </c>
      <c r="D1434" t="s">
        <v>254</v>
      </c>
      <c r="E1434">
        <v>6055</v>
      </c>
      <c r="F1434" t="s">
        <v>2867</v>
      </c>
      <c r="G1434" t="s">
        <v>255</v>
      </c>
      <c r="H1434" t="s">
        <v>260</v>
      </c>
      <c r="I1434" t="s">
        <v>286</v>
      </c>
      <c r="J1434" t="s">
        <v>4163</v>
      </c>
    </row>
    <row r="1435" spans="1:10" x14ac:dyDescent="0.2">
      <c r="A1435" t="s">
        <v>382</v>
      </c>
      <c r="B1435" t="s">
        <v>252</v>
      </c>
      <c r="C1435" t="s">
        <v>253</v>
      </c>
      <c r="D1435" t="s">
        <v>254</v>
      </c>
      <c r="E1435">
        <v>6147</v>
      </c>
      <c r="F1435" t="s">
        <v>2868</v>
      </c>
      <c r="G1435" t="s">
        <v>259</v>
      </c>
      <c r="H1435" t="s">
        <v>276</v>
      </c>
      <c r="I1435">
        <v>19</v>
      </c>
    </row>
    <row r="1436" spans="1:10" x14ac:dyDescent="0.2">
      <c r="A1436" t="s">
        <v>382</v>
      </c>
      <c r="B1436" t="s">
        <v>252</v>
      </c>
      <c r="C1436" t="s">
        <v>253</v>
      </c>
      <c r="D1436" t="s">
        <v>254</v>
      </c>
      <c r="E1436">
        <v>6193</v>
      </c>
      <c r="F1436" t="s">
        <v>2869</v>
      </c>
      <c r="G1436" t="s">
        <v>267</v>
      </c>
      <c r="H1436" t="s">
        <v>260</v>
      </c>
      <c r="I1436">
        <v>19</v>
      </c>
    </row>
    <row r="1437" spans="1:10" x14ac:dyDescent="0.2">
      <c r="A1437" t="s">
        <v>382</v>
      </c>
      <c r="B1437" t="s">
        <v>252</v>
      </c>
      <c r="C1437" t="s">
        <v>253</v>
      </c>
      <c r="D1437" t="s">
        <v>254</v>
      </c>
      <c r="E1437">
        <v>7040</v>
      </c>
      <c r="F1437" t="s">
        <v>3900</v>
      </c>
      <c r="G1437" t="s">
        <v>259</v>
      </c>
      <c r="H1437" t="s">
        <v>260</v>
      </c>
      <c r="I1437">
        <v>66</v>
      </c>
    </row>
    <row r="1438" spans="1:10" x14ac:dyDescent="0.2">
      <c r="A1438" t="s">
        <v>382</v>
      </c>
      <c r="B1438" t="s">
        <v>252</v>
      </c>
      <c r="C1438" t="s">
        <v>253</v>
      </c>
      <c r="D1438" t="s">
        <v>258</v>
      </c>
      <c r="E1438">
        <v>7079</v>
      </c>
      <c r="F1438" t="s">
        <v>1705</v>
      </c>
      <c r="G1438" t="s">
        <v>267</v>
      </c>
      <c r="H1438" t="s">
        <v>260</v>
      </c>
      <c r="I1438">
        <v>67</v>
      </c>
    </row>
    <row r="1439" spans="1:10" x14ac:dyDescent="0.2">
      <c r="A1439" t="s">
        <v>382</v>
      </c>
      <c r="B1439" t="s">
        <v>252</v>
      </c>
      <c r="C1439" t="s">
        <v>253</v>
      </c>
      <c r="D1439" t="s">
        <v>254</v>
      </c>
      <c r="E1439">
        <v>7647</v>
      </c>
      <c r="F1439" t="s">
        <v>2870</v>
      </c>
      <c r="G1439" t="s">
        <v>263</v>
      </c>
      <c r="H1439" t="s">
        <v>265</v>
      </c>
      <c r="I1439">
        <v>54</v>
      </c>
    </row>
    <row r="1440" spans="1:10" x14ac:dyDescent="0.2">
      <c r="A1440" t="s">
        <v>382</v>
      </c>
      <c r="B1440" t="s">
        <v>252</v>
      </c>
      <c r="C1440" t="s">
        <v>253</v>
      </c>
      <c r="D1440" t="s">
        <v>254</v>
      </c>
      <c r="E1440">
        <v>7769</v>
      </c>
      <c r="F1440" t="s">
        <v>2871</v>
      </c>
      <c r="G1440" t="s">
        <v>255</v>
      </c>
      <c r="H1440" t="s">
        <v>331</v>
      </c>
      <c r="I1440">
        <v>74</v>
      </c>
    </row>
    <row r="1441" spans="1:10" x14ac:dyDescent="0.2">
      <c r="A1441" t="s">
        <v>382</v>
      </c>
      <c r="B1441" t="s">
        <v>252</v>
      </c>
      <c r="C1441" t="s">
        <v>253</v>
      </c>
      <c r="D1441" t="s">
        <v>258</v>
      </c>
      <c r="E1441">
        <v>7863</v>
      </c>
      <c r="F1441" t="s">
        <v>2872</v>
      </c>
      <c r="G1441" t="s">
        <v>259</v>
      </c>
      <c r="H1441" t="s">
        <v>277</v>
      </c>
      <c r="I1441">
        <v>20</v>
      </c>
    </row>
    <row r="1442" spans="1:10" x14ac:dyDescent="0.2">
      <c r="A1442" t="s">
        <v>382</v>
      </c>
      <c r="B1442" t="s">
        <v>252</v>
      </c>
      <c r="C1442" t="s">
        <v>253</v>
      </c>
      <c r="D1442" t="s">
        <v>254</v>
      </c>
      <c r="E1442">
        <v>8089</v>
      </c>
      <c r="F1442" t="s">
        <v>2873</v>
      </c>
      <c r="G1442" t="s">
        <v>255</v>
      </c>
      <c r="H1442" t="s">
        <v>261</v>
      </c>
      <c r="I1442">
        <v>122</v>
      </c>
    </row>
    <row r="1443" spans="1:10" x14ac:dyDescent="0.2">
      <c r="A1443" t="s">
        <v>382</v>
      </c>
      <c r="B1443" t="s">
        <v>252</v>
      </c>
      <c r="C1443" t="s">
        <v>253</v>
      </c>
      <c r="D1443" t="s">
        <v>254</v>
      </c>
      <c r="E1443">
        <v>8107</v>
      </c>
      <c r="F1443" t="s">
        <v>2874</v>
      </c>
      <c r="G1443" t="s">
        <v>255</v>
      </c>
      <c r="H1443" t="s">
        <v>288</v>
      </c>
      <c r="I1443">
        <v>33</v>
      </c>
    </row>
    <row r="1444" spans="1:10" x14ac:dyDescent="0.2">
      <c r="A1444" t="s">
        <v>382</v>
      </c>
      <c r="B1444" t="s">
        <v>252</v>
      </c>
      <c r="C1444" t="s">
        <v>253</v>
      </c>
      <c r="D1444" t="s">
        <v>258</v>
      </c>
      <c r="E1444">
        <v>8298</v>
      </c>
      <c r="F1444" t="s">
        <v>2875</v>
      </c>
      <c r="G1444" t="s">
        <v>259</v>
      </c>
      <c r="H1444" t="s">
        <v>265</v>
      </c>
      <c r="I1444">
        <v>30</v>
      </c>
    </row>
    <row r="1445" spans="1:10" x14ac:dyDescent="0.2">
      <c r="A1445" t="s">
        <v>382</v>
      </c>
      <c r="B1445" t="s">
        <v>252</v>
      </c>
      <c r="C1445" t="s">
        <v>253</v>
      </c>
      <c r="D1445" t="s">
        <v>254</v>
      </c>
      <c r="E1445">
        <v>9994</v>
      </c>
      <c r="F1445" t="s">
        <v>402</v>
      </c>
      <c r="G1445" t="s">
        <v>255</v>
      </c>
      <c r="H1445" t="s">
        <v>265</v>
      </c>
      <c r="I1445">
        <v>241</v>
      </c>
    </row>
    <row r="1446" spans="1:10" x14ac:dyDescent="0.2">
      <c r="A1446" t="s">
        <v>403</v>
      </c>
      <c r="B1446" t="s">
        <v>1736</v>
      </c>
      <c r="C1446" t="s">
        <v>257</v>
      </c>
      <c r="D1446" t="s">
        <v>254</v>
      </c>
      <c r="E1446">
        <v>1795</v>
      </c>
      <c r="F1446" t="s">
        <v>2876</v>
      </c>
      <c r="G1446" t="s">
        <v>259</v>
      </c>
      <c r="H1446" t="s">
        <v>282</v>
      </c>
      <c r="I1446">
        <v>29</v>
      </c>
    </row>
    <row r="1447" spans="1:10" x14ac:dyDescent="0.2">
      <c r="A1447" t="s">
        <v>403</v>
      </c>
      <c r="B1447" t="s">
        <v>1736</v>
      </c>
      <c r="C1447" t="s">
        <v>262</v>
      </c>
      <c r="D1447" t="s">
        <v>254</v>
      </c>
      <c r="E1447">
        <v>3261</v>
      </c>
      <c r="F1447" t="s">
        <v>2877</v>
      </c>
      <c r="G1447" t="s">
        <v>267</v>
      </c>
      <c r="H1447" t="s">
        <v>281</v>
      </c>
      <c r="I1447">
        <v>18</v>
      </c>
    </row>
    <row r="1448" spans="1:10" x14ac:dyDescent="0.2">
      <c r="A1448" t="s">
        <v>403</v>
      </c>
      <c r="B1448" t="s">
        <v>648</v>
      </c>
      <c r="C1448" t="s">
        <v>253</v>
      </c>
      <c r="D1448" t="s">
        <v>254</v>
      </c>
      <c r="E1448">
        <v>2433</v>
      </c>
      <c r="F1448" t="s">
        <v>2878</v>
      </c>
      <c r="G1448" t="s">
        <v>255</v>
      </c>
      <c r="H1448" t="s">
        <v>260</v>
      </c>
      <c r="I1448" t="s">
        <v>314</v>
      </c>
      <c r="J1448" t="s">
        <v>4575</v>
      </c>
    </row>
    <row r="1449" spans="1:10" x14ac:dyDescent="0.2">
      <c r="A1449" t="s">
        <v>403</v>
      </c>
      <c r="B1449" t="s">
        <v>648</v>
      </c>
      <c r="C1449" t="s">
        <v>262</v>
      </c>
      <c r="D1449" t="s">
        <v>254</v>
      </c>
      <c r="E1449">
        <v>9384</v>
      </c>
      <c r="F1449" t="s">
        <v>2879</v>
      </c>
      <c r="G1449" t="s">
        <v>255</v>
      </c>
      <c r="H1449" t="s">
        <v>523</v>
      </c>
      <c r="I1449">
        <v>138</v>
      </c>
    </row>
    <row r="1450" spans="1:10" x14ac:dyDescent="0.2">
      <c r="A1450" t="s">
        <v>403</v>
      </c>
      <c r="B1450" t="s">
        <v>1358</v>
      </c>
      <c r="C1450" t="s">
        <v>262</v>
      </c>
      <c r="D1450" t="s">
        <v>254</v>
      </c>
      <c r="E1450">
        <v>2384</v>
      </c>
      <c r="F1450" t="s">
        <v>612</v>
      </c>
      <c r="G1450" t="s">
        <v>255</v>
      </c>
      <c r="H1450" t="s">
        <v>339</v>
      </c>
      <c r="I1450">
        <v>717</v>
      </c>
    </row>
    <row r="1451" spans="1:10" x14ac:dyDescent="0.2">
      <c r="A1451" t="s">
        <v>403</v>
      </c>
      <c r="B1451" t="s">
        <v>1358</v>
      </c>
      <c r="C1451" t="s">
        <v>253</v>
      </c>
      <c r="D1451" t="s">
        <v>254</v>
      </c>
      <c r="E1451">
        <v>2897</v>
      </c>
      <c r="F1451" t="s">
        <v>2880</v>
      </c>
      <c r="G1451" t="s">
        <v>255</v>
      </c>
      <c r="H1451" t="s">
        <v>256</v>
      </c>
      <c r="I1451" t="s">
        <v>332</v>
      </c>
      <c r="J1451" t="s">
        <v>4576</v>
      </c>
    </row>
    <row r="1452" spans="1:10" x14ac:dyDescent="0.2">
      <c r="A1452" t="s">
        <v>403</v>
      </c>
      <c r="B1452" t="s">
        <v>1358</v>
      </c>
      <c r="C1452" t="s">
        <v>253</v>
      </c>
      <c r="D1452" t="s">
        <v>254</v>
      </c>
      <c r="E1452">
        <v>3402</v>
      </c>
      <c r="F1452" t="s">
        <v>2881</v>
      </c>
      <c r="G1452" t="s">
        <v>255</v>
      </c>
      <c r="H1452" t="s">
        <v>288</v>
      </c>
      <c r="I1452" t="s">
        <v>459</v>
      </c>
      <c r="J1452" t="s">
        <v>4519</v>
      </c>
    </row>
    <row r="1453" spans="1:10" x14ac:dyDescent="0.2">
      <c r="A1453" t="s">
        <v>403</v>
      </c>
      <c r="B1453" t="s">
        <v>1358</v>
      </c>
      <c r="C1453" t="s">
        <v>253</v>
      </c>
      <c r="D1453" t="s">
        <v>258</v>
      </c>
      <c r="E1453">
        <v>4538</v>
      </c>
      <c r="F1453" t="s">
        <v>2882</v>
      </c>
      <c r="G1453" t="s">
        <v>255</v>
      </c>
      <c r="H1453" t="s">
        <v>300</v>
      </c>
      <c r="I1453">
        <v>185</v>
      </c>
    </row>
    <row r="1454" spans="1:10" x14ac:dyDescent="0.2">
      <c r="A1454" t="s">
        <v>403</v>
      </c>
      <c r="B1454" t="s">
        <v>1358</v>
      </c>
      <c r="C1454" t="s">
        <v>253</v>
      </c>
      <c r="D1454" t="s">
        <v>254</v>
      </c>
      <c r="E1454">
        <v>4998</v>
      </c>
      <c r="F1454" t="s">
        <v>2883</v>
      </c>
      <c r="G1454" t="s">
        <v>263</v>
      </c>
      <c r="H1454" t="s">
        <v>268</v>
      </c>
      <c r="I1454">
        <v>218</v>
      </c>
    </row>
    <row r="1455" spans="1:10" x14ac:dyDescent="0.2">
      <c r="A1455" t="s">
        <v>403</v>
      </c>
      <c r="B1455" t="s">
        <v>1358</v>
      </c>
      <c r="C1455" t="s">
        <v>253</v>
      </c>
      <c r="D1455" t="s">
        <v>254</v>
      </c>
      <c r="E1455">
        <v>5988</v>
      </c>
      <c r="F1455" t="s">
        <v>2884</v>
      </c>
      <c r="G1455" t="s">
        <v>255</v>
      </c>
      <c r="H1455" t="s">
        <v>270</v>
      </c>
      <c r="I1455">
        <v>761</v>
      </c>
    </row>
    <row r="1456" spans="1:10" x14ac:dyDescent="0.2">
      <c r="A1456" t="s">
        <v>403</v>
      </c>
      <c r="B1456" t="s">
        <v>1358</v>
      </c>
      <c r="C1456" t="s">
        <v>253</v>
      </c>
      <c r="D1456" t="s">
        <v>254</v>
      </c>
      <c r="E1456">
        <v>7966</v>
      </c>
      <c r="F1456" t="s">
        <v>1626</v>
      </c>
      <c r="G1456" t="s">
        <v>255</v>
      </c>
      <c r="H1456" t="s">
        <v>277</v>
      </c>
      <c r="I1456" t="s">
        <v>286</v>
      </c>
      <c r="J1456" t="s">
        <v>4577</v>
      </c>
    </row>
    <row r="1457" spans="1:10" x14ac:dyDescent="0.2">
      <c r="A1457" t="s">
        <v>403</v>
      </c>
      <c r="B1457" t="s">
        <v>1358</v>
      </c>
      <c r="C1457" t="s">
        <v>262</v>
      </c>
      <c r="D1457" t="s">
        <v>254</v>
      </c>
      <c r="E1457">
        <v>9631</v>
      </c>
      <c r="F1457" t="s">
        <v>3901</v>
      </c>
      <c r="G1457" t="s">
        <v>263</v>
      </c>
      <c r="H1457" t="s">
        <v>260</v>
      </c>
      <c r="I1457">
        <v>362</v>
      </c>
    </row>
    <row r="1458" spans="1:10" x14ac:dyDescent="0.2">
      <c r="A1458" t="s">
        <v>403</v>
      </c>
      <c r="B1458" t="s">
        <v>1358</v>
      </c>
      <c r="C1458" t="s">
        <v>262</v>
      </c>
      <c r="D1458" t="s">
        <v>254</v>
      </c>
      <c r="E1458">
        <v>9830</v>
      </c>
      <c r="F1458" t="s">
        <v>1359</v>
      </c>
      <c r="G1458" t="s">
        <v>255</v>
      </c>
      <c r="H1458" t="s">
        <v>261</v>
      </c>
      <c r="I1458" t="s">
        <v>286</v>
      </c>
      <c r="J1458" t="s">
        <v>4306</v>
      </c>
    </row>
    <row r="1459" spans="1:10" x14ac:dyDescent="0.2">
      <c r="A1459" t="s">
        <v>403</v>
      </c>
      <c r="B1459" t="s">
        <v>649</v>
      </c>
      <c r="C1459" t="s">
        <v>253</v>
      </c>
      <c r="D1459" t="s">
        <v>254</v>
      </c>
      <c r="E1459">
        <v>1662</v>
      </c>
      <c r="F1459" t="s">
        <v>2885</v>
      </c>
      <c r="G1459" t="s">
        <v>255</v>
      </c>
      <c r="H1459" t="s">
        <v>532</v>
      </c>
      <c r="I1459" t="s">
        <v>286</v>
      </c>
      <c r="J1459" t="s">
        <v>3954</v>
      </c>
    </row>
    <row r="1460" spans="1:10" x14ac:dyDescent="0.2">
      <c r="A1460" t="s">
        <v>403</v>
      </c>
      <c r="B1460" t="s">
        <v>649</v>
      </c>
      <c r="C1460" t="s">
        <v>253</v>
      </c>
      <c r="D1460" t="s">
        <v>254</v>
      </c>
      <c r="E1460">
        <v>1879</v>
      </c>
      <c r="F1460" t="s">
        <v>3902</v>
      </c>
      <c r="G1460" t="s">
        <v>255</v>
      </c>
      <c r="H1460" t="s">
        <v>282</v>
      </c>
      <c r="I1460">
        <v>568</v>
      </c>
    </row>
    <row r="1461" spans="1:10" x14ac:dyDescent="0.2">
      <c r="A1461" t="s">
        <v>403</v>
      </c>
      <c r="B1461" t="s">
        <v>649</v>
      </c>
      <c r="C1461" t="s">
        <v>253</v>
      </c>
      <c r="D1461" t="s">
        <v>254</v>
      </c>
      <c r="E1461">
        <v>2108</v>
      </c>
      <c r="F1461" t="s">
        <v>489</v>
      </c>
      <c r="G1461" t="s">
        <v>255</v>
      </c>
      <c r="H1461" t="s">
        <v>256</v>
      </c>
      <c r="I1461">
        <v>290</v>
      </c>
    </row>
    <row r="1462" spans="1:10" x14ac:dyDescent="0.2">
      <c r="A1462" t="s">
        <v>403</v>
      </c>
      <c r="B1462" t="s">
        <v>649</v>
      </c>
      <c r="C1462" t="s">
        <v>253</v>
      </c>
      <c r="D1462" t="s">
        <v>254</v>
      </c>
      <c r="E1462">
        <v>3864</v>
      </c>
      <c r="F1462" t="s">
        <v>2886</v>
      </c>
      <c r="G1462" t="s">
        <v>255</v>
      </c>
      <c r="H1462" t="s">
        <v>289</v>
      </c>
      <c r="I1462">
        <v>203</v>
      </c>
    </row>
    <row r="1463" spans="1:10" x14ac:dyDescent="0.2">
      <c r="A1463" t="s">
        <v>403</v>
      </c>
      <c r="B1463" t="s">
        <v>649</v>
      </c>
      <c r="C1463" t="s">
        <v>253</v>
      </c>
      <c r="D1463" t="s">
        <v>254</v>
      </c>
      <c r="E1463">
        <v>4218</v>
      </c>
      <c r="F1463" t="s">
        <v>2887</v>
      </c>
      <c r="G1463" t="s">
        <v>255</v>
      </c>
      <c r="H1463" t="s">
        <v>268</v>
      </c>
      <c r="I1463">
        <v>352</v>
      </c>
    </row>
    <row r="1464" spans="1:10" x14ac:dyDescent="0.2">
      <c r="A1464" t="s">
        <v>403</v>
      </c>
      <c r="B1464" t="s">
        <v>649</v>
      </c>
      <c r="C1464" t="s">
        <v>253</v>
      </c>
      <c r="D1464" t="s">
        <v>254</v>
      </c>
      <c r="E1464">
        <v>4621</v>
      </c>
      <c r="F1464" t="s">
        <v>2888</v>
      </c>
      <c r="G1464" t="s">
        <v>263</v>
      </c>
      <c r="H1464" t="s">
        <v>268</v>
      </c>
      <c r="I1464">
        <v>179</v>
      </c>
    </row>
    <row r="1465" spans="1:10" x14ac:dyDescent="0.2">
      <c r="A1465" t="s">
        <v>403</v>
      </c>
      <c r="B1465" t="s">
        <v>649</v>
      </c>
      <c r="C1465" t="s">
        <v>253</v>
      </c>
      <c r="D1465" t="s">
        <v>254</v>
      </c>
      <c r="E1465">
        <v>4994</v>
      </c>
      <c r="F1465" t="s">
        <v>2889</v>
      </c>
      <c r="G1465" t="s">
        <v>255</v>
      </c>
      <c r="H1465" t="s">
        <v>268</v>
      </c>
      <c r="I1465">
        <v>201</v>
      </c>
    </row>
    <row r="1466" spans="1:10" x14ac:dyDescent="0.2">
      <c r="A1466" t="s">
        <v>403</v>
      </c>
      <c r="B1466" t="s">
        <v>649</v>
      </c>
      <c r="C1466" t="s">
        <v>253</v>
      </c>
      <c r="D1466" t="s">
        <v>254</v>
      </c>
      <c r="E1466">
        <v>5142</v>
      </c>
      <c r="F1466" t="s">
        <v>2890</v>
      </c>
      <c r="G1466" t="s">
        <v>255</v>
      </c>
      <c r="H1466" t="s">
        <v>268</v>
      </c>
      <c r="I1466">
        <v>276</v>
      </c>
    </row>
    <row r="1467" spans="1:10" x14ac:dyDescent="0.2">
      <c r="A1467" t="s">
        <v>403</v>
      </c>
      <c r="B1467" t="s">
        <v>649</v>
      </c>
      <c r="C1467" t="s">
        <v>253</v>
      </c>
      <c r="D1467" t="s">
        <v>254</v>
      </c>
      <c r="E1467">
        <v>5269</v>
      </c>
      <c r="F1467" t="s">
        <v>2891</v>
      </c>
      <c r="G1467" t="s">
        <v>255</v>
      </c>
      <c r="H1467" t="s">
        <v>297</v>
      </c>
      <c r="I1467">
        <v>156</v>
      </c>
    </row>
    <row r="1468" spans="1:10" x14ac:dyDescent="0.2">
      <c r="A1468" t="s">
        <v>403</v>
      </c>
      <c r="B1468" t="s">
        <v>649</v>
      </c>
      <c r="C1468" t="s">
        <v>253</v>
      </c>
      <c r="D1468" t="s">
        <v>254</v>
      </c>
      <c r="E1468">
        <v>7255</v>
      </c>
      <c r="F1468" t="s">
        <v>2892</v>
      </c>
      <c r="G1468" t="s">
        <v>259</v>
      </c>
      <c r="H1468" t="s">
        <v>285</v>
      </c>
      <c r="I1468">
        <v>22</v>
      </c>
    </row>
    <row r="1469" spans="1:10" x14ac:dyDescent="0.2">
      <c r="A1469" t="s">
        <v>403</v>
      </c>
      <c r="B1469" t="s">
        <v>649</v>
      </c>
      <c r="C1469" t="s">
        <v>253</v>
      </c>
      <c r="D1469" t="s">
        <v>254</v>
      </c>
      <c r="E1469">
        <v>7490</v>
      </c>
      <c r="F1469" t="s">
        <v>2893</v>
      </c>
      <c r="G1469" t="s">
        <v>263</v>
      </c>
      <c r="H1469" t="s">
        <v>261</v>
      </c>
      <c r="I1469">
        <v>69</v>
      </c>
    </row>
    <row r="1470" spans="1:10" x14ac:dyDescent="0.2">
      <c r="A1470" t="s">
        <v>403</v>
      </c>
      <c r="B1470" t="s">
        <v>649</v>
      </c>
      <c r="C1470" t="s">
        <v>253</v>
      </c>
      <c r="D1470" t="s">
        <v>254</v>
      </c>
      <c r="E1470">
        <v>7619</v>
      </c>
      <c r="F1470" t="s">
        <v>2894</v>
      </c>
      <c r="G1470" t="s">
        <v>255</v>
      </c>
      <c r="H1470" t="s">
        <v>261</v>
      </c>
      <c r="I1470">
        <v>64</v>
      </c>
    </row>
    <row r="1471" spans="1:10" x14ac:dyDescent="0.2">
      <c r="A1471" t="s">
        <v>403</v>
      </c>
      <c r="B1471" t="s">
        <v>649</v>
      </c>
      <c r="C1471" t="s">
        <v>253</v>
      </c>
      <c r="D1471" t="s">
        <v>254</v>
      </c>
      <c r="E1471">
        <v>8061</v>
      </c>
      <c r="F1471" t="s">
        <v>2895</v>
      </c>
      <c r="G1471" t="s">
        <v>255</v>
      </c>
      <c r="H1471" t="s">
        <v>261</v>
      </c>
      <c r="I1471">
        <v>164</v>
      </c>
    </row>
    <row r="1472" spans="1:10" x14ac:dyDescent="0.2">
      <c r="A1472" t="s">
        <v>403</v>
      </c>
      <c r="B1472" t="s">
        <v>649</v>
      </c>
      <c r="C1472" t="s">
        <v>253</v>
      </c>
      <c r="D1472" t="s">
        <v>254</v>
      </c>
      <c r="E1472">
        <v>8869</v>
      </c>
      <c r="F1472" t="s">
        <v>2896</v>
      </c>
      <c r="G1472" t="s">
        <v>255</v>
      </c>
      <c r="H1472" t="s">
        <v>281</v>
      </c>
      <c r="I1472">
        <v>152</v>
      </c>
    </row>
    <row r="1473" spans="1:10" x14ac:dyDescent="0.2">
      <c r="A1473" t="s">
        <v>403</v>
      </c>
      <c r="B1473" t="s">
        <v>649</v>
      </c>
      <c r="C1473" t="s">
        <v>253</v>
      </c>
      <c r="D1473" t="s">
        <v>254</v>
      </c>
      <c r="E1473">
        <v>9017</v>
      </c>
      <c r="F1473" t="s">
        <v>2897</v>
      </c>
      <c r="G1473" t="s">
        <v>263</v>
      </c>
      <c r="H1473" t="s">
        <v>339</v>
      </c>
      <c r="I1473">
        <v>85</v>
      </c>
    </row>
    <row r="1474" spans="1:10" x14ac:dyDescent="0.2">
      <c r="A1474" t="s">
        <v>403</v>
      </c>
      <c r="B1474" t="s">
        <v>316</v>
      </c>
      <c r="C1474" t="s">
        <v>262</v>
      </c>
      <c r="D1474" t="s">
        <v>254</v>
      </c>
      <c r="E1474">
        <v>1413</v>
      </c>
      <c r="F1474" t="s">
        <v>1620</v>
      </c>
      <c r="G1474" t="s">
        <v>255</v>
      </c>
      <c r="H1474" t="s">
        <v>282</v>
      </c>
      <c r="I1474">
        <v>277</v>
      </c>
    </row>
    <row r="1475" spans="1:10" x14ac:dyDescent="0.2">
      <c r="A1475" t="s">
        <v>403</v>
      </c>
      <c r="B1475" t="s">
        <v>316</v>
      </c>
      <c r="C1475" t="s">
        <v>264</v>
      </c>
      <c r="D1475" t="s">
        <v>254</v>
      </c>
      <c r="E1475">
        <v>1414</v>
      </c>
      <c r="F1475" t="s">
        <v>2898</v>
      </c>
      <c r="G1475" t="s">
        <v>255</v>
      </c>
      <c r="H1475" t="s">
        <v>282</v>
      </c>
      <c r="I1475" t="s">
        <v>278</v>
      </c>
      <c r="J1475" t="s">
        <v>4511</v>
      </c>
    </row>
    <row r="1476" spans="1:10" x14ac:dyDescent="0.2">
      <c r="A1476" t="s">
        <v>403</v>
      </c>
      <c r="B1476" t="s">
        <v>316</v>
      </c>
      <c r="C1476" t="s">
        <v>262</v>
      </c>
      <c r="D1476" t="s">
        <v>258</v>
      </c>
      <c r="E1476">
        <v>1429</v>
      </c>
      <c r="F1476" t="s">
        <v>2899</v>
      </c>
      <c r="G1476" t="s">
        <v>255</v>
      </c>
      <c r="H1476" t="s">
        <v>282</v>
      </c>
      <c r="I1476">
        <v>201</v>
      </c>
    </row>
    <row r="1477" spans="1:10" x14ac:dyDescent="0.2">
      <c r="A1477" t="s">
        <v>403</v>
      </c>
      <c r="B1477" t="s">
        <v>316</v>
      </c>
      <c r="C1477" t="s">
        <v>253</v>
      </c>
      <c r="D1477" t="s">
        <v>254</v>
      </c>
      <c r="E1477">
        <v>1451</v>
      </c>
      <c r="F1477" t="s">
        <v>530</v>
      </c>
      <c r="G1477" t="s">
        <v>263</v>
      </c>
      <c r="H1477" t="s">
        <v>282</v>
      </c>
      <c r="I1477">
        <v>34</v>
      </c>
    </row>
    <row r="1478" spans="1:10" x14ac:dyDescent="0.2">
      <c r="A1478" t="s">
        <v>403</v>
      </c>
      <c r="B1478" t="s">
        <v>316</v>
      </c>
      <c r="C1478" t="s">
        <v>253</v>
      </c>
      <c r="D1478" t="s">
        <v>254</v>
      </c>
      <c r="E1478">
        <v>1861</v>
      </c>
      <c r="F1478" t="s">
        <v>2900</v>
      </c>
      <c r="G1478" t="s">
        <v>255</v>
      </c>
      <c r="H1478" t="s">
        <v>282</v>
      </c>
      <c r="I1478" t="s">
        <v>286</v>
      </c>
      <c r="J1478" t="s">
        <v>3950</v>
      </c>
    </row>
    <row r="1479" spans="1:10" x14ac:dyDescent="0.2">
      <c r="A1479" t="s">
        <v>403</v>
      </c>
      <c r="B1479" t="s">
        <v>316</v>
      </c>
      <c r="C1479" t="s">
        <v>253</v>
      </c>
      <c r="D1479" t="s">
        <v>254</v>
      </c>
      <c r="E1479">
        <v>1906</v>
      </c>
      <c r="F1479" t="s">
        <v>2901</v>
      </c>
      <c r="G1479" t="s">
        <v>259</v>
      </c>
      <c r="H1479" t="s">
        <v>282</v>
      </c>
      <c r="I1479">
        <v>25</v>
      </c>
    </row>
    <row r="1480" spans="1:10" x14ac:dyDescent="0.2">
      <c r="A1480" t="s">
        <v>403</v>
      </c>
      <c r="B1480" t="s">
        <v>316</v>
      </c>
      <c r="C1480" t="s">
        <v>253</v>
      </c>
      <c r="D1480" t="s">
        <v>254</v>
      </c>
      <c r="E1480">
        <v>1979</v>
      </c>
      <c r="F1480" t="s">
        <v>404</v>
      </c>
      <c r="G1480" t="s">
        <v>255</v>
      </c>
      <c r="H1480" t="s">
        <v>282</v>
      </c>
      <c r="I1480" t="s">
        <v>286</v>
      </c>
      <c r="J1480" t="s">
        <v>4578</v>
      </c>
    </row>
    <row r="1481" spans="1:10" x14ac:dyDescent="0.2">
      <c r="A1481" t="s">
        <v>403</v>
      </c>
      <c r="B1481" t="s">
        <v>316</v>
      </c>
      <c r="C1481" t="s">
        <v>253</v>
      </c>
      <c r="D1481" t="s">
        <v>254</v>
      </c>
      <c r="E1481">
        <v>1992</v>
      </c>
      <c r="F1481" t="s">
        <v>2902</v>
      </c>
      <c r="G1481" t="s">
        <v>259</v>
      </c>
      <c r="H1481" t="s">
        <v>282</v>
      </c>
      <c r="I1481">
        <v>29</v>
      </c>
    </row>
    <row r="1482" spans="1:10" x14ac:dyDescent="0.2">
      <c r="A1482" t="s">
        <v>403</v>
      </c>
      <c r="B1482" t="s">
        <v>316</v>
      </c>
      <c r="C1482" t="s">
        <v>253</v>
      </c>
      <c r="D1482" t="s">
        <v>254</v>
      </c>
      <c r="E1482">
        <v>2201</v>
      </c>
      <c r="F1482" t="s">
        <v>611</v>
      </c>
      <c r="G1482" t="s">
        <v>255</v>
      </c>
      <c r="H1482" t="s">
        <v>256</v>
      </c>
      <c r="I1482" t="s">
        <v>278</v>
      </c>
      <c r="J1482" t="s">
        <v>4104</v>
      </c>
    </row>
    <row r="1483" spans="1:10" x14ac:dyDescent="0.2">
      <c r="A1483" t="s">
        <v>403</v>
      </c>
      <c r="B1483" t="s">
        <v>316</v>
      </c>
      <c r="C1483" t="s">
        <v>253</v>
      </c>
      <c r="D1483" t="s">
        <v>254</v>
      </c>
      <c r="E1483">
        <v>2221</v>
      </c>
      <c r="F1483" t="s">
        <v>2903</v>
      </c>
      <c r="G1483" t="s">
        <v>259</v>
      </c>
      <c r="H1483" t="s">
        <v>256</v>
      </c>
      <c r="I1483">
        <v>247</v>
      </c>
    </row>
    <row r="1484" spans="1:10" x14ac:dyDescent="0.2">
      <c r="A1484" t="s">
        <v>403</v>
      </c>
      <c r="B1484" t="s">
        <v>316</v>
      </c>
      <c r="C1484" t="s">
        <v>253</v>
      </c>
      <c r="D1484" t="s">
        <v>254</v>
      </c>
      <c r="E1484">
        <v>2224</v>
      </c>
      <c r="F1484" t="s">
        <v>2904</v>
      </c>
      <c r="G1484" t="s">
        <v>259</v>
      </c>
      <c r="H1484" t="s">
        <v>256</v>
      </c>
      <c r="I1484">
        <v>90</v>
      </c>
    </row>
    <row r="1485" spans="1:10" x14ac:dyDescent="0.2">
      <c r="A1485" t="s">
        <v>403</v>
      </c>
      <c r="B1485" t="s">
        <v>316</v>
      </c>
      <c r="C1485" t="s">
        <v>253</v>
      </c>
      <c r="D1485" t="s">
        <v>254</v>
      </c>
      <c r="E1485">
        <v>2398</v>
      </c>
      <c r="F1485" t="s">
        <v>613</v>
      </c>
      <c r="G1485" t="s">
        <v>255</v>
      </c>
      <c r="H1485" t="s">
        <v>260</v>
      </c>
      <c r="I1485">
        <v>412</v>
      </c>
    </row>
    <row r="1486" spans="1:10" x14ac:dyDescent="0.2">
      <c r="A1486" t="s">
        <v>403</v>
      </c>
      <c r="B1486" t="s">
        <v>316</v>
      </c>
      <c r="C1486" t="s">
        <v>262</v>
      </c>
      <c r="D1486" t="s">
        <v>254</v>
      </c>
      <c r="E1486">
        <v>2429</v>
      </c>
      <c r="F1486" t="s">
        <v>2905</v>
      </c>
      <c r="G1486" t="s">
        <v>255</v>
      </c>
      <c r="H1486" t="s">
        <v>260</v>
      </c>
      <c r="I1486">
        <v>282</v>
      </c>
    </row>
    <row r="1487" spans="1:10" x14ac:dyDescent="0.2">
      <c r="A1487" t="s">
        <v>403</v>
      </c>
      <c r="B1487" t="s">
        <v>316</v>
      </c>
      <c r="C1487" t="s">
        <v>262</v>
      </c>
      <c r="D1487" t="s">
        <v>254</v>
      </c>
      <c r="E1487">
        <v>2461</v>
      </c>
      <c r="F1487" t="s">
        <v>2906</v>
      </c>
      <c r="G1487" t="s">
        <v>255</v>
      </c>
      <c r="H1487" t="s">
        <v>260</v>
      </c>
      <c r="I1487">
        <v>341</v>
      </c>
    </row>
    <row r="1488" spans="1:10" x14ac:dyDescent="0.2">
      <c r="A1488" t="s">
        <v>403</v>
      </c>
      <c r="B1488" t="s">
        <v>316</v>
      </c>
      <c r="C1488" t="s">
        <v>253</v>
      </c>
      <c r="D1488" t="s">
        <v>254</v>
      </c>
      <c r="E1488">
        <v>2483</v>
      </c>
      <c r="F1488" t="s">
        <v>2907</v>
      </c>
      <c r="G1488" t="s">
        <v>259</v>
      </c>
      <c r="H1488" t="s">
        <v>260</v>
      </c>
      <c r="I1488">
        <v>67</v>
      </c>
    </row>
    <row r="1489" spans="1:9" x14ac:dyDescent="0.2">
      <c r="A1489" t="s">
        <v>403</v>
      </c>
      <c r="B1489" t="s">
        <v>316</v>
      </c>
      <c r="C1489" t="s">
        <v>253</v>
      </c>
      <c r="D1489" t="s">
        <v>254</v>
      </c>
      <c r="E1489">
        <v>2780</v>
      </c>
      <c r="F1489" t="s">
        <v>2908</v>
      </c>
      <c r="G1489" t="s">
        <v>263</v>
      </c>
      <c r="H1489" t="s">
        <v>265</v>
      </c>
      <c r="I1489">
        <v>116</v>
      </c>
    </row>
    <row r="1490" spans="1:9" x14ac:dyDescent="0.2">
      <c r="A1490" t="s">
        <v>403</v>
      </c>
      <c r="B1490" t="s">
        <v>316</v>
      </c>
      <c r="C1490" t="s">
        <v>253</v>
      </c>
      <c r="D1490" t="s">
        <v>254</v>
      </c>
      <c r="E1490">
        <v>2882</v>
      </c>
      <c r="F1490" t="s">
        <v>2909</v>
      </c>
      <c r="G1490" t="s">
        <v>255</v>
      </c>
      <c r="H1490" t="s">
        <v>256</v>
      </c>
      <c r="I1490">
        <v>189</v>
      </c>
    </row>
    <row r="1491" spans="1:9" x14ac:dyDescent="0.2">
      <c r="A1491" t="s">
        <v>403</v>
      </c>
      <c r="B1491" t="s">
        <v>316</v>
      </c>
      <c r="C1491" t="s">
        <v>253</v>
      </c>
      <c r="D1491" t="s">
        <v>254</v>
      </c>
      <c r="E1491">
        <v>2915</v>
      </c>
      <c r="F1491" t="s">
        <v>707</v>
      </c>
      <c r="G1491" t="s">
        <v>255</v>
      </c>
      <c r="H1491" t="s">
        <v>256</v>
      </c>
      <c r="I1491">
        <v>398</v>
      </c>
    </row>
    <row r="1492" spans="1:9" x14ac:dyDescent="0.2">
      <c r="A1492" t="s">
        <v>403</v>
      </c>
      <c r="B1492" t="s">
        <v>316</v>
      </c>
      <c r="C1492" t="s">
        <v>257</v>
      </c>
      <c r="D1492" t="s">
        <v>254</v>
      </c>
      <c r="E1492">
        <v>2931</v>
      </c>
      <c r="F1492" t="s">
        <v>2910</v>
      </c>
      <c r="G1492" t="s">
        <v>255</v>
      </c>
      <c r="H1492" t="s">
        <v>256</v>
      </c>
      <c r="I1492">
        <v>687</v>
      </c>
    </row>
    <row r="1493" spans="1:9" x14ac:dyDescent="0.2">
      <c r="A1493" t="s">
        <v>403</v>
      </c>
      <c r="B1493" t="s">
        <v>316</v>
      </c>
      <c r="C1493" t="s">
        <v>253</v>
      </c>
      <c r="D1493" t="s">
        <v>254</v>
      </c>
      <c r="E1493">
        <v>3131</v>
      </c>
      <c r="F1493" t="s">
        <v>2911</v>
      </c>
      <c r="G1493" t="s">
        <v>259</v>
      </c>
      <c r="H1493" t="s">
        <v>261</v>
      </c>
      <c r="I1493">
        <v>30</v>
      </c>
    </row>
    <row r="1494" spans="1:9" x14ac:dyDescent="0.2">
      <c r="A1494" t="s">
        <v>403</v>
      </c>
      <c r="B1494" t="s">
        <v>316</v>
      </c>
      <c r="C1494" t="s">
        <v>253</v>
      </c>
      <c r="D1494" t="s">
        <v>258</v>
      </c>
      <c r="E1494">
        <v>3133</v>
      </c>
      <c r="F1494" t="s">
        <v>1501</v>
      </c>
      <c r="G1494" t="s">
        <v>267</v>
      </c>
      <c r="H1494" t="s">
        <v>265</v>
      </c>
      <c r="I1494">
        <v>27</v>
      </c>
    </row>
    <row r="1495" spans="1:9" x14ac:dyDescent="0.2">
      <c r="A1495" t="s">
        <v>403</v>
      </c>
      <c r="B1495" t="s">
        <v>316</v>
      </c>
      <c r="C1495" t="s">
        <v>253</v>
      </c>
      <c r="D1495" t="s">
        <v>254</v>
      </c>
      <c r="E1495">
        <v>3143</v>
      </c>
      <c r="F1495" t="s">
        <v>2912</v>
      </c>
      <c r="G1495" t="s">
        <v>263</v>
      </c>
      <c r="H1495" t="s">
        <v>261</v>
      </c>
      <c r="I1495">
        <v>37</v>
      </c>
    </row>
    <row r="1496" spans="1:9" x14ac:dyDescent="0.2">
      <c r="A1496" t="s">
        <v>403</v>
      </c>
      <c r="B1496" t="s">
        <v>316</v>
      </c>
      <c r="C1496" t="s">
        <v>253</v>
      </c>
      <c r="D1496" t="s">
        <v>254</v>
      </c>
      <c r="E1496">
        <v>3183</v>
      </c>
      <c r="F1496" t="s">
        <v>1360</v>
      </c>
      <c r="G1496" t="s">
        <v>255</v>
      </c>
      <c r="H1496" t="s">
        <v>261</v>
      </c>
      <c r="I1496">
        <v>357</v>
      </c>
    </row>
    <row r="1497" spans="1:9" x14ac:dyDescent="0.2">
      <c r="A1497" t="s">
        <v>403</v>
      </c>
      <c r="B1497" t="s">
        <v>316</v>
      </c>
      <c r="C1497" t="s">
        <v>262</v>
      </c>
      <c r="D1497" t="s">
        <v>254</v>
      </c>
      <c r="E1497">
        <v>3276</v>
      </c>
      <c r="F1497" t="s">
        <v>2913</v>
      </c>
      <c r="G1497" t="s">
        <v>255</v>
      </c>
      <c r="H1497" t="s">
        <v>281</v>
      </c>
      <c r="I1497">
        <v>250</v>
      </c>
    </row>
    <row r="1498" spans="1:9" x14ac:dyDescent="0.2">
      <c r="A1498" t="s">
        <v>403</v>
      </c>
      <c r="B1498" t="s">
        <v>316</v>
      </c>
      <c r="C1498" t="s">
        <v>264</v>
      </c>
      <c r="D1498" t="s">
        <v>254</v>
      </c>
      <c r="E1498">
        <v>3286</v>
      </c>
      <c r="F1498" t="s">
        <v>2914</v>
      </c>
      <c r="G1498" t="s">
        <v>267</v>
      </c>
      <c r="H1498" t="s">
        <v>281</v>
      </c>
      <c r="I1498">
        <v>20</v>
      </c>
    </row>
    <row r="1499" spans="1:9" x14ac:dyDescent="0.2">
      <c r="A1499" t="s">
        <v>403</v>
      </c>
      <c r="B1499" t="s">
        <v>316</v>
      </c>
      <c r="C1499" t="s">
        <v>253</v>
      </c>
      <c r="D1499" t="s">
        <v>254</v>
      </c>
      <c r="E1499">
        <v>3465</v>
      </c>
      <c r="F1499" t="s">
        <v>2915</v>
      </c>
      <c r="G1499" t="s">
        <v>255</v>
      </c>
      <c r="H1499" t="s">
        <v>281</v>
      </c>
      <c r="I1499">
        <v>265</v>
      </c>
    </row>
    <row r="1500" spans="1:9" x14ac:dyDescent="0.2">
      <c r="A1500" t="s">
        <v>403</v>
      </c>
      <c r="B1500" t="s">
        <v>316</v>
      </c>
      <c r="C1500" t="s">
        <v>253</v>
      </c>
      <c r="D1500" t="s">
        <v>254</v>
      </c>
      <c r="E1500">
        <v>3604</v>
      </c>
      <c r="F1500" t="s">
        <v>2916</v>
      </c>
      <c r="G1500" t="s">
        <v>263</v>
      </c>
      <c r="H1500" t="s">
        <v>288</v>
      </c>
      <c r="I1500">
        <v>186</v>
      </c>
    </row>
    <row r="1501" spans="1:9" x14ac:dyDescent="0.2">
      <c r="A1501" t="s">
        <v>403</v>
      </c>
      <c r="B1501" t="s">
        <v>316</v>
      </c>
      <c r="C1501" t="s">
        <v>262</v>
      </c>
      <c r="D1501" t="s">
        <v>254</v>
      </c>
      <c r="E1501">
        <v>3606</v>
      </c>
      <c r="F1501" t="s">
        <v>540</v>
      </c>
      <c r="G1501" t="s">
        <v>255</v>
      </c>
      <c r="H1501" t="s">
        <v>288</v>
      </c>
      <c r="I1501">
        <v>107</v>
      </c>
    </row>
    <row r="1502" spans="1:9" x14ac:dyDescent="0.2">
      <c r="A1502" t="s">
        <v>403</v>
      </c>
      <c r="B1502" t="s">
        <v>316</v>
      </c>
      <c r="C1502" t="s">
        <v>253</v>
      </c>
      <c r="D1502" t="s">
        <v>258</v>
      </c>
      <c r="E1502">
        <v>3741</v>
      </c>
      <c r="F1502" t="s">
        <v>715</v>
      </c>
      <c r="G1502" t="s">
        <v>255</v>
      </c>
      <c r="H1502" t="s">
        <v>266</v>
      </c>
      <c r="I1502">
        <v>188</v>
      </c>
    </row>
    <row r="1503" spans="1:9" x14ac:dyDescent="0.2">
      <c r="A1503" t="s">
        <v>403</v>
      </c>
      <c r="B1503" t="s">
        <v>316</v>
      </c>
      <c r="C1503" t="s">
        <v>262</v>
      </c>
      <c r="D1503" t="s">
        <v>254</v>
      </c>
      <c r="E1503">
        <v>3902</v>
      </c>
      <c r="F1503" t="s">
        <v>543</v>
      </c>
      <c r="G1503" t="s">
        <v>255</v>
      </c>
      <c r="H1503" t="s">
        <v>266</v>
      </c>
      <c r="I1503">
        <v>327</v>
      </c>
    </row>
    <row r="1504" spans="1:9" x14ac:dyDescent="0.2">
      <c r="A1504" t="s">
        <v>403</v>
      </c>
      <c r="B1504" t="s">
        <v>316</v>
      </c>
      <c r="C1504" t="s">
        <v>262</v>
      </c>
      <c r="D1504" t="s">
        <v>254</v>
      </c>
      <c r="E1504">
        <v>4025</v>
      </c>
      <c r="F1504" t="s">
        <v>2917</v>
      </c>
      <c r="G1504" t="s">
        <v>255</v>
      </c>
      <c r="H1504" t="s">
        <v>268</v>
      </c>
      <c r="I1504">
        <v>417</v>
      </c>
    </row>
    <row r="1505" spans="1:10" x14ac:dyDescent="0.2">
      <c r="A1505" t="s">
        <v>403</v>
      </c>
      <c r="B1505" t="s">
        <v>316</v>
      </c>
      <c r="C1505" t="s">
        <v>253</v>
      </c>
      <c r="D1505" t="s">
        <v>254</v>
      </c>
      <c r="E1505">
        <v>4100</v>
      </c>
      <c r="F1505" t="s">
        <v>2918</v>
      </c>
      <c r="G1505" t="s">
        <v>255</v>
      </c>
      <c r="H1505" t="s">
        <v>268</v>
      </c>
      <c r="I1505">
        <v>129</v>
      </c>
    </row>
    <row r="1506" spans="1:10" x14ac:dyDescent="0.2">
      <c r="A1506" t="s">
        <v>403</v>
      </c>
      <c r="B1506" t="s">
        <v>316</v>
      </c>
      <c r="C1506" t="s">
        <v>257</v>
      </c>
      <c r="D1506" t="s">
        <v>254</v>
      </c>
      <c r="E1506">
        <v>4243</v>
      </c>
      <c r="F1506" t="s">
        <v>2919</v>
      </c>
      <c r="G1506" t="s">
        <v>259</v>
      </c>
      <c r="H1506" t="s">
        <v>268</v>
      </c>
      <c r="I1506">
        <v>20</v>
      </c>
    </row>
    <row r="1507" spans="1:10" x14ac:dyDescent="0.2">
      <c r="A1507" t="s">
        <v>403</v>
      </c>
      <c r="B1507" t="s">
        <v>316</v>
      </c>
      <c r="C1507" t="s">
        <v>253</v>
      </c>
      <c r="D1507" t="s">
        <v>258</v>
      </c>
      <c r="E1507">
        <v>4288</v>
      </c>
      <c r="F1507" t="s">
        <v>2920</v>
      </c>
      <c r="G1507" t="s">
        <v>259</v>
      </c>
      <c r="H1507" t="s">
        <v>266</v>
      </c>
      <c r="I1507">
        <v>81</v>
      </c>
    </row>
    <row r="1508" spans="1:10" x14ac:dyDescent="0.2">
      <c r="A1508" t="s">
        <v>403</v>
      </c>
      <c r="B1508" t="s">
        <v>316</v>
      </c>
      <c r="C1508" t="s">
        <v>253</v>
      </c>
      <c r="D1508" t="s">
        <v>254</v>
      </c>
      <c r="E1508">
        <v>4544</v>
      </c>
      <c r="F1508" t="s">
        <v>2921</v>
      </c>
      <c r="G1508" t="s">
        <v>255</v>
      </c>
      <c r="H1508" t="s">
        <v>260</v>
      </c>
      <c r="I1508" t="s">
        <v>286</v>
      </c>
      <c r="J1508" t="s">
        <v>4306</v>
      </c>
    </row>
    <row r="1509" spans="1:10" x14ac:dyDescent="0.2">
      <c r="A1509" t="s">
        <v>403</v>
      </c>
      <c r="B1509" t="s">
        <v>316</v>
      </c>
      <c r="C1509" t="s">
        <v>253</v>
      </c>
      <c r="D1509" t="s">
        <v>254</v>
      </c>
      <c r="E1509">
        <v>4574</v>
      </c>
      <c r="F1509" t="s">
        <v>1623</v>
      </c>
      <c r="G1509" t="s">
        <v>255</v>
      </c>
      <c r="H1509" t="s">
        <v>300</v>
      </c>
      <c r="I1509">
        <v>586</v>
      </c>
    </row>
    <row r="1510" spans="1:10" x14ac:dyDescent="0.2">
      <c r="A1510" t="s">
        <v>403</v>
      </c>
      <c r="B1510" t="s">
        <v>316</v>
      </c>
      <c r="C1510" t="s">
        <v>253</v>
      </c>
      <c r="D1510" t="s">
        <v>254</v>
      </c>
      <c r="E1510">
        <v>4628</v>
      </c>
      <c r="F1510" t="s">
        <v>2922</v>
      </c>
      <c r="G1510" t="s">
        <v>259</v>
      </c>
      <c r="H1510" t="s">
        <v>268</v>
      </c>
      <c r="I1510" t="s">
        <v>286</v>
      </c>
      <c r="J1510" t="s">
        <v>4355</v>
      </c>
    </row>
    <row r="1511" spans="1:10" x14ac:dyDescent="0.2">
      <c r="A1511" t="s">
        <v>403</v>
      </c>
      <c r="B1511" t="s">
        <v>316</v>
      </c>
      <c r="C1511" t="s">
        <v>262</v>
      </c>
      <c r="D1511" t="s">
        <v>254</v>
      </c>
      <c r="E1511">
        <v>4784</v>
      </c>
      <c r="F1511" t="s">
        <v>2923</v>
      </c>
      <c r="G1511" t="s">
        <v>259</v>
      </c>
      <c r="H1511" t="s">
        <v>260</v>
      </c>
      <c r="I1511">
        <v>64</v>
      </c>
    </row>
    <row r="1512" spans="1:10" x14ac:dyDescent="0.2">
      <c r="A1512" t="s">
        <v>403</v>
      </c>
      <c r="B1512" t="s">
        <v>316</v>
      </c>
      <c r="C1512" t="s">
        <v>262</v>
      </c>
      <c r="D1512" t="s">
        <v>254</v>
      </c>
      <c r="E1512">
        <v>4812</v>
      </c>
      <c r="F1512" t="s">
        <v>2924</v>
      </c>
      <c r="G1512" t="s">
        <v>255</v>
      </c>
      <c r="H1512" t="s">
        <v>266</v>
      </c>
      <c r="I1512" t="s">
        <v>286</v>
      </c>
      <c r="J1512" t="s">
        <v>4224</v>
      </c>
    </row>
    <row r="1513" spans="1:10" x14ac:dyDescent="0.2">
      <c r="A1513" t="s">
        <v>403</v>
      </c>
      <c r="B1513" t="s">
        <v>316</v>
      </c>
      <c r="C1513" t="s">
        <v>253</v>
      </c>
      <c r="D1513" t="s">
        <v>254</v>
      </c>
      <c r="E1513">
        <v>4819</v>
      </c>
      <c r="F1513" t="s">
        <v>2925</v>
      </c>
      <c r="G1513" t="s">
        <v>255</v>
      </c>
      <c r="H1513" t="s">
        <v>266</v>
      </c>
      <c r="I1513" t="s">
        <v>286</v>
      </c>
      <c r="J1513" t="s">
        <v>4579</v>
      </c>
    </row>
    <row r="1514" spans="1:10" x14ac:dyDescent="0.2">
      <c r="A1514" t="s">
        <v>403</v>
      </c>
      <c r="B1514" t="s">
        <v>316</v>
      </c>
      <c r="C1514" t="s">
        <v>262</v>
      </c>
      <c r="D1514" t="s">
        <v>254</v>
      </c>
      <c r="E1514">
        <v>4955</v>
      </c>
      <c r="F1514" t="s">
        <v>2926</v>
      </c>
      <c r="G1514" t="s">
        <v>255</v>
      </c>
      <c r="H1514" t="s">
        <v>268</v>
      </c>
      <c r="I1514">
        <v>192</v>
      </c>
    </row>
    <row r="1515" spans="1:10" x14ac:dyDescent="0.2">
      <c r="A1515" t="s">
        <v>403</v>
      </c>
      <c r="B1515" t="s">
        <v>316</v>
      </c>
      <c r="C1515" t="s">
        <v>253</v>
      </c>
      <c r="D1515" t="s">
        <v>254</v>
      </c>
      <c r="E1515">
        <v>4962</v>
      </c>
      <c r="F1515" t="s">
        <v>2927</v>
      </c>
      <c r="G1515" t="s">
        <v>263</v>
      </c>
      <c r="H1515" t="s">
        <v>268</v>
      </c>
      <c r="I1515">
        <v>90</v>
      </c>
    </row>
    <row r="1516" spans="1:10" x14ac:dyDescent="0.2">
      <c r="A1516" t="s">
        <v>403</v>
      </c>
      <c r="B1516" t="s">
        <v>316</v>
      </c>
      <c r="C1516" t="s">
        <v>253</v>
      </c>
      <c r="D1516" t="s">
        <v>254</v>
      </c>
      <c r="E1516">
        <v>4966</v>
      </c>
      <c r="F1516" t="s">
        <v>2928</v>
      </c>
      <c r="G1516" t="s">
        <v>263</v>
      </c>
      <c r="H1516" t="s">
        <v>268</v>
      </c>
      <c r="I1516">
        <v>771</v>
      </c>
    </row>
    <row r="1517" spans="1:10" x14ac:dyDescent="0.2">
      <c r="A1517" t="s">
        <v>403</v>
      </c>
      <c r="B1517" t="s">
        <v>316</v>
      </c>
      <c r="C1517" t="s">
        <v>253</v>
      </c>
      <c r="D1517" t="s">
        <v>254</v>
      </c>
      <c r="E1517">
        <v>4977</v>
      </c>
      <c r="F1517" t="s">
        <v>2929</v>
      </c>
      <c r="G1517" t="s">
        <v>255</v>
      </c>
      <c r="H1517" t="s">
        <v>268</v>
      </c>
      <c r="I1517">
        <v>121</v>
      </c>
    </row>
    <row r="1518" spans="1:10" x14ac:dyDescent="0.2">
      <c r="A1518" t="s">
        <v>403</v>
      </c>
      <c r="B1518" t="s">
        <v>316</v>
      </c>
      <c r="C1518" t="s">
        <v>262</v>
      </c>
      <c r="D1518" t="s">
        <v>258</v>
      </c>
      <c r="E1518">
        <v>5015</v>
      </c>
      <c r="F1518" t="s">
        <v>2930</v>
      </c>
      <c r="G1518" t="s">
        <v>255</v>
      </c>
      <c r="H1518" t="s">
        <v>1330</v>
      </c>
      <c r="I1518">
        <v>327</v>
      </c>
    </row>
    <row r="1519" spans="1:10" x14ac:dyDescent="0.2">
      <c r="A1519" t="s">
        <v>403</v>
      </c>
      <c r="B1519" t="s">
        <v>316</v>
      </c>
      <c r="C1519" t="s">
        <v>264</v>
      </c>
      <c r="D1519" t="s">
        <v>254</v>
      </c>
      <c r="E1519">
        <v>5283</v>
      </c>
      <c r="F1519" t="s">
        <v>2931</v>
      </c>
      <c r="G1519" t="s">
        <v>259</v>
      </c>
      <c r="H1519" t="s">
        <v>261</v>
      </c>
      <c r="I1519">
        <v>32</v>
      </c>
    </row>
    <row r="1520" spans="1:10" x14ac:dyDescent="0.2">
      <c r="A1520" t="s">
        <v>403</v>
      </c>
      <c r="B1520" t="s">
        <v>316</v>
      </c>
      <c r="C1520" t="s">
        <v>262</v>
      </c>
      <c r="D1520" t="s">
        <v>254</v>
      </c>
      <c r="E1520">
        <v>5302</v>
      </c>
      <c r="F1520" t="s">
        <v>2932</v>
      </c>
      <c r="G1520" t="s">
        <v>255</v>
      </c>
      <c r="H1520" t="s">
        <v>297</v>
      </c>
      <c r="I1520">
        <v>447</v>
      </c>
    </row>
    <row r="1521" spans="1:10" x14ac:dyDescent="0.2">
      <c r="A1521" t="s">
        <v>403</v>
      </c>
      <c r="B1521" t="s">
        <v>316</v>
      </c>
      <c r="C1521" t="s">
        <v>253</v>
      </c>
      <c r="D1521" t="s">
        <v>254</v>
      </c>
      <c r="E1521">
        <v>5393</v>
      </c>
      <c r="F1521" t="s">
        <v>2933</v>
      </c>
      <c r="G1521" t="s">
        <v>255</v>
      </c>
      <c r="H1521" t="s">
        <v>297</v>
      </c>
      <c r="I1521" t="s">
        <v>286</v>
      </c>
      <c r="J1521" t="s">
        <v>4559</v>
      </c>
    </row>
    <row r="1522" spans="1:10" x14ac:dyDescent="0.2">
      <c r="A1522" t="s">
        <v>403</v>
      </c>
      <c r="B1522" t="s">
        <v>316</v>
      </c>
      <c r="C1522" t="s">
        <v>262</v>
      </c>
      <c r="D1522" t="s">
        <v>254</v>
      </c>
      <c r="E1522">
        <v>5563</v>
      </c>
      <c r="F1522" t="s">
        <v>1624</v>
      </c>
      <c r="G1522" t="s">
        <v>255</v>
      </c>
      <c r="H1522" t="s">
        <v>683</v>
      </c>
      <c r="I1522">
        <v>235</v>
      </c>
    </row>
    <row r="1523" spans="1:10" x14ac:dyDescent="0.2">
      <c r="A1523" t="s">
        <v>403</v>
      </c>
      <c r="B1523" t="s">
        <v>316</v>
      </c>
      <c r="C1523" t="s">
        <v>253</v>
      </c>
      <c r="D1523" t="s">
        <v>254</v>
      </c>
      <c r="E1523">
        <v>5631</v>
      </c>
      <c r="F1523" t="s">
        <v>2934</v>
      </c>
      <c r="G1523" t="s">
        <v>255</v>
      </c>
      <c r="H1523" t="s">
        <v>276</v>
      </c>
      <c r="I1523" t="s">
        <v>286</v>
      </c>
      <c r="J1523" t="s">
        <v>4580</v>
      </c>
    </row>
    <row r="1524" spans="1:10" x14ac:dyDescent="0.2">
      <c r="A1524" t="s">
        <v>403</v>
      </c>
      <c r="B1524" t="s">
        <v>316</v>
      </c>
      <c r="C1524" t="s">
        <v>253</v>
      </c>
      <c r="D1524" t="s">
        <v>254</v>
      </c>
      <c r="E1524">
        <v>5707</v>
      </c>
      <c r="F1524" t="s">
        <v>2935</v>
      </c>
      <c r="G1524" t="s">
        <v>255</v>
      </c>
      <c r="H1524" t="s">
        <v>350</v>
      </c>
      <c r="I1524">
        <v>258</v>
      </c>
    </row>
    <row r="1525" spans="1:10" x14ac:dyDescent="0.2">
      <c r="A1525" t="s">
        <v>403</v>
      </c>
      <c r="B1525" t="s">
        <v>316</v>
      </c>
      <c r="C1525" t="s">
        <v>253</v>
      </c>
      <c r="D1525" t="s">
        <v>254</v>
      </c>
      <c r="E1525">
        <v>5852</v>
      </c>
      <c r="F1525" t="s">
        <v>2936</v>
      </c>
      <c r="G1525" t="s">
        <v>255</v>
      </c>
      <c r="H1525" t="s">
        <v>350</v>
      </c>
      <c r="I1525">
        <v>136</v>
      </c>
    </row>
    <row r="1526" spans="1:10" x14ac:dyDescent="0.2">
      <c r="A1526" t="s">
        <v>403</v>
      </c>
      <c r="B1526" t="s">
        <v>316</v>
      </c>
      <c r="C1526" t="s">
        <v>262</v>
      </c>
      <c r="D1526" t="s">
        <v>254</v>
      </c>
      <c r="E1526">
        <v>6029</v>
      </c>
      <c r="F1526" t="s">
        <v>2937</v>
      </c>
      <c r="G1526" t="s">
        <v>255</v>
      </c>
      <c r="H1526" t="s">
        <v>260</v>
      </c>
      <c r="I1526">
        <v>26</v>
      </c>
    </row>
    <row r="1527" spans="1:10" x14ac:dyDescent="0.2">
      <c r="A1527" t="s">
        <v>403</v>
      </c>
      <c r="B1527" t="s">
        <v>316</v>
      </c>
      <c r="C1527" t="s">
        <v>253</v>
      </c>
      <c r="D1527" t="s">
        <v>254</v>
      </c>
      <c r="E1527">
        <v>6155</v>
      </c>
      <c r="F1527" t="s">
        <v>1361</v>
      </c>
      <c r="G1527" t="s">
        <v>263</v>
      </c>
      <c r="H1527" t="s">
        <v>276</v>
      </c>
      <c r="I1527">
        <v>94</v>
      </c>
    </row>
    <row r="1528" spans="1:10" x14ac:dyDescent="0.2">
      <c r="A1528" t="s">
        <v>403</v>
      </c>
      <c r="B1528" t="s">
        <v>316</v>
      </c>
      <c r="C1528" t="s">
        <v>264</v>
      </c>
      <c r="D1528" t="s">
        <v>258</v>
      </c>
      <c r="E1528">
        <v>6156</v>
      </c>
      <c r="F1528" t="s">
        <v>2938</v>
      </c>
      <c r="G1528" t="s">
        <v>259</v>
      </c>
      <c r="H1528" t="s">
        <v>276</v>
      </c>
      <c r="I1528">
        <v>84</v>
      </c>
    </row>
    <row r="1529" spans="1:10" x14ac:dyDescent="0.2">
      <c r="A1529" t="s">
        <v>403</v>
      </c>
      <c r="B1529" t="s">
        <v>316</v>
      </c>
      <c r="C1529" t="s">
        <v>257</v>
      </c>
      <c r="D1529" t="s">
        <v>254</v>
      </c>
      <c r="E1529">
        <v>6316</v>
      </c>
      <c r="F1529" t="s">
        <v>2939</v>
      </c>
      <c r="G1529" t="s">
        <v>255</v>
      </c>
      <c r="H1529" t="s">
        <v>276</v>
      </c>
      <c r="I1529">
        <v>75</v>
      </c>
    </row>
    <row r="1530" spans="1:10" x14ac:dyDescent="0.2">
      <c r="A1530" t="s">
        <v>403</v>
      </c>
      <c r="B1530" t="s">
        <v>316</v>
      </c>
      <c r="C1530" t="s">
        <v>253</v>
      </c>
      <c r="D1530" t="s">
        <v>254</v>
      </c>
      <c r="E1530">
        <v>6324</v>
      </c>
      <c r="F1530" t="s">
        <v>684</v>
      </c>
      <c r="G1530" t="s">
        <v>259</v>
      </c>
      <c r="H1530" t="s">
        <v>276</v>
      </c>
      <c r="I1530" t="s">
        <v>305</v>
      </c>
      <c r="J1530" t="s">
        <v>4221</v>
      </c>
    </row>
    <row r="1531" spans="1:10" x14ac:dyDescent="0.2">
      <c r="A1531" t="s">
        <v>403</v>
      </c>
      <c r="B1531" t="s">
        <v>316</v>
      </c>
      <c r="C1531" t="s">
        <v>253</v>
      </c>
      <c r="D1531" t="s">
        <v>254</v>
      </c>
      <c r="E1531">
        <v>6370</v>
      </c>
      <c r="F1531" t="s">
        <v>2940</v>
      </c>
      <c r="G1531" t="s">
        <v>255</v>
      </c>
      <c r="H1531" t="s">
        <v>276</v>
      </c>
      <c r="I1531" t="s">
        <v>322</v>
      </c>
      <c r="J1531" t="s">
        <v>4171</v>
      </c>
    </row>
    <row r="1532" spans="1:10" x14ac:dyDescent="0.2">
      <c r="A1532" t="s">
        <v>403</v>
      </c>
      <c r="B1532" t="s">
        <v>316</v>
      </c>
      <c r="C1532" t="s">
        <v>253</v>
      </c>
      <c r="D1532" t="s">
        <v>254</v>
      </c>
      <c r="E1532">
        <v>6381</v>
      </c>
      <c r="F1532" t="s">
        <v>2941</v>
      </c>
      <c r="G1532" t="s">
        <v>255</v>
      </c>
      <c r="H1532" t="s">
        <v>276</v>
      </c>
      <c r="I1532">
        <v>420</v>
      </c>
    </row>
    <row r="1533" spans="1:10" x14ac:dyDescent="0.2">
      <c r="A1533" t="s">
        <v>403</v>
      </c>
      <c r="B1533" t="s">
        <v>316</v>
      </c>
      <c r="C1533" t="s">
        <v>253</v>
      </c>
      <c r="D1533" t="s">
        <v>258</v>
      </c>
      <c r="E1533">
        <v>6402</v>
      </c>
      <c r="F1533" t="s">
        <v>2942</v>
      </c>
      <c r="G1533" t="s">
        <v>263</v>
      </c>
      <c r="H1533" t="s">
        <v>276</v>
      </c>
      <c r="I1533">
        <v>75</v>
      </c>
    </row>
    <row r="1534" spans="1:10" x14ac:dyDescent="0.2">
      <c r="A1534" t="s">
        <v>403</v>
      </c>
      <c r="B1534" t="s">
        <v>316</v>
      </c>
      <c r="C1534" t="s">
        <v>253</v>
      </c>
      <c r="D1534" t="s">
        <v>254</v>
      </c>
      <c r="E1534">
        <v>6412</v>
      </c>
      <c r="F1534" t="s">
        <v>2943</v>
      </c>
      <c r="G1534" t="s">
        <v>255</v>
      </c>
      <c r="H1534" t="s">
        <v>276</v>
      </c>
      <c r="I1534" t="s">
        <v>278</v>
      </c>
      <c r="J1534" t="s">
        <v>3970</v>
      </c>
    </row>
    <row r="1535" spans="1:10" x14ac:dyDescent="0.2">
      <c r="A1535" t="s">
        <v>403</v>
      </c>
      <c r="B1535" t="s">
        <v>316</v>
      </c>
      <c r="C1535" t="s">
        <v>262</v>
      </c>
      <c r="D1535" t="s">
        <v>254</v>
      </c>
      <c r="E1535">
        <v>6465</v>
      </c>
      <c r="F1535" t="s">
        <v>3014</v>
      </c>
      <c r="G1535" t="s">
        <v>255</v>
      </c>
      <c r="H1535" t="s">
        <v>276</v>
      </c>
      <c r="I1535" t="s">
        <v>485</v>
      </c>
      <c r="J1535" t="s">
        <v>4186</v>
      </c>
    </row>
    <row r="1536" spans="1:10" x14ac:dyDescent="0.2">
      <c r="A1536" t="s">
        <v>403</v>
      </c>
      <c r="B1536" t="s">
        <v>316</v>
      </c>
      <c r="C1536" t="s">
        <v>264</v>
      </c>
      <c r="D1536" t="s">
        <v>254</v>
      </c>
      <c r="E1536">
        <v>6542</v>
      </c>
      <c r="F1536" t="s">
        <v>2944</v>
      </c>
      <c r="G1536" t="s">
        <v>259</v>
      </c>
      <c r="H1536" t="s">
        <v>260</v>
      </c>
      <c r="I1536">
        <v>47</v>
      </c>
    </row>
    <row r="1537" spans="1:10" x14ac:dyDescent="0.2">
      <c r="A1537" t="s">
        <v>403</v>
      </c>
      <c r="B1537" t="s">
        <v>316</v>
      </c>
      <c r="C1537" t="s">
        <v>253</v>
      </c>
      <c r="D1537" t="s">
        <v>254</v>
      </c>
      <c r="E1537">
        <v>6626</v>
      </c>
      <c r="F1537" t="s">
        <v>2945</v>
      </c>
      <c r="G1537" t="s">
        <v>259</v>
      </c>
      <c r="H1537" t="s">
        <v>280</v>
      </c>
      <c r="I1537">
        <v>79</v>
      </c>
    </row>
    <row r="1538" spans="1:10" x14ac:dyDescent="0.2">
      <c r="A1538" t="s">
        <v>403</v>
      </c>
      <c r="B1538" t="s">
        <v>316</v>
      </c>
      <c r="C1538" t="s">
        <v>253</v>
      </c>
      <c r="D1538" t="s">
        <v>254</v>
      </c>
      <c r="E1538">
        <v>6651</v>
      </c>
      <c r="F1538" t="s">
        <v>2946</v>
      </c>
      <c r="G1538" t="s">
        <v>255</v>
      </c>
      <c r="H1538" t="s">
        <v>280</v>
      </c>
      <c r="I1538">
        <v>976</v>
      </c>
    </row>
    <row r="1539" spans="1:10" x14ac:dyDescent="0.2">
      <c r="A1539" t="s">
        <v>403</v>
      </c>
      <c r="B1539" t="s">
        <v>316</v>
      </c>
      <c r="C1539" t="s">
        <v>253</v>
      </c>
      <c r="D1539" t="s">
        <v>254</v>
      </c>
      <c r="E1539">
        <v>6666</v>
      </c>
      <c r="F1539" t="s">
        <v>2947</v>
      </c>
      <c r="G1539" t="s">
        <v>259</v>
      </c>
      <c r="H1539" t="s">
        <v>280</v>
      </c>
      <c r="I1539">
        <v>36</v>
      </c>
    </row>
    <row r="1540" spans="1:10" x14ac:dyDescent="0.2">
      <c r="A1540" t="s">
        <v>403</v>
      </c>
      <c r="B1540" t="s">
        <v>316</v>
      </c>
      <c r="C1540" t="s">
        <v>257</v>
      </c>
      <c r="D1540" t="s">
        <v>254</v>
      </c>
      <c r="E1540">
        <v>6677</v>
      </c>
      <c r="F1540" t="s">
        <v>2948</v>
      </c>
      <c r="G1540" t="s">
        <v>259</v>
      </c>
      <c r="H1540" t="s">
        <v>280</v>
      </c>
      <c r="I1540">
        <v>208</v>
      </c>
    </row>
    <row r="1541" spans="1:10" x14ac:dyDescent="0.2">
      <c r="A1541" t="s">
        <v>403</v>
      </c>
      <c r="B1541" t="s">
        <v>316</v>
      </c>
      <c r="C1541" t="s">
        <v>253</v>
      </c>
      <c r="D1541" t="s">
        <v>254</v>
      </c>
      <c r="E1541">
        <v>6698</v>
      </c>
      <c r="F1541" t="s">
        <v>2949</v>
      </c>
      <c r="G1541" t="s">
        <v>263</v>
      </c>
      <c r="H1541" t="s">
        <v>280</v>
      </c>
      <c r="I1541">
        <v>79</v>
      </c>
    </row>
    <row r="1542" spans="1:10" x14ac:dyDescent="0.2">
      <c r="A1542" t="s">
        <v>403</v>
      </c>
      <c r="B1542" t="s">
        <v>316</v>
      </c>
      <c r="C1542" t="s">
        <v>264</v>
      </c>
      <c r="D1542" t="s">
        <v>254</v>
      </c>
      <c r="E1542">
        <v>6785</v>
      </c>
      <c r="F1542" t="s">
        <v>2950</v>
      </c>
      <c r="G1542" t="s">
        <v>255</v>
      </c>
      <c r="H1542" t="s">
        <v>280</v>
      </c>
      <c r="I1542">
        <v>106</v>
      </c>
    </row>
    <row r="1543" spans="1:10" x14ac:dyDescent="0.2">
      <c r="A1543" t="s">
        <v>403</v>
      </c>
      <c r="B1543" t="s">
        <v>316</v>
      </c>
      <c r="C1543" t="s">
        <v>262</v>
      </c>
      <c r="D1543" t="s">
        <v>254</v>
      </c>
      <c r="E1543">
        <v>6870</v>
      </c>
      <c r="F1543" t="s">
        <v>567</v>
      </c>
      <c r="G1543" t="s">
        <v>263</v>
      </c>
      <c r="H1543" t="s">
        <v>280</v>
      </c>
      <c r="I1543">
        <v>87</v>
      </c>
    </row>
    <row r="1544" spans="1:10" x14ac:dyDescent="0.2">
      <c r="A1544" t="s">
        <v>403</v>
      </c>
      <c r="B1544" t="s">
        <v>316</v>
      </c>
      <c r="C1544" t="s">
        <v>257</v>
      </c>
      <c r="D1544" t="s">
        <v>254</v>
      </c>
      <c r="E1544">
        <v>6965</v>
      </c>
      <c r="F1544" t="s">
        <v>2951</v>
      </c>
      <c r="G1544" t="s">
        <v>255</v>
      </c>
      <c r="H1544" t="s">
        <v>280</v>
      </c>
      <c r="I1544" t="s">
        <v>485</v>
      </c>
      <c r="J1544" t="s">
        <v>4581</v>
      </c>
    </row>
    <row r="1545" spans="1:10" x14ac:dyDescent="0.2">
      <c r="A1545" t="s">
        <v>403</v>
      </c>
      <c r="B1545" t="s">
        <v>316</v>
      </c>
      <c r="C1545" t="s">
        <v>253</v>
      </c>
      <c r="D1545" t="s">
        <v>254</v>
      </c>
      <c r="E1545">
        <v>7003</v>
      </c>
      <c r="F1545" t="s">
        <v>2952</v>
      </c>
      <c r="G1545" t="s">
        <v>255</v>
      </c>
      <c r="H1545" t="s">
        <v>285</v>
      </c>
      <c r="I1545">
        <v>789</v>
      </c>
    </row>
    <row r="1546" spans="1:10" x14ac:dyDescent="0.2">
      <c r="A1546" t="s">
        <v>403</v>
      </c>
      <c r="B1546" t="s">
        <v>316</v>
      </c>
      <c r="C1546" t="s">
        <v>262</v>
      </c>
      <c r="D1546" t="s">
        <v>254</v>
      </c>
      <c r="E1546">
        <v>7172</v>
      </c>
      <c r="F1546" t="s">
        <v>2953</v>
      </c>
      <c r="G1546" t="s">
        <v>267</v>
      </c>
      <c r="H1546" t="s">
        <v>1333</v>
      </c>
      <c r="I1546">
        <v>503</v>
      </c>
    </row>
    <row r="1547" spans="1:10" x14ac:dyDescent="0.2">
      <c r="A1547" t="s">
        <v>403</v>
      </c>
      <c r="B1547" t="s">
        <v>316</v>
      </c>
      <c r="C1547" t="s">
        <v>253</v>
      </c>
      <c r="D1547" t="s">
        <v>258</v>
      </c>
      <c r="E1547">
        <v>7183</v>
      </c>
      <c r="F1547" t="s">
        <v>2954</v>
      </c>
      <c r="G1547" t="s">
        <v>267</v>
      </c>
      <c r="H1547" t="s">
        <v>291</v>
      </c>
      <c r="I1547">
        <v>52</v>
      </c>
    </row>
    <row r="1548" spans="1:10" x14ac:dyDescent="0.2">
      <c r="A1548" t="s">
        <v>403</v>
      </c>
      <c r="B1548" t="s">
        <v>316</v>
      </c>
      <c r="C1548" t="s">
        <v>253</v>
      </c>
      <c r="D1548" t="s">
        <v>254</v>
      </c>
      <c r="E1548">
        <v>7215</v>
      </c>
      <c r="F1548" t="s">
        <v>1362</v>
      </c>
      <c r="G1548" t="s">
        <v>255</v>
      </c>
      <c r="H1548" t="s">
        <v>285</v>
      </c>
      <c r="I1548">
        <v>98</v>
      </c>
    </row>
    <row r="1549" spans="1:10" x14ac:dyDescent="0.2">
      <c r="A1549" t="s">
        <v>403</v>
      </c>
      <c r="B1549" t="s">
        <v>316</v>
      </c>
      <c r="C1549" t="s">
        <v>253</v>
      </c>
      <c r="D1549" t="s">
        <v>254</v>
      </c>
      <c r="E1549">
        <v>7277</v>
      </c>
      <c r="F1549" t="s">
        <v>2955</v>
      </c>
      <c r="G1549" t="s">
        <v>255</v>
      </c>
      <c r="H1549" t="s">
        <v>285</v>
      </c>
      <c r="I1549">
        <v>134</v>
      </c>
    </row>
    <row r="1550" spans="1:10" x14ac:dyDescent="0.2">
      <c r="A1550" t="s">
        <v>403</v>
      </c>
      <c r="B1550" t="s">
        <v>316</v>
      </c>
      <c r="C1550" t="s">
        <v>253</v>
      </c>
      <c r="D1550" t="s">
        <v>254</v>
      </c>
      <c r="E1550">
        <v>7291</v>
      </c>
      <c r="F1550" t="s">
        <v>2956</v>
      </c>
      <c r="G1550" t="s">
        <v>255</v>
      </c>
      <c r="H1550" t="s">
        <v>285</v>
      </c>
      <c r="I1550">
        <v>130</v>
      </c>
    </row>
    <row r="1551" spans="1:10" x14ac:dyDescent="0.2">
      <c r="A1551" t="s">
        <v>403</v>
      </c>
      <c r="B1551" t="s">
        <v>316</v>
      </c>
      <c r="C1551" t="s">
        <v>253</v>
      </c>
      <c r="D1551" t="s">
        <v>254</v>
      </c>
      <c r="E1551">
        <v>7315</v>
      </c>
      <c r="F1551" t="s">
        <v>2957</v>
      </c>
      <c r="G1551" t="s">
        <v>263</v>
      </c>
      <c r="H1551" t="s">
        <v>285</v>
      </c>
      <c r="I1551">
        <v>320</v>
      </c>
    </row>
    <row r="1552" spans="1:10" x14ac:dyDescent="0.2">
      <c r="A1552" t="s">
        <v>403</v>
      </c>
      <c r="B1552" t="s">
        <v>316</v>
      </c>
      <c r="C1552" t="s">
        <v>253</v>
      </c>
      <c r="D1552" t="s">
        <v>258</v>
      </c>
      <c r="E1552">
        <v>7426</v>
      </c>
      <c r="F1552" t="s">
        <v>2958</v>
      </c>
      <c r="G1552" t="s">
        <v>259</v>
      </c>
      <c r="H1552" t="s">
        <v>261</v>
      </c>
      <c r="I1552">
        <v>10</v>
      </c>
    </row>
    <row r="1553" spans="1:10" x14ac:dyDescent="0.2">
      <c r="A1553" t="s">
        <v>403</v>
      </c>
      <c r="B1553" t="s">
        <v>316</v>
      </c>
      <c r="C1553" t="s">
        <v>253</v>
      </c>
      <c r="D1553" t="s">
        <v>254</v>
      </c>
      <c r="E1553">
        <v>7461</v>
      </c>
      <c r="F1553" t="s">
        <v>2959</v>
      </c>
      <c r="G1553" t="s">
        <v>259</v>
      </c>
      <c r="H1553" t="s">
        <v>261</v>
      </c>
      <c r="I1553">
        <v>73</v>
      </c>
    </row>
    <row r="1554" spans="1:10" x14ac:dyDescent="0.2">
      <c r="A1554" t="s">
        <v>403</v>
      </c>
      <c r="B1554" t="s">
        <v>316</v>
      </c>
      <c r="C1554" t="s">
        <v>262</v>
      </c>
      <c r="D1554" t="s">
        <v>254</v>
      </c>
      <c r="E1554">
        <v>7587</v>
      </c>
      <c r="F1554" t="s">
        <v>2960</v>
      </c>
      <c r="G1554" t="s">
        <v>263</v>
      </c>
      <c r="H1554" t="s">
        <v>261</v>
      </c>
      <c r="I1554">
        <v>64</v>
      </c>
    </row>
    <row r="1555" spans="1:10" x14ac:dyDescent="0.2">
      <c r="A1555" t="s">
        <v>403</v>
      </c>
      <c r="B1555" t="s">
        <v>316</v>
      </c>
      <c r="C1555" t="s">
        <v>264</v>
      </c>
      <c r="D1555" t="s">
        <v>258</v>
      </c>
      <c r="E1555">
        <v>7636</v>
      </c>
      <c r="F1555" t="s">
        <v>2961</v>
      </c>
      <c r="G1555" t="s">
        <v>259</v>
      </c>
      <c r="H1555" t="s">
        <v>265</v>
      </c>
      <c r="I1555">
        <v>197</v>
      </c>
    </row>
    <row r="1556" spans="1:10" x14ac:dyDescent="0.2">
      <c r="A1556" t="s">
        <v>403</v>
      </c>
      <c r="B1556" t="s">
        <v>316</v>
      </c>
      <c r="C1556" t="s">
        <v>253</v>
      </c>
      <c r="D1556" t="s">
        <v>254</v>
      </c>
      <c r="E1556">
        <v>7717</v>
      </c>
      <c r="F1556" t="s">
        <v>2962</v>
      </c>
      <c r="G1556" t="s">
        <v>255</v>
      </c>
      <c r="H1556" t="s">
        <v>331</v>
      </c>
      <c r="I1556">
        <v>493</v>
      </c>
    </row>
    <row r="1557" spans="1:10" x14ac:dyDescent="0.2">
      <c r="A1557" t="s">
        <v>403</v>
      </c>
      <c r="B1557" t="s">
        <v>316</v>
      </c>
      <c r="C1557" t="s">
        <v>264</v>
      </c>
      <c r="D1557" t="s">
        <v>254</v>
      </c>
      <c r="E1557">
        <v>7813</v>
      </c>
      <c r="F1557" t="s">
        <v>515</v>
      </c>
      <c r="G1557" t="s">
        <v>267</v>
      </c>
      <c r="H1557" t="s">
        <v>277</v>
      </c>
      <c r="I1557">
        <v>56</v>
      </c>
    </row>
    <row r="1558" spans="1:10" x14ac:dyDescent="0.2">
      <c r="A1558" t="s">
        <v>403</v>
      </c>
      <c r="B1558" t="s">
        <v>316</v>
      </c>
      <c r="C1558" t="s">
        <v>262</v>
      </c>
      <c r="D1558" t="s">
        <v>254</v>
      </c>
      <c r="E1558">
        <v>7833</v>
      </c>
      <c r="F1558" t="s">
        <v>2963</v>
      </c>
      <c r="G1558" t="s">
        <v>255</v>
      </c>
      <c r="H1558" t="s">
        <v>277</v>
      </c>
      <c r="I1558">
        <v>74</v>
      </c>
    </row>
    <row r="1559" spans="1:10" x14ac:dyDescent="0.2">
      <c r="A1559" t="s">
        <v>403</v>
      </c>
      <c r="B1559" t="s">
        <v>316</v>
      </c>
      <c r="C1559" t="s">
        <v>253</v>
      </c>
      <c r="D1559" t="s">
        <v>254</v>
      </c>
      <c r="E1559">
        <v>7895</v>
      </c>
      <c r="F1559" t="s">
        <v>2964</v>
      </c>
      <c r="G1559" t="s">
        <v>259</v>
      </c>
      <c r="H1559" t="s">
        <v>268</v>
      </c>
      <c r="I1559">
        <v>112</v>
      </c>
    </row>
    <row r="1560" spans="1:10" x14ac:dyDescent="0.2">
      <c r="A1560" t="s">
        <v>403</v>
      </c>
      <c r="B1560" t="s">
        <v>316</v>
      </c>
      <c r="C1560" t="s">
        <v>253</v>
      </c>
      <c r="D1560" t="s">
        <v>258</v>
      </c>
      <c r="E1560">
        <v>7902</v>
      </c>
      <c r="F1560" t="s">
        <v>2965</v>
      </c>
      <c r="G1560" t="s">
        <v>259</v>
      </c>
      <c r="H1560" t="s">
        <v>277</v>
      </c>
      <c r="I1560">
        <v>44</v>
      </c>
    </row>
    <row r="1561" spans="1:10" x14ac:dyDescent="0.2">
      <c r="A1561" t="s">
        <v>403</v>
      </c>
      <c r="B1561" t="s">
        <v>316</v>
      </c>
      <c r="C1561" t="s">
        <v>253</v>
      </c>
      <c r="D1561" t="s">
        <v>254</v>
      </c>
      <c r="E1561">
        <v>8039</v>
      </c>
      <c r="F1561" t="s">
        <v>2966</v>
      </c>
      <c r="G1561" t="s">
        <v>263</v>
      </c>
      <c r="H1561" t="s">
        <v>261</v>
      </c>
      <c r="I1561">
        <v>22</v>
      </c>
    </row>
    <row r="1562" spans="1:10" x14ac:dyDescent="0.2">
      <c r="A1562" t="s">
        <v>403</v>
      </c>
      <c r="B1562" t="s">
        <v>316</v>
      </c>
      <c r="C1562" t="s">
        <v>253</v>
      </c>
      <c r="D1562" t="s">
        <v>254</v>
      </c>
      <c r="E1562">
        <v>8152</v>
      </c>
      <c r="F1562" t="s">
        <v>580</v>
      </c>
      <c r="G1562" t="s">
        <v>263</v>
      </c>
      <c r="H1562" t="s">
        <v>261</v>
      </c>
      <c r="I1562">
        <v>36</v>
      </c>
    </row>
    <row r="1563" spans="1:10" x14ac:dyDescent="0.2">
      <c r="A1563" t="s">
        <v>403</v>
      </c>
      <c r="B1563" t="s">
        <v>316</v>
      </c>
      <c r="C1563" t="s">
        <v>253</v>
      </c>
      <c r="D1563" t="s">
        <v>254</v>
      </c>
      <c r="E1563">
        <v>8207</v>
      </c>
      <c r="F1563" t="s">
        <v>2967</v>
      </c>
      <c r="G1563" t="s">
        <v>255</v>
      </c>
      <c r="H1563" t="s">
        <v>265</v>
      </c>
      <c r="I1563">
        <v>117</v>
      </c>
    </row>
    <row r="1564" spans="1:10" x14ac:dyDescent="0.2">
      <c r="A1564" t="s">
        <v>403</v>
      </c>
      <c r="B1564" t="s">
        <v>316</v>
      </c>
      <c r="C1564" t="s">
        <v>253</v>
      </c>
      <c r="D1564" t="s">
        <v>254</v>
      </c>
      <c r="E1564">
        <v>8215</v>
      </c>
      <c r="F1564" t="s">
        <v>2968</v>
      </c>
      <c r="G1564" t="s">
        <v>259</v>
      </c>
      <c r="H1564" t="s">
        <v>265</v>
      </c>
      <c r="I1564">
        <v>31</v>
      </c>
    </row>
    <row r="1565" spans="1:10" x14ac:dyDescent="0.2">
      <c r="A1565" t="s">
        <v>403</v>
      </c>
      <c r="B1565" t="s">
        <v>316</v>
      </c>
      <c r="C1565" t="s">
        <v>253</v>
      </c>
      <c r="D1565" t="s">
        <v>254</v>
      </c>
      <c r="E1565">
        <v>8225</v>
      </c>
      <c r="F1565" t="s">
        <v>2969</v>
      </c>
      <c r="G1565" t="s">
        <v>259</v>
      </c>
      <c r="H1565" t="s">
        <v>261</v>
      </c>
      <c r="I1565">
        <v>12</v>
      </c>
    </row>
    <row r="1566" spans="1:10" x14ac:dyDescent="0.2">
      <c r="A1566" t="s">
        <v>403</v>
      </c>
      <c r="B1566" t="s">
        <v>316</v>
      </c>
      <c r="C1566" t="s">
        <v>253</v>
      </c>
      <c r="D1566" t="s">
        <v>254</v>
      </c>
      <c r="E1566">
        <v>8279</v>
      </c>
      <c r="F1566" t="s">
        <v>2970</v>
      </c>
      <c r="G1566" t="s">
        <v>255</v>
      </c>
      <c r="H1566" t="s">
        <v>265</v>
      </c>
      <c r="I1566" t="s">
        <v>278</v>
      </c>
      <c r="J1566" t="s">
        <v>4307</v>
      </c>
    </row>
    <row r="1567" spans="1:10" x14ac:dyDescent="0.2">
      <c r="A1567" t="s">
        <v>403</v>
      </c>
      <c r="B1567" t="s">
        <v>316</v>
      </c>
      <c r="C1567" t="s">
        <v>253</v>
      </c>
      <c r="D1567" t="s">
        <v>254</v>
      </c>
      <c r="E1567">
        <v>8392</v>
      </c>
      <c r="F1567" t="s">
        <v>2971</v>
      </c>
      <c r="G1567" t="s">
        <v>255</v>
      </c>
      <c r="H1567" t="s">
        <v>455</v>
      </c>
      <c r="I1567">
        <v>414</v>
      </c>
    </row>
    <row r="1568" spans="1:10" x14ac:dyDescent="0.2">
      <c r="A1568" t="s">
        <v>403</v>
      </c>
      <c r="B1568" t="s">
        <v>316</v>
      </c>
      <c r="C1568" t="s">
        <v>253</v>
      </c>
      <c r="D1568" t="s">
        <v>254</v>
      </c>
      <c r="E1568">
        <v>8515</v>
      </c>
      <c r="F1568" t="s">
        <v>3904</v>
      </c>
      <c r="G1568" t="s">
        <v>255</v>
      </c>
      <c r="H1568" t="s">
        <v>291</v>
      </c>
      <c r="I1568" t="s">
        <v>286</v>
      </c>
      <c r="J1568" t="s">
        <v>4333</v>
      </c>
    </row>
    <row r="1569" spans="1:10" x14ac:dyDescent="0.2">
      <c r="A1569" t="s">
        <v>403</v>
      </c>
      <c r="B1569" t="s">
        <v>316</v>
      </c>
      <c r="C1569" t="s">
        <v>253</v>
      </c>
      <c r="D1569" t="s">
        <v>254</v>
      </c>
      <c r="E1569">
        <v>8802</v>
      </c>
      <c r="F1569" t="s">
        <v>2972</v>
      </c>
      <c r="G1569" t="s">
        <v>255</v>
      </c>
      <c r="H1569" t="s">
        <v>281</v>
      </c>
      <c r="I1569" t="s">
        <v>2418</v>
      </c>
      <c r="J1569" t="s">
        <v>4582</v>
      </c>
    </row>
    <row r="1570" spans="1:10" x14ac:dyDescent="0.2">
      <c r="A1570" t="s">
        <v>403</v>
      </c>
      <c r="B1570" t="s">
        <v>316</v>
      </c>
      <c r="C1570" t="s">
        <v>253</v>
      </c>
      <c r="D1570" t="s">
        <v>254</v>
      </c>
      <c r="E1570">
        <v>8999</v>
      </c>
      <c r="F1570" t="s">
        <v>2973</v>
      </c>
      <c r="G1570" t="s">
        <v>255</v>
      </c>
      <c r="H1570" t="s">
        <v>281</v>
      </c>
      <c r="I1570">
        <v>151</v>
      </c>
    </row>
    <row r="1571" spans="1:10" x14ac:dyDescent="0.2">
      <c r="A1571" t="s">
        <v>403</v>
      </c>
      <c r="B1571" t="s">
        <v>316</v>
      </c>
      <c r="C1571" t="s">
        <v>253</v>
      </c>
      <c r="D1571" t="s">
        <v>254</v>
      </c>
      <c r="E1571">
        <v>9068</v>
      </c>
      <c r="F1571" t="s">
        <v>2974</v>
      </c>
      <c r="G1571" t="s">
        <v>255</v>
      </c>
      <c r="H1571" t="s">
        <v>339</v>
      </c>
      <c r="I1571">
        <v>612</v>
      </c>
    </row>
    <row r="1572" spans="1:10" x14ac:dyDescent="0.2">
      <c r="A1572" t="s">
        <v>403</v>
      </c>
      <c r="B1572" t="s">
        <v>316</v>
      </c>
      <c r="C1572" t="s">
        <v>253</v>
      </c>
      <c r="D1572" t="s">
        <v>254</v>
      </c>
      <c r="E1572">
        <v>9083</v>
      </c>
      <c r="F1572" t="s">
        <v>2975</v>
      </c>
      <c r="G1572" t="s">
        <v>263</v>
      </c>
      <c r="H1572" t="s">
        <v>339</v>
      </c>
      <c r="I1572">
        <v>243</v>
      </c>
    </row>
    <row r="1573" spans="1:10" x14ac:dyDescent="0.2">
      <c r="A1573" t="s">
        <v>403</v>
      </c>
      <c r="B1573" t="s">
        <v>316</v>
      </c>
      <c r="C1573" t="s">
        <v>253</v>
      </c>
      <c r="D1573" t="s">
        <v>254</v>
      </c>
      <c r="E1573">
        <v>9142</v>
      </c>
      <c r="F1573" t="s">
        <v>2976</v>
      </c>
      <c r="G1573" t="s">
        <v>255</v>
      </c>
      <c r="H1573" t="s">
        <v>339</v>
      </c>
      <c r="I1573" t="s">
        <v>272</v>
      </c>
      <c r="J1573" t="s">
        <v>4199</v>
      </c>
    </row>
    <row r="1574" spans="1:10" x14ac:dyDescent="0.2">
      <c r="A1574" t="s">
        <v>403</v>
      </c>
      <c r="B1574" t="s">
        <v>316</v>
      </c>
      <c r="C1574" t="s">
        <v>253</v>
      </c>
      <c r="D1574" t="s">
        <v>254</v>
      </c>
      <c r="E1574">
        <v>9322</v>
      </c>
      <c r="F1574" t="s">
        <v>2977</v>
      </c>
      <c r="G1574" t="s">
        <v>255</v>
      </c>
      <c r="H1574" t="s">
        <v>523</v>
      </c>
      <c r="I1574">
        <v>85</v>
      </c>
    </row>
    <row r="1575" spans="1:10" x14ac:dyDescent="0.2">
      <c r="A1575" t="s">
        <v>403</v>
      </c>
      <c r="B1575" t="s">
        <v>316</v>
      </c>
      <c r="C1575" t="s">
        <v>253</v>
      </c>
      <c r="D1575" t="s">
        <v>258</v>
      </c>
      <c r="E1575">
        <v>9625</v>
      </c>
      <c r="F1575" t="s">
        <v>2978</v>
      </c>
      <c r="G1575" t="s">
        <v>259</v>
      </c>
      <c r="H1575" t="s">
        <v>260</v>
      </c>
      <c r="I1575">
        <v>83</v>
      </c>
    </row>
    <row r="1576" spans="1:10" x14ac:dyDescent="0.2">
      <c r="A1576" t="s">
        <v>403</v>
      </c>
      <c r="B1576" t="s">
        <v>316</v>
      </c>
      <c r="C1576" t="s">
        <v>253</v>
      </c>
      <c r="D1576" t="s">
        <v>254</v>
      </c>
      <c r="E1576">
        <v>9769</v>
      </c>
      <c r="F1576" t="s">
        <v>2979</v>
      </c>
      <c r="G1576" t="s">
        <v>255</v>
      </c>
      <c r="H1576" t="s">
        <v>260</v>
      </c>
      <c r="I1576">
        <v>159</v>
      </c>
    </row>
    <row r="1577" spans="1:10" x14ac:dyDescent="0.2">
      <c r="A1577" t="s">
        <v>403</v>
      </c>
      <c r="B1577" t="s">
        <v>316</v>
      </c>
      <c r="C1577" t="s">
        <v>253</v>
      </c>
      <c r="D1577" t="s">
        <v>254</v>
      </c>
      <c r="E1577">
        <v>9854</v>
      </c>
      <c r="F1577" t="s">
        <v>2980</v>
      </c>
      <c r="G1577" t="s">
        <v>255</v>
      </c>
      <c r="H1577" t="s">
        <v>265</v>
      </c>
      <c r="I1577">
        <v>52</v>
      </c>
    </row>
    <row r="1578" spans="1:10" x14ac:dyDescent="0.2">
      <c r="A1578" t="s">
        <v>403</v>
      </c>
      <c r="B1578" t="s">
        <v>316</v>
      </c>
      <c r="C1578" t="s">
        <v>253</v>
      </c>
      <c r="D1578" t="s">
        <v>254</v>
      </c>
      <c r="E1578">
        <v>9900</v>
      </c>
      <c r="F1578" t="s">
        <v>2981</v>
      </c>
      <c r="G1578" t="s">
        <v>255</v>
      </c>
      <c r="H1578" t="s">
        <v>265</v>
      </c>
      <c r="I1578">
        <v>365</v>
      </c>
    </row>
    <row r="1579" spans="1:10" x14ac:dyDescent="0.2">
      <c r="A1579" t="s">
        <v>403</v>
      </c>
      <c r="B1579" t="s">
        <v>316</v>
      </c>
      <c r="C1579" t="s">
        <v>253</v>
      </c>
      <c r="D1579" t="s">
        <v>254</v>
      </c>
      <c r="E1579">
        <v>9913</v>
      </c>
      <c r="F1579" t="s">
        <v>2982</v>
      </c>
      <c r="G1579" t="s">
        <v>259</v>
      </c>
      <c r="H1579" t="s">
        <v>261</v>
      </c>
      <c r="I1579">
        <v>51</v>
      </c>
    </row>
    <row r="1580" spans="1:10" x14ac:dyDescent="0.2">
      <c r="A1580" t="s">
        <v>403</v>
      </c>
      <c r="B1580" t="s">
        <v>316</v>
      </c>
      <c r="C1580" t="s">
        <v>253</v>
      </c>
      <c r="D1580" t="s">
        <v>254</v>
      </c>
      <c r="E1580">
        <v>9989</v>
      </c>
      <c r="F1580" t="s">
        <v>4334</v>
      </c>
      <c r="G1580" t="s">
        <v>255</v>
      </c>
      <c r="H1580" t="s">
        <v>265</v>
      </c>
      <c r="I1580" t="s">
        <v>305</v>
      </c>
      <c r="J1580" t="s">
        <v>4080</v>
      </c>
    </row>
    <row r="1581" spans="1:10" x14ac:dyDescent="0.2">
      <c r="A1581" t="s">
        <v>403</v>
      </c>
      <c r="B1581" t="s">
        <v>279</v>
      </c>
      <c r="C1581" t="s">
        <v>262</v>
      </c>
      <c r="D1581" t="s">
        <v>254</v>
      </c>
      <c r="E1581">
        <v>1439</v>
      </c>
      <c r="F1581" t="s">
        <v>1621</v>
      </c>
      <c r="G1581" t="s">
        <v>259</v>
      </c>
      <c r="H1581" t="s">
        <v>282</v>
      </c>
      <c r="I1581">
        <v>15</v>
      </c>
    </row>
    <row r="1582" spans="1:10" x14ac:dyDescent="0.2">
      <c r="A1582" t="s">
        <v>403</v>
      </c>
      <c r="B1582" t="s">
        <v>1543</v>
      </c>
      <c r="C1582" t="s">
        <v>262</v>
      </c>
      <c r="D1582" t="s">
        <v>254</v>
      </c>
      <c r="E1582">
        <v>1663</v>
      </c>
      <c r="F1582" t="s">
        <v>2983</v>
      </c>
      <c r="G1582" t="s">
        <v>255</v>
      </c>
      <c r="H1582" t="s">
        <v>532</v>
      </c>
      <c r="I1582">
        <v>491</v>
      </c>
    </row>
    <row r="1583" spans="1:10" x14ac:dyDescent="0.2">
      <c r="A1583" t="s">
        <v>403</v>
      </c>
      <c r="B1583" t="s">
        <v>1543</v>
      </c>
      <c r="C1583" t="s">
        <v>253</v>
      </c>
      <c r="D1583" t="s">
        <v>254</v>
      </c>
      <c r="E1583">
        <v>1711</v>
      </c>
      <c r="F1583" t="s">
        <v>1622</v>
      </c>
      <c r="G1583" t="s">
        <v>263</v>
      </c>
      <c r="H1583" t="s">
        <v>282</v>
      </c>
      <c r="I1583">
        <v>13</v>
      </c>
    </row>
    <row r="1584" spans="1:10" x14ac:dyDescent="0.2">
      <c r="A1584" t="s">
        <v>403</v>
      </c>
      <c r="B1584" t="s">
        <v>1543</v>
      </c>
      <c r="C1584" t="s">
        <v>253</v>
      </c>
      <c r="D1584" t="s">
        <v>254</v>
      </c>
      <c r="E1584">
        <v>1888</v>
      </c>
      <c r="F1584" t="s">
        <v>2984</v>
      </c>
      <c r="G1584" t="s">
        <v>255</v>
      </c>
      <c r="H1584" t="s">
        <v>282</v>
      </c>
      <c r="I1584">
        <v>214</v>
      </c>
    </row>
    <row r="1585" spans="1:10" x14ac:dyDescent="0.2">
      <c r="A1585" t="s">
        <v>403</v>
      </c>
      <c r="B1585" t="s">
        <v>1543</v>
      </c>
      <c r="C1585" t="s">
        <v>253</v>
      </c>
      <c r="D1585" t="s">
        <v>254</v>
      </c>
      <c r="E1585">
        <v>2901</v>
      </c>
      <c r="F1585" t="s">
        <v>2985</v>
      </c>
      <c r="G1585" t="s">
        <v>259</v>
      </c>
      <c r="H1585" t="s">
        <v>256</v>
      </c>
      <c r="I1585">
        <v>11</v>
      </c>
    </row>
    <row r="1586" spans="1:10" x14ac:dyDescent="0.2">
      <c r="A1586" t="s">
        <v>403</v>
      </c>
      <c r="B1586" t="s">
        <v>1543</v>
      </c>
      <c r="C1586" t="s">
        <v>253</v>
      </c>
      <c r="D1586" t="s">
        <v>254</v>
      </c>
      <c r="E1586">
        <v>3289</v>
      </c>
      <c r="F1586" t="s">
        <v>709</v>
      </c>
      <c r="G1586" t="s">
        <v>255</v>
      </c>
      <c r="H1586" t="s">
        <v>281</v>
      </c>
      <c r="I1586" t="s">
        <v>272</v>
      </c>
      <c r="J1586" t="s">
        <v>4119</v>
      </c>
    </row>
    <row r="1587" spans="1:10" x14ac:dyDescent="0.2">
      <c r="A1587" t="s">
        <v>403</v>
      </c>
      <c r="B1587" t="s">
        <v>1543</v>
      </c>
      <c r="C1587" t="s">
        <v>253</v>
      </c>
      <c r="D1587" t="s">
        <v>254</v>
      </c>
      <c r="E1587">
        <v>3291</v>
      </c>
      <c r="F1587" t="s">
        <v>717</v>
      </c>
      <c r="G1587" t="s">
        <v>255</v>
      </c>
      <c r="H1587" t="s">
        <v>281</v>
      </c>
      <c r="I1587" t="s">
        <v>272</v>
      </c>
      <c r="J1587" t="s">
        <v>4583</v>
      </c>
    </row>
    <row r="1588" spans="1:10" x14ac:dyDescent="0.2">
      <c r="A1588" t="s">
        <v>403</v>
      </c>
      <c r="B1588" t="s">
        <v>1543</v>
      </c>
      <c r="C1588" t="s">
        <v>253</v>
      </c>
      <c r="D1588" t="s">
        <v>254</v>
      </c>
      <c r="E1588">
        <v>3641</v>
      </c>
      <c r="F1588" t="s">
        <v>2986</v>
      </c>
      <c r="G1588" t="s">
        <v>259</v>
      </c>
      <c r="H1588" t="s">
        <v>266</v>
      </c>
      <c r="I1588">
        <v>199</v>
      </c>
    </row>
    <row r="1589" spans="1:10" x14ac:dyDescent="0.2">
      <c r="A1589" t="s">
        <v>403</v>
      </c>
      <c r="B1589" t="s">
        <v>1543</v>
      </c>
      <c r="C1589" t="s">
        <v>253</v>
      </c>
      <c r="D1589" t="s">
        <v>254</v>
      </c>
      <c r="E1589">
        <v>3772</v>
      </c>
      <c r="F1589" t="s">
        <v>2987</v>
      </c>
      <c r="G1589" t="s">
        <v>263</v>
      </c>
      <c r="H1589" t="s">
        <v>281</v>
      </c>
      <c r="I1589">
        <v>157</v>
      </c>
    </row>
    <row r="1590" spans="1:10" x14ac:dyDescent="0.2">
      <c r="A1590" t="s">
        <v>403</v>
      </c>
      <c r="B1590" t="s">
        <v>1543</v>
      </c>
      <c r="C1590" t="s">
        <v>253</v>
      </c>
      <c r="D1590" t="s">
        <v>258</v>
      </c>
      <c r="E1590">
        <v>4274</v>
      </c>
      <c r="F1590" t="s">
        <v>2988</v>
      </c>
      <c r="G1590" t="s">
        <v>259</v>
      </c>
      <c r="H1590" t="s">
        <v>268</v>
      </c>
      <c r="I1590">
        <v>37</v>
      </c>
    </row>
    <row r="1591" spans="1:10" x14ac:dyDescent="0.2">
      <c r="A1591" t="s">
        <v>403</v>
      </c>
      <c r="B1591" t="s">
        <v>1543</v>
      </c>
      <c r="C1591" t="s">
        <v>253</v>
      </c>
      <c r="D1591" t="s">
        <v>254</v>
      </c>
      <c r="E1591">
        <v>4814</v>
      </c>
      <c r="F1591" t="s">
        <v>2989</v>
      </c>
      <c r="G1591" t="s">
        <v>259</v>
      </c>
      <c r="H1591" t="s">
        <v>266</v>
      </c>
      <c r="I1591">
        <v>33</v>
      </c>
    </row>
    <row r="1592" spans="1:10" x14ac:dyDescent="0.2">
      <c r="A1592" t="s">
        <v>403</v>
      </c>
      <c r="B1592" t="s">
        <v>1543</v>
      </c>
      <c r="C1592" t="s">
        <v>253</v>
      </c>
      <c r="D1592" t="s">
        <v>254</v>
      </c>
      <c r="E1592">
        <v>4925</v>
      </c>
      <c r="F1592" t="s">
        <v>2990</v>
      </c>
      <c r="G1592" t="s">
        <v>259</v>
      </c>
      <c r="H1592" t="s">
        <v>268</v>
      </c>
      <c r="I1592">
        <v>290</v>
      </c>
    </row>
    <row r="1593" spans="1:10" x14ac:dyDescent="0.2">
      <c r="A1593" t="s">
        <v>403</v>
      </c>
      <c r="B1593" t="s">
        <v>1543</v>
      </c>
      <c r="C1593" t="s">
        <v>253</v>
      </c>
      <c r="D1593" t="s">
        <v>254</v>
      </c>
      <c r="E1593">
        <v>5970</v>
      </c>
      <c r="F1593" t="s">
        <v>2991</v>
      </c>
      <c r="G1593" t="s">
        <v>255</v>
      </c>
      <c r="H1593" t="s">
        <v>270</v>
      </c>
      <c r="I1593">
        <v>691</v>
      </c>
    </row>
    <row r="1594" spans="1:10" x14ac:dyDescent="0.2">
      <c r="A1594" t="s">
        <v>403</v>
      </c>
      <c r="B1594" t="s">
        <v>1543</v>
      </c>
      <c r="C1594" t="s">
        <v>253</v>
      </c>
      <c r="D1594" t="s">
        <v>254</v>
      </c>
      <c r="E1594">
        <v>5998</v>
      </c>
      <c r="F1594" t="s">
        <v>2992</v>
      </c>
      <c r="G1594" t="s">
        <v>255</v>
      </c>
      <c r="H1594" t="s">
        <v>270</v>
      </c>
      <c r="I1594">
        <v>70</v>
      </c>
    </row>
    <row r="1595" spans="1:10" x14ac:dyDescent="0.2">
      <c r="A1595" t="s">
        <v>403</v>
      </c>
      <c r="B1595" t="s">
        <v>1543</v>
      </c>
      <c r="C1595" t="s">
        <v>257</v>
      </c>
      <c r="D1595" t="s">
        <v>254</v>
      </c>
      <c r="E1595">
        <v>6284</v>
      </c>
      <c r="F1595" t="s">
        <v>2993</v>
      </c>
      <c r="G1595" t="s">
        <v>255</v>
      </c>
      <c r="H1595" t="s">
        <v>276</v>
      </c>
      <c r="I1595">
        <v>573</v>
      </c>
    </row>
    <row r="1596" spans="1:10" x14ac:dyDescent="0.2">
      <c r="A1596" t="s">
        <v>403</v>
      </c>
      <c r="B1596" t="s">
        <v>1543</v>
      </c>
      <c r="C1596" t="s">
        <v>253</v>
      </c>
      <c r="D1596" t="s">
        <v>254</v>
      </c>
      <c r="E1596">
        <v>6420</v>
      </c>
      <c r="F1596" t="s">
        <v>2994</v>
      </c>
      <c r="G1596" t="s">
        <v>255</v>
      </c>
      <c r="H1596" t="s">
        <v>276</v>
      </c>
      <c r="I1596">
        <v>863</v>
      </c>
    </row>
    <row r="1597" spans="1:10" x14ac:dyDescent="0.2">
      <c r="A1597" t="s">
        <v>403</v>
      </c>
      <c r="B1597" t="s">
        <v>1543</v>
      </c>
      <c r="C1597" t="s">
        <v>253</v>
      </c>
      <c r="D1597" t="s">
        <v>254</v>
      </c>
      <c r="E1597">
        <v>6776</v>
      </c>
      <c r="F1597" t="s">
        <v>2995</v>
      </c>
      <c r="G1597" t="s">
        <v>263</v>
      </c>
      <c r="H1597" t="s">
        <v>268</v>
      </c>
      <c r="I1597">
        <v>93</v>
      </c>
    </row>
    <row r="1598" spans="1:10" x14ac:dyDescent="0.2">
      <c r="A1598" t="s">
        <v>403</v>
      </c>
      <c r="B1598" t="s">
        <v>1543</v>
      </c>
      <c r="C1598" t="s">
        <v>253</v>
      </c>
      <c r="D1598" t="s">
        <v>254</v>
      </c>
      <c r="E1598">
        <v>6839</v>
      </c>
      <c r="F1598" t="s">
        <v>2996</v>
      </c>
      <c r="G1598" t="s">
        <v>255</v>
      </c>
      <c r="H1598" t="s">
        <v>280</v>
      </c>
      <c r="I1598">
        <v>241</v>
      </c>
    </row>
    <row r="1599" spans="1:10" x14ac:dyDescent="0.2">
      <c r="A1599" t="s">
        <v>403</v>
      </c>
      <c r="B1599" t="s">
        <v>1543</v>
      </c>
      <c r="C1599" t="s">
        <v>253</v>
      </c>
      <c r="D1599" t="s">
        <v>254</v>
      </c>
      <c r="E1599">
        <v>7247</v>
      </c>
      <c r="F1599" t="s">
        <v>2997</v>
      </c>
      <c r="G1599" t="s">
        <v>255</v>
      </c>
      <c r="H1599" t="s">
        <v>285</v>
      </c>
      <c r="I1599">
        <v>113</v>
      </c>
    </row>
    <row r="1600" spans="1:10" x14ac:dyDescent="0.2">
      <c r="A1600" t="s">
        <v>403</v>
      </c>
      <c r="B1600" t="s">
        <v>1543</v>
      </c>
      <c r="C1600" t="s">
        <v>253</v>
      </c>
      <c r="D1600" t="s">
        <v>254</v>
      </c>
      <c r="E1600">
        <v>7256</v>
      </c>
      <c r="F1600" t="s">
        <v>2998</v>
      </c>
      <c r="G1600" t="s">
        <v>255</v>
      </c>
      <c r="H1600" t="s">
        <v>285</v>
      </c>
      <c r="I1600">
        <v>326</v>
      </c>
    </row>
    <row r="1601" spans="1:9" x14ac:dyDescent="0.2">
      <c r="A1601" t="s">
        <v>403</v>
      </c>
      <c r="B1601" t="s">
        <v>1543</v>
      </c>
      <c r="C1601" t="s">
        <v>264</v>
      </c>
      <c r="D1601" t="s">
        <v>254</v>
      </c>
      <c r="E1601">
        <v>7320</v>
      </c>
      <c r="F1601" t="s">
        <v>614</v>
      </c>
      <c r="G1601" t="s">
        <v>267</v>
      </c>
      <c r="H1601" t="s">
        <v>291</v>
      </c>
      <c r="I1601">
        <v>68</v>
      </c>
    </row>
    <row r="1602" spans="1:9" x14ac:dyDescent="0.2">
      <c r="A1602" t="s">
        <v>403</v>
      </c>
      <c r="B1602" t="s">
        <v>1543</v>
      </c>
      <c r="C1602" t="s">
        <v>253</v>
      </c>
      <c r="D1602" t="s">
        <v>254</v>
      </c>
      <c r="E1602">
        <v>7444</v>
      </c>
      <c r="F1602" t="s">
        <v>2999</v>
      </c>
      <c r="G1602" t="s">
        <v>263</v>
      </c>
      <c r="H1602" t="s">
        <v>261</v>
      </c>
      <c r="I1602">
        <v>93</v>
      </c>
    </row>
    <row r="1603" spans="1:9" x14ac:dyDescent="0.2">
      <c r="A1603" t="s">
        <v>403</v>
      </c>
      <c r="B1603" t="s">
        <v>1543</v>
      </c>
      <c r="C1603" t="s">
        <v>253</v>
      </c>
      <c r="D1603" t="s">
        <v>254</v>
      </c>
      <c r="E1603">
        <v>7562</v>
      </c>
      <c r="F1603" t="s">
        <v>3000</v>
      </c>
      <c r="G1603" t="s">
        <v>263</v>
      </c>
      <c r="H1603" t="s">
        <v>265</v>
      </c>
      <c r="I1603">
        <v>111</v>
      </c>
    </row>
    <row r="1604" spans="1:9" x14ac:dyDescent="0.2">
      <c r="A1604" t="s">
        <v>403</v>
      </c>
      <c r="B1604" t="s">
        <v>1543</v>
      </c>
      <c r="C1604" t="s">
        <v>253</v>
      </c>
      <c r="D1604" t="s">
        <v>254</v>
      </c>
      <c r="E1604">
        <v>7678</v>
      </c>
      <c r="F1604" t="s">
        <v>3001</v>
      </c>
      <c r="G1604" t="s">
        <v>259</v>
      </c>
      <c r="H1604" t="s">
        <v>265</v>
      </c>
      <c r="I1604">
        <v>91</v>
      </c>
    </row>
    <row r="1605" spans="1:9" x14ac:dyDescent="0.2">
      <c r="A1605" t="s">
        <v>403</v>
      </c>
      <c r="B1605" t="s">
        <v>1543</v>
      </c>
      <c r="C1605" t="s">
        <v>253</v>
      </c>
      <c r="D1605" t="s">
        <v>254</v>
      </c>
      <c r="E1605">
        <v>7722</v>
      </c>
      <c r="F1605" t="s">
        <v>1625</v>
      </c>
      <c r="G1605" t="s">
        <v>259</v>
      </c>
      <c r="H1605" t="s">
        <v>331</v>
      </c>
      <c r="I1605">
        <v>106</v>
      </c>
    </row>
    <row r="1606" spans="1:9" x14ac:dyDescent="0.2">
      <c r="A1606" t="s">
        <v>403</v>
      </c>
      <c r="B1606" t="s">
        <v>1543</v>
      </c>
      <c r="C1606" t="s">
        <v>253</v>
      </c>
      <c r="D1606" t="s">
        <v>254</v>
      </c>
      <c r="E1606">
        <v>7822</v>
      </c>
      <c r="F1606" t="s">
        <v>3002</v>
      </c>
      <c r="G1606" t="s">
        <v>255</v>
      </c>
      <c r="H1606" t="s">
        <v>277</v>
      </c>
      <c r="I1606">
        <v>164</v>
      </c>
    </row>
    <row r="1607" spans="1:9" x14ac:dyDescent="0.2">
      <c r="A1607" t="s">
        <v>403</v>
      </c>
      <c r="B1607" t="s">
        <v>1543</v>
      </c>
      <c r="C1607" t="s">
        <v>253</v>
      </c>
      <c r="D1607" t="s">
        <v>254</v>
      </c>
      <c r="E1607">
        <v>7872</v>
      </c>
      <c r="F1607" t="s">
        <v>3003</v>
      </c>
      <c r="G1607" t="s">
        <v>255</v>
      </c>
      <c r="H1607" t="s">
        <v>277</v>
      </c>
      <c r="I1607">
        <v>79</v>
      </c>
    </row>
    <row r="1608" spans="1:9" x14ac:dyDescent="0.2">
      <c r="A1608" t="s">
        <v>403</v>
      </c>
      <c r="B1608" t="s">
        <v>1543</v>
      </c>
      <c r="C1608" t="s">
        <v>253</v>
      </c>
      <c r="D1608" t="s">
        <v>254</v>
      </c>
      <c r="E1608">
        <v>7877</v>
      </c>
      <c r="F1608" t="s">
        <v>3004</v>
      </c>
      <c r="G1608" t="s">
        <v>259</v>
      </c>
      <c r="H1608" t="s">
        <v>268</v>
      </c>
      <c r="I1608">
        <v>25</v>
      </c>
    </row>
    <row r="1609" spans="1:9" x14ac:dyDescent="0.2">
      <c r="A1609" t="s">
        <v>403</v>
      </c>
      <c r="B1609" t="s">
        <v>1543</v>
      </c>
      <c r="C1609" t="s">
        <v>253</v>
      </c>
      <c r="D1609" t="s">
        <v>254</v>
      </c>
      <c r="E1609">
        <v>7916</v>
      </c>
      <c r="F1609" t="s">
        <v>3005</v>
      </c>
      <c r="G1609" t="s">
        <v>255</v>
      </c>
      <c r="H1609" t="s">
        <v>277</v>
      </c>
      <c r="I1609">
        <v>52</v>
      </c>
    </row>
    <row r="1610" spans="1:9" x14ac:dyDescent="0.2">
      <c r="A1610" t="s">
        <v>403</v>
      </c>
      <c r="B1610" t="s">
        <v>1543</v>
      </c>
      <c r="C1610" t="s">
        <v>253</v>
      </c>
      <c r="D1610" t="s">
        <v>254</v>
      </c>
      <c r="E1610">
        <v>8524</v>
      </c>
      <c r="F1610" t="s">
        <v>3006</v>
      </c>
      <c r="G1610" t="s">
        <v>255</v>
      </c>
      <c r="H1610" t="s">
        <v>455</v>
      </c>
      <c r="I1610">
        <v>874</v>
      </c>
    </row>
    <row r="1611" spans="1:9" x14ac:dyDescent="0.2">
      <c r="A1611" t="s">
        <v>403</v>
      </c>
      <c r="B1611" t="s">
        <v>1543</v>
      </c>
      <c r="C1611" t="s">
        <v>253</v>
      </c>
      <c r="D1611" t="s">
        <v>254</v>
      </c>
      <c r="E1611">
        <v>9479</v>
      </c>
      <c r="F1611" t="s">
        <v>1363</v>
      </c>
      <c r="G1611" t="s">
        <v>255</v>
      </c>
      <c r="H1611" t="s">
        <v>266</v>
      </c>
      <c r="I1611">
        <v>63</v>
      </c>
    </row>
    <row r="1612" spans="1:9" x14ac:dyDescent="0.2">
      <c r="A1612" t="s">
        <v>403</v>
      </c>
      <c r="B1612" t="s">
        <v>1543</v>
      </c>
      <c r="C1612" t="s">
        <v>253</v>
      </c>
      <c r="D1612" t="s">
        <v>254</v>
      </c>
      <c r="E1612">
        <v>9635</v>
      </c>
      <c r="F1612" t="s">
        <v>3007</v>
      </c>
      <c r="G1612" t="s">
        <v>263</v>
      </c>
      <c r="H1612" t="s">
        <v>260</v>
      </c>
      <c r="I1612">
        <v>26</v>
      </c>
    </row>
    <row r="1613" spans="1:9" x14ac:dyDescent="0.2">
      <c r="A1613" t="s">
        <v>403</v>
      </c>
      <c r="B1613" t="s">
        <v>1543</v>
      </c>
      <c r="C1613" t="s">
        <v>253</v>
      </c>
      <c r="D1613" t="s">
        <v>254</v>
      </c>
      <c r="E1613">
        <v>9845</v>
      </c>
      <c r="F1613" t="s">
        <v>3008</v>
      </c>
      <c r="G1613" t="s">
        <v>263</v>
      </c>
      <c r="H1613" t="s">
        <v>268</v>
      </c>
      <c r="I1613">
        <v>149</v>
      </c>
    </row>
    <row r="1614" spans="1:9" x14ac:dyDescent="0.2">
      <c r="A1614" t="s">
        <v>403</v>
      </c>
      <c r="B1614" t="s">
        <v>3849</v>
      </c>
      <c r="C1614" t="s">
        <v>264</v>
      </c>
      <c r="D1614" t="s">
        <v>258</v>
      </c>
      <c r="E1614">
        <v>6036</v>
      </c>
      <c r="F1614" t="s">
        <v>3013</v>
      </c>
      <c r="G1614" t="s">
        <v>255</v>
      </c>
      <c r="H1614" t="s">
        <v>260</v>
      </c>
      <c r="I1614">
        <v>182</v>
      </c>
    </row>
    <row r="1615" spans="1:9" x14ac:dyDescent="0.2">
      <c r="A1615" t="s">
        <v>403</v>
      </c>
      <c r="B1615" t="s">
        <v>1737</v>
      </c>
      <c r="C1615" t="s">
        <v>253</v>
      </c>
      <c r="D1615" t="s">
        <v>254</v>
      </c>
      <c r="E1615">
        <v>6137</v>
      </c>
      <c r="F1615" t="s">
        <v>3009</v>
      </c>
      <c r="G1615" t="s">
        <v>263</v>
      </c>
      <c r="H1615" t="s">
        <v>276</v>
      </c>
      <c r="I1615">
        <v>113</v>
      </c>
    </row>
    <row r="1616" spans="1:9" x14ac:dyDescent="0.2">
      <c r="A1616" t="s">
        <v>403</v>
      </c>
      <c r="B1616" t="s">
        <v>252</v>
      </c>
      <c r="C1616" t="s">
        <v>257</v>
      </c>
      <c r="D1616" t="s">
        <v>254</v>
      </c>
      <c r="E1616">
        <v>2304</v>
      </c>
      <c r="F1616" t="s">
        <v>3010</v>
      </c>
      <c r="G1616" t="s">
        <v>259</v>
      </c>
      <c r="H1616" t="s">
        <v>260</v>
      </c>
      <c r="I1616">
        <v>20</v>
      </c>
    </row>
    <row r="1617" spans="1:10" x14ac:dyDescent="0.2">
      <c r="A1617" t="s">
        <v>403</v>
      </c>
      <c r="B1617" t="s">
        <v>252</v>
      </c>
      <c r="C1617" t="s">
        <v>262</v>
      </c>
      <c r="D1617" t="s">
        <v>254</v>
      </c>
      <c r="E1617">
        <v>2777</v>
      </c>
      <c r="F1617" t="s">
        <v>3011</v>
      </c>
      <c r="G1617" t="s">
        <v>259</v>
      </c>
      <c r="H1617" t="s">
        <v>261</v>
      </c>
      <c r="I1617">
        <v>34</v>
      </c>
    </row>
    <row r="1618" spans="1:10" x14ac:dyDescent="0.2">
      <c r="A1618" t="s">
        <v>403</v>
      </c>
      <c r="B1618" t="s">
        <v>252</v>
      </c>
      <c r="C1618" t="s">
        <v>253</v>
      </c>
      <c r="D1618" t="s">
        <v>254</v>
      </c>
      <c r="E1618">
        <v>3561</v>
      </c>
      <c r="F1618" t="s">
        <v>3012</v>
      </c>
      <c r="G1618" t="s">
        <v>255</v>
      </c>
      <c r="H1618" t="s">
        <v>265</v>
      </c>
      <c r="I1618">
        <v>237</v>
      </c>
    </row>
    <row r="1619" spans="1:10" x14ac:dyDescent="0.2">
      <c r="A1619" t="s">
        <v>403</v>
      </c>
      <c r="B1619" t="s">
        <v>252</v>
      </c>
      <c r="C1619" t="s">
        <v>253</v>
      </c>
      <c r="D1619" t="s">
        <v>254</v>
      </c>
      <c r="E1619">
        <v>6548</v>
      </c>
      <c r="F1619" t="s">
        <v>3015</v>
      </c>
      <c r="G1619" t="s">
        <v>267</v>
      </c>
      <c r="H1619" t="s">
        <v>260</v>
      </c>
      <c r="I1619">
        <v>82</v>
      </c>
    </row>
    <row r="1620" spans="1:10" x14ac:dyDescent="0.2">
      <c r="A1620" t="s">
        <v>403</v>
      </c>
      <c r="B1620" t="s">
        <v>252</v>
      </c>
      <c r="C1620" t="s">
        <v>253</v>
      </c>
      <c r="D1620" t="s">
        <v>254</v>
      </c>
      <c r="E1620">
        <v>7266</v>
      </c>
      <c r="F1620" t="s">
        <v>3016</v>
      </c>
      <c r="G1620" t="s">
        <v>255</v>
      </c>
      <c r="H1620" t="s">
        <v>285</v>
      </c>
      <c r="I1620">
        <v>189</v>
      </c>
    </row>
    <row r="1621" spans="1:10" x14ac:dyDescent="0.2">
      <c r="A1621" t="s">
        <v>403</v>
      </c>
      <c r="B1621" t="s">
        <v>252</v>
      </c>
      <c r="C1621" t="s">
        <v>253</v>
      </c>
      <c r="D1621" t="s">
        <v>254</v>
      </c>
      <c r="E1621">
        <v>7868</v>
      </c>
      <c r="F1621" t="s">
        <v>3017</v>
      </c>
      <c r="G1621" t="s">
        <v>255</v>
      </c>
      <c r="H1621" t="s">
        <v>277</v>
      </c>
      <c r="I1621">
        <v>229</v>
      </c>
    </row>
    <row r="1622" spans="1:10" x14ac:dyDescent="0.2">
      <c r="A1622" t="s">
        <v>403</v>
      </c>
      <c r="B1622" t="s">
        <v>252</v>
      </c>
      <c r="C1622" t="s">
        <v>253</v>
      </c>
      <c r="D1622" t="s">
        <v>254</v>
      </c>
      <c r="E1622">
        <v>8108</v>
      </c>
      <c r="F1622" t="s">
        <v>405</v>
      </c>
      <c r="G1622" t="s">
        <v>406</v>
      </c>
      <c r="H1622" t="s">
        <v>261</v>
      </c>
      <c r="I1622">
        <v>268</v>
      </c>
    </row>
    <row r="1623" spans="1:10" x14ac:dyDescent="0.2">
      <c r="A1623" t="s">
        <v>403</v>
      </c>
      <c r="B1623" t="s">
        <v>252</v>
      </c>
      <c r="C1623" t="s">
        <v>253</v>
      </c>
      <c r="D1623" t="s">
        <v>254</v>
      </c>
      <c r="E1623">
        <v>8115</v>
      </c>
      <c r="F1623" t="s">
        <v>3018</v>
      </c>
      <c r="G1623" t="s">
        <v>263</v>
      </c>
      <c r="H1623" t="s">
        <v>261</v>
      </c>
      <c r="I1623">
        <v>43</v>
      </c>
    </row>
    <row r="1624" spans="1:10" x14ac:dyDescent="0.2">
      <c r="A1624" t="s">
        <v>403</v>
      </c>
      <c r="B1624" t="s">
        <v>252</v>
      </c>
      <c r="C1624" t="s">
        <v>253</v>
      </c>
      <c r="D1624" t="s">
        <v>254</v>
      </c>
      <c r="E1624">
        <v>8713</v>
      </c>
      <c r="F1624" t="s">
        <v>3019</v>
      </c>
      <c r="G1624" t="s">
        <v>255</v>
      </c>
      <c r="H1624" t="s">
        <v>455</v>
      </c>
      <c r="I1624">
        <v>221</v>
      </c>
    </row>
    <row r="1625" spans="1:10" x14ac:dyDescent="0.2">
      <c r="A1625" t="s">
        <v>403</v>
      </c>
      <c r="B1625" t="s">
        <v>252</v>
      </c>
      <c r="C1625" t="s">
        <v>253</v>
      </c>
      <c r="D1625" t="s">
        <v>254</v>
      </c>
      <c r="E1625">
        <v>9078</v>
      </c>
      <c r="F1625" t="s">
        <v>3905</v>
      </c>
      <c r="G1625" t="s">
        <v>255</v>
      </c>
      <c r="H1625" t="s">
        <v>339</v>
      </c>
      <c r="I1625">
        <v>116</v>
      </c>
    </row>
    <row r="1626" spans="1:10" x14ac:dyDescent="0.2">
      <c r="A1626" t="s">
        <v>403</v>
      </c>
      <c r="B1626" t="s">
        <v>252</v>
      </c>
      <c r="C1626" t="s">
        <v>253</v>
      </c>
      <c r="D1626" t="s">
        <v>254</v>
      </c>
      <c r="E1626">
        <v>9517</v>
      </c>
      <c r="F1626" t="s">
        <v>3020</v>
      </c>
      <c r="G1626" t="s">
        <v>255</v>
      </c>
      <c r="H1626" t="s">
        <v>458</v>
      </c>
      <c r="I1626">
        <v>842</v>
      </c>
    </row>
    <row r="1627" spans="1:10" x14ac:dyDescent="0.2">
      <c r="A1627" t="s">
        <v>407</v>
      </c>
      <c r="B1627" t="s">
        <v>1736</v>
      </c>
      <c r="C1627" t="s">
        <v>253</v>
      </c>
      <c r="D1627" t="s">
        <v>254</v>
      </c>
      <c r="E1627">
        <v>1921</v>
      </c>
      <c r="F1627" t="s">
        <v>3021</v>
      </c>
      <c r="G1627" t="s">
        <v>255</v>
      </c>
      <c r="H1627" t="s">
        <v>282</v>
      </c>
      <c r="I1627">
        <v>170</v>
      </c>
    </row>
    <row r="1628" spans="1:10" x14ac:dyDescent="0.2">
      <c r="A1628" t="s">
        <v>407</v>
      </c>
      <c r="B1628" t="s">
        <v>1736</v>
      </c>
      <c r="C1628" t="s">
        <v>262</v>
      </c>
      <c r="D1628" t="s">
        <v>254</v>
      </c>
      <c r="E1628">
        <v>1994</v>
      </c>
      <c r="F1628" t="s">
        <v>3022</v>
      </c>
      <c r="G1628" t="s">
        <v>259</v>
      </c>
      <c r="H1628" t="s">
        <v>282</v>
      </c>
      <c r="I1628">
        <v>67</v>
      </c>
    </row>
    <row r="1629" spans="1:10" x14ac:dyDescent="0.2">
      <c r="A1629" t="s">
        <v>407</v>
      </c>
      <c r="B1629" t="s">
        <v>1736</v>
      </c>
      <c r="C1629" t="s">
        <v>262</v>
      </c>
      <c r="D1629" t="s">
        <v>254</v>
      </c>
      <c r="E1629">
        <v>5187</v>
      </c>
      <c r="F1629" t="s">
        <v>1368</v>
      </c>
      <c r="G1629" t="s">
        <v>255</v>
      </c>
      <c r="H1629" t="s">
        <v>331</v>
      </c>
      <c r="I1629">
        <v>103</v>
      </c>
    </row>
    <row r="1630" spans="1:10" x14ac:dyDescent="0.2">
      <c r="A1630" t="s">
        <v>407</v>
      </c>
      <c r="B1630" t="s">
        <v>1736</v>
      </c>
      <c r="C1630" t="s">
        <v>253</v>
      </c>
      <c r="D1630" t="s">
        <v>254</v>
      </c>
      <c r="E1630">
        <v>6513</v>
      </c>
      <c r="F1630" t="s">
        <v>3023</v>
      </c>
      <c r="G1630" t="s">
        <v>255</v>
      </c>
      <c r="H1630" t="s">
        <v>280</v>
      </c>
      <c r="I1630">
        <v>104</v>
      </c>
    </row>
    <row r="1631" spans="1:10" x14ac:dyDescent="0.2">
      <c r="A1631" t="s">
        <v>407</v>
      </c>
      <c r="B1631" t="s">
        <v>1736</v>
      </c>
      <c r="C1631" t="s">
        <v>253</v>
      </c>
      <c r="D1631" t="s">
        <v>254</v>
      </c>
      <c r="E1631">
        <v>9964</v>
      </c>
      <c r="F1631" t="s">
        <v>413</v>
      </c>
      <c r="G1631" t="s">
        <v>259</v>
      </c>
      <c r="H1631" t="s">
        <v>261</v>
      </c>
      <c r="I1631">
        <v>195</v>
      </c>
    </row>
    <row r="1632" spans="1:10" x14ac:dyDescent="0.2">
      <c r="A1632" t="s">
        <v>407</v>
      </c>
      <c r="B1632" t="s">
        <v>648</v>
      </c>
      <c r="C1632" t="s">
        <v>253</v>
      </c>
      <c r="D1632" t="s">
        <v>254</v>
      </c>
      <c r="E1632">
        <v>1802</v>
      </c>
      <c r="F1632" t="s">
        <v>3024</v>
      </c>
      <c r="G1632" t="s">
        <v>255</v>
      </c>
      <c r="H1632" t="s">
        <v>282</v>
      </c>
      <c r="I1632" t="s">
        <v>332</v>
      </c>
      <c r="J1632" t="s">
        <v>3978</v>
      </c>
    </row>
    <row r="1633" spans="1:10" x14ac:dyDescent="0.2">
      <c r="A1633" t="s">
        <v>407</v>
      </c>
      <c r="B1633" t="s">
        <v>648</v>
      </c>
      <c r="C1633" t="s">
        <v>253</v>
      </c>
      <c r="D1633" t="s">
        <v>254</v>
      </c>
      <c r="E1633">
        <v>1812</v>
      </c>
      <c r="F1633" t="s">
        <v>484</v>
      </c>
      <c r="G1633" t="s">
        <v>255</v>
      </c>
      <c r="H1633" t="s">
        <v>282</v>
      </c>
      <c r="I1633" t="s">
        <v>485</v>
      </c>
      <c r="J1633" t="s">
        <v>4426</v>
      </c>
    </row>
    <row r="1634" spans="1:10" x14ac:dyDescent="0.2">
      <c r="A1634" t="s">
        <v>407</v>
      </c>
      <c r="B1634" t="s">
        <v>648</v>
      </c>
      <c r="C1634" t="s">
        <v>253</v>
      </c>
      <c r="D1634" t="s">
        <v>254</v>
      </c>
      <c r="E1634">
        <v>3036</v>
      </c>
      <c r="F1634" t="s">
        <v>3025</v>
      </c>
      <c r="G1634" t="s">
        <v>255</v>
      </c>
      <c r="H1634" t="s">
        <v>261</v>
      </c>
      <c r="I1634">
        <v>347</v>
      </c>
    </row>
    <row r="1635" spans="1:10" x14ac:dyDescent="0.2">
      <c r="A1635" t="s">
        <v>407</v>
      </c>
      <c r="B1635" t="s">
        <v>648</v>
      </c>
      <c r="C1635" t="s">
        <v>262</v>
      </c>
      <c r="D1635" t="s">
        <v>254</v>
      </c>
      <c r="E1635">
        <v>3138</v>
      </c>
      <c r="F1635" t="s">
        <v>3026</v>
      </c>
      <c r="G1635" t="s">
        <v>267</v>
      </c>
      <c r="H1635" t="s">
        <v>265</v>
      </c>
      <c r="I1635">
        <v>39</v>
      </c>
    </row>
    <row r="1636" spans="1:10" x14ac:dyDescent="0.2">
      <c r="A1636" t="s">
        <v>407</v>
      </c>
      <c r="B1636" t="s">
        <v>648</v>
      </c>
      <c r="C1636" t="s">
        <v>262</v>
      </c>
      <c r="D1636" t="s">
        <v>258</v>
      </c>
      <c r="E1636">
        <v>4595</v>
      </c>
      <c r="F1636" t="s">
        <v>3027</v>
      </c>
      <c r="G1636" t="s">
        <v>263</v>
      </c>
      <c r="H1636" t="s">
        <v>300</v>
      </c>
      <c r="I1636">
        <v>250</v>
      </c>
    </row>
    <row r="1637" spans="1:10" x14ac:dyDescent="0.2">
      <c r="A1637" t="s">
        <v>407</v>
      </c>
      <c r="B1637" t="s">
        <v>648</v>
      </c>
      <c r="C1637" t="s">
        <v>253</v>
      </c>
      <c r="D1637" t="s">
        <v>254</v>
      </c>
      <c r="E1637">
        <v>6059</v>
      </c>
      <c r="F1637" t="s">
        <v>1406</v>
      </c>
      <c r="G1637" t="s">
        <v>255</v>
      </c>
      <c r="H1637" t="s">
        <v>260</v>
      </c>
      <c r="I1637">
        <v>112</v>
      </c>
    </row>
    <row r="1638" spans="1:10" x14ac:dyDescent="0.2">
      <c r="A1638" t="s">
        <v>407</v>
      </c>
      <c r="B1638" t="s">
        <v>648</v>
      </c>
      <c r="C1638" t="s">
        <v>253</v>
      </c>
      <c r="D1638" t="s">
        <v>254</v>
      </c>
      <c r="E1638">
        <v>6800</v>
      </c>
      <c r="F1638" t="s">
        <v>1627</v>
      </c>
      <c r="G1638" t="s">
        <v>255</v>
      </c>
      <c r="H1638" t="s">
        <v>280</v>
      </c>
      <c r="I1638">
        <v>600</v>
      </c>
    </row>
    <row r="1639" spans="1:10" x14ac:dyDescent="0.2">
      <c r="A1639" t="s">
        <v>407</v>
      </c>
      <c r="B1639" t="s">
        <v>1358</v>
      </c>
      <c r="C1639" t="s">
        <v>253</v>
      </c>
      <c r="D1639" t="s">
        <v>254</v>
      </c>
      <c r="E1639">
        <v>1776</v>
      </c>
      <c r="F1639" t="s">
        <v>3028</v>
      </c>
      <c r="G1639" t="s">
        <v>263</v>
      </c>
      <c r="H1639" t="s">
        <v>282</v>
      </c>
      <c r="I1639">
        <v>83</v>
      </c>
    </row>
    <row r="1640" spans="1:10" x14ac:dyDescent="0.2">
      <c r="A1640" t="s">
        <v>407</v>
      </c>
      <c r="B1640" t="s">
        <v>1358</v>
      </c>
      <c r="C1640" t="s">
        <v>253</v>
      </c>
      <c r="D1640" t="s">
        <v>254</v>
      </c>
      <c r="E1640">
        <v>1807</v>
      </c>
      <c r="F1640" t="s">
        <v>3029</v>
      </c>
      <c r="G1640" t="s">
        <v>259</v>
      </c>
      <c r="H1640" t="s">
        <v>282</v>
      </c>
      <c r="I1640">
        <v>73</v>
      </c>
    </row>
    <row r="1641" spans="1:10" x14ac:dyDescent="0.2">
      <c r="A1641" t="s">
        <v>407</v>
      </c>
      <c r="B1641" t="s">
        <v>1358</v>
      </c>
      <c r="C1641" t="s">
        <v>253</v>
      </c>
      <c r="D1641" t="s">
        <v>254</v>
      </c>
      <c r="E1641">
        <v>1884</v>
      </c>
      <c r="F1641" t="s">
        <v>3030</v>
      </c>
      <c r="G1641" t="s">
        <v>255</v>
      </c>
      <c r="H1641" t="s">
        <v>282</v>
      </c>
      <c r="I1641">
        <v>728</v>
      </c>
    </row>
    <row r="1642" spans="1:10" x14ac:dyDescent="0.2">
      <c r="A1642" t="s">
        <v>407</v>
      </c>
      <c r="B1642" t="s">
        <v>1358</v>
      </c>
      <c r="C1642" t="s">
        <v>262</v>
      </c>
      <c r="D1642" t="s">
        <v>258</v>
      </c>
      <c r="E1642">
        <v>2216</v>
      </c>
      <c r="F1642" t="s">
        <v>3031</v>
      </c>
      <c r="G1642" t="s">
        <v>263</v>
      </c>
      <c r="H1642" t="s">
        <v>256</v>
      </c>
      <c r="I1642">
        <v>116</v>
      </c>
    </row>
    <row r="1643" spans="1:10" x14ac:dyDescent="0.2">
      <c r="A1643" t="s">
        <v>407</v>
      </c>
      <c r="B1643" t="s">
        <v>1358</v>
      </c>
      <c r="C1643" t="s">
        <v>257</v>
      </c>
      <c r="D1643" t="s">
        <v>258</v>
      </c>
      <c r="E1643">
        <v>3461</v>
      </c>
      <c r="F1643" t="s">
        <v>3032</v>
      </c>
      <c r="G1643" t="s">
        <v>267</v>
      </c>
      <c r="H1643" t="s">
        <v>281</v>
      </c>
      <c r="I1643">
        <v>64</v>
      </c>
    </row>
    <row r="1644" spans="1:10" x14ac:dyDescent="0.2">
      <c r="A1644" t="s">
        <v>407</v>
      </c>
      <c r="B1644" t="s">
        <v>1358</v>
      </c>
      <c r="C1644" t="s">
        <v>253</v>
      </c>
      <c r="D1644" t="s">
        <v>254</v>
      </c>
      <c r="E1644">
        <v>7264</v>
      </c>
      <c r="F1644" t="s">
        <v>3033</v>
      </c>
      <c r="G1644" t="s">
        <v>259</v>
      </c>
      <c r="H1644" t="s">
        <v>285</v>
      </c>
      <c r="I1644">
        <v>89</v>
      </c>
    </row>
    <row r="1645" spans="1:10" x14ac:dyDescent="0.2">
      <c r="A1645" t="s">
        <v>407</v>
      </c>
      <c r="B1645" t="s">
        <v>1358</v>
      </c>
      <c r="C1645" t="s">
        <v>253</v>
      </c>
      <c r="D1645" t="s">
        <v>254</v>
      </c>
      <c r="E1645">
        <v>8078</v>
      </c>
      <c r="F1645" t="s">
        <v>3034</v>
      </c>
      <c r="G1645" t="s">
        <v>255</v>
      </c>
      <c r="H1645" t="s">
        <v>261</v>
      </c>
      <c r="I1645" t="s">
        <v>286</v>
      </c>
      <c r="J1645" t="s">
        <v>3859</v>
      </c>
    </row>
    <row r="1646" spans="1:10" x14ac:dyDescent="0.2">
      <c r="A1646" t="s">
        <v>407</v>
      </c>
      <c r="B1646" t="s">
        <v>649</v>
      </c>
      <c r="C1646" t="s">
        <v>253</v>
      </c>
      <c r="D1646" t="s">
        <v>254</v>
      </c>
      <c r="E1646">
        <v>1719</v>
      </c>
      <c r="F1646" t="s">
        <v>483</v>
      </c>
      <c r="G1646" t="s">
        <v>255</v>
      </c>
      <c r="H1646" t="s">
        <v>282</v>
      </c>
      <c r="I1646" t="s">
        <v>286</v>
      </c>
      <c r="J1646" t="s">
        <v>4584</v>
      </c>
    </row>
    <row r="1647" spans="1:10" x14ac:dyDescent="0.2">
      <c r="A1647" t="s">
        <v>407</v>
      </c>
      <c r="B1647" t="s">
        <v>649</v>
      </c>
      <c r="C1647" t="s">
        <v>253</v>
      </c>
      <c r="D1647" t="s">
        <v>258</v>
      </c>
      <c r="E1647">
        <v>1847</v>
      </c>
      <c r="F1647" t="s">
        <v>4335</v>
      </c>
      <c r="G1647" t="s">
        <v>255</v>
      </c>
      <c r="H1647" t="s">
        <v>282</v>
      </c>
      <c r="I1647">
        <v>128</v>
      </c>
    </row>
    <row r="1648" spans="1:10" x14ac:dyDescent="0.2">
      <c r="A1648" t="s">
        <v>407</v>
      </c>
      <c r="B1648" t="s">
        <v>649</v>
      </c>
      <c r="C1648" t="s">
        <v>253</v>
      </c>
      <c r="D1648" t="s">
        <v>254</v>
      </c>
      <c r="E1648">
        <v>4625</v>
      </c>
      <c r="F1648" t="s">
        <v>3035</v>
      </c>
      <c r="G1648" t="s">
        <v>259</v>
      </c>
      <c r="H1648" t="s">
        <v>268</v>
      </c>
      <c r="I1648">
        <v>51</v>
      </c>
    </row>
    <row r="1649" spans="1:10" x14ac:dyDescent="0.2">
      <c r="A1649" t="s">
        <v>407</v>
      </c>
      <c r="B1649" t="s">
        <v>649</v>
      </c>
      <c r="C1649" t="s">
        <v>262</v>
      </c>
      <c r="D1649" t="s">
        <v>254</v>
      </c>
      <c r="E1649">
        <v>5950</v>
      </c>
      <c r="F1649" t="s">
        <v>3036</v>
      </c>
      <c r="G1649" t="s">
        <v>263</v>
      </c>
      <c r="H1649" t="s">
        <v>270</v>
      </c>
      <c r="I1649">
        <v>27</v>
      </c>
    </row>
    <row r="1650" spans="1:10" x14ac:dyDescent="0.2">
      <c r="A1650" t="s">
        <v>407</v>
      </c>
      <c r="B1650" t="s">
        <v>649</v>
      </c>
      <c r="C1650" t="s">
        <v>253</v>
      </c>
      <c r="D1650" t="s">
        <v>254</v>
      </c>
      <c r="E1650">
        <v>6461</v>
      </c>
      <c r="F1650" t="s">
        <v>1503</v>
      </c>
      <c r="G1650" t="s">
        <v>255</v>
      </c>
      <c r="H1650" t="s">
        <v>276</v>
      </c>
      <c r="I1650">
        <v>123</v>
      </c>
    </row>
    <row r="1651" spans="1:10" x14ac:dyDescent="0.2">
      <c r="A1651" t="s">
        <v>407</v>
      </c>
      <c r="B1651" t="s">
        <v>649</v>
      </c>
      <c r="C1651" t="s">
        <v>253</v>
      </c>
      <c r="D1651" t="s">
        <v>254</v>
      </c>
      <c r="E1651">
        <v>7990</v>
      </c>
      <c r="F1651" t="s">
        <v>3037</v>
      </c>
      <c r="G1651" t="s">
        <v>255</v>
      </c>
      <c r="H1651" t="s">
        <v>277</v>
      </c>
      <c r="I1651">
        <v>284</v>
      </c>
    </row>
    <row r="1652" spans="1:10" x14ac:dyDescent="0.2">
      <c r="A1652" t="s">
        <v>407</v>
      </c>
      <c r="B1652" t="s">
        <v>649</v>
      </c>
      <c r="C1652" t="s">
        <v>253</v>
      </c>
      <c r="D1652" t="s">
        <v>254</v>
      </c>
      <c r="E1652">
        <v>9033</v>
      </c>
      <c r="F1652" t="s">
        <v>3038</v>
      </c>
      <c r="G1652" t="s">
        <v>263</v>
      </c>
      <c r="H1652" t="s">
        <v>339</v>
      </c>
      <c r="I1652">
        <v>340</v>
      </c>
    </row>
    <row r="1653" spans="1:10" x14ac:dyDescent="0.2">
      <c r="A1653" t="s">
        <v>407</v>
      </c>
      <c r="B1653" t="s">
        <v>649</v>
      </c>
      <c r="C1653" t="s">
        <v>253</v>
      </c>
      <c r="D1653" t="s">
        <v>254</v>
      </c>
      <c r="E1653">
        <v>9041</v>
      </c>
      <c r="F1653" t="s">
        <v>3039</v>
      </c>
      <c r="G1653" t="s">
        <v>255</v>
      </c>
      <c r="H1653" t="s">
        <v>339</v>
      </c>
      <c r="I1653" t="s">
        <v>340</v>
      </c>
      <c r="J1653" t="s">
        <v>4585</v>
      </c>
    </row>
    <row r="1654" spans="1:10" x14ac:dyDescent="0.2">
      <c r="A1654" t="s">
        <v>407</v>
      </c>
      <c r="B1654" t="s">
        <v>649</v>
      </c>
      <c r="C1654" t="s">
        <v>253</v>
      </c>
      <c r="D1654" t="s">
        <v>254</v>
      </c>
      <c r="E1654">
        <v>9193</v>
      </c>
      <c r="F1654" t="s">
        <v>3040</v>
      </c>
      <c r="G1654" t="s">
        <v>263</v>
      </c>
      <c r="H1654" t="s">
        <v>523</v>
      </c>
      <c r="I1654">
        <v>76</v>
      </c>
    </row>
    <row r="1655" spans="1:10" x14ac:dyDescent="0.2">
      <c r="A1655" t="s">
        <v>407</v>
      </c>
      <c r="B1655" t="s">
        <v>649</v>
      </c>
      <c r="C1655" t="s">
        <v>253</v>
      </c>
      <c r="D1655" t="s">
        <v>254</v>
      </c>
      <c r="E1655">
        <v>9365</v>
      </c>
      <c r="F1655" t="s">
        <v>3041</v>
      </c>
      <c r="G1655" t="s">
        <v>263</v>
      </c>
      <c r="H1655" t="s">
        <v>523</v>
      </c>
      <c r="I1655">
        <v>20</v>
      </c>
    </row>
    <row r="1656" spans="1:10" x14ac:dyDescent="0.2">
      <c r="A1656" t="s">
        <v>407</v>
      </c>
      <c r="B1656" t="s">
        <v>316</v>
      </c>
      <c r="C1656" t="s">
        <v>262</v>
      </c>
      <c r="D1656" t="s">
        <v>254</v>
      </c>
      <c r="E1656">
        <v>1605</v>
      </c>
      <c r="F1656" t="s">
        <v>531</v>
      </c>
      <c r="G1656" t="s">
        <v>255</v>
      </c>
      <c r="H1656" t="s">
        <v>532</v>
      </c>
      <c r="I1656" t="s">
        <v>1688</v>
      </c>
      <c r="J1656" t="s">
        <v>4212</v>
      </c>
    </row>
    <row r="1657" spans="1:10" x14ac:dyDescent="0.2">
      <c r="A1657" t="s">
        <v>407</v>
      </c>
      <c r="B1657" t="s">
        <v>316</v>
      </c>
      <c r="C1657" t="s">
        <v>257</v>
      </c>
      <c r="D1657" t="s">
        <v>254</v>
      </c>
      <c r="E1657">
        <v>1743</v>
      </c>
      <c r="F1657" t="s">
        <v>3042</v>
      </c>
      <c r="G1657" t="s">
        <v>263</v>
      </c>
      <c r="H1657" t="s">
        <v>282</v>
      </c>
      <c r="I1657">
        <v>29</v>
      </c>
    </row>
    <row r="1658" spans="1:10" x14ac:dyDescent="0.2">
      <c r="A1658" t="s">
        <v>407</v>
      </c>
      <c r="B1658" t="s">
        <v>316</v>
      </c>
      <c r="C1658" t="s">
        <v>253</v>
      </c>
      <c r="D1658" t="s">
        <v>254</v>
      </c>
      <c r="E1658">
        <v>1768</v>
      </c>
      <c r="F1658" t="s">
        <v>3043</v>
      </c>
      <c r="G1658" t="s">
        <v>255</v>
      </c>
      <c r="H1658" t="s">
        <v>282</v>
      </c>
      <c r="I1658">
        <v>60</v>
      </c>
    </row>
    <row r="1659" spans="1:10" x14ac:dyDescent="0.2">
      <c r="A1659" t="s">
        <v>407</v>
      </c>
      <c r="B1659" t="s">
        <v>316</v>
      </c>
      <c r="C1659" t="s">
        <v>253</v>
      </c>
      <c r="D1659" t="s">
        <v>254</v>
      </c>
      <c r="E1659">
        <v>1821</v>
      </c>
      <c r="F1659" t="s">
        <v>409</v>
      </c>
      <c r="G1659" t="s">
        <v>255</v>
      </c>
      <c r="H1659" t="s">
        <v>282</v>
      </c>
      <c r="I1659" t="s">
        <v>286</v>
      </c>
      <c r="J1659" t="s">
        <v>4099</v>
      </c>
    </row>
    <row r="1660" spans="1:10" x14ac:dyDescent="0.2">
      <c r="A1660" t="s">
        <v>407</v>
      </c>
      <c r="B1660" t="s">
        <v>316</v>
      </c>
      <c r="C1660" t="s">
        <v>253</v>
      </c>
      <c r="D1660" t="s">
        <v>254</v>
      </c>
      <c r="E1660">
        <v>1866</v>
      </c>
      <c r="F1660" t="s">
        <v>533</v>
      </c>
      <c r="G1660" t="s">
        <v>255</v>
      </c>
      <c r="H1660" t="s">
        <v>282</v>
      </c>
      <c r="I1660">
        <v>174</v>
      </c>
    </row>
    <row r="1661" spans="1:10" x14ac:dyDescent="0.2">
      <c r="A1661" t="s">
        <v>407</v>
      </c>
      <c r="B1661" t="s">
        <v>316</v>
      </c>
      <c r="C1661" t="s">
        <v>257</v>
      </c>
      <c r="D1661" t="s">
        <v>254</v>
      </c>
      <c r="E1661">
        <v>2122</v>
      </c>
      <c r="F1661" t="s">
        <v>1365</v>
      </c>
      <c r="G1661" t="s">
        <v>267</v>
      </c>
      <c r="H1661" t="s">
        <v>260</v>
      </c>
      <c r="I1661">
        <v>79</v>
      </c>
    </row>
    <row r="1662" spans="1:10" x14ac:dyDescent="0.2">
      <c r="A1662" t="s">
        <v>407</v>
      </c>
      <c r="B1662" t="s">
        <v>316</v>
      </c>
      <c r="C1662" t="s">
        <v>253</v>
      </c>
      <c r="D1662" t="s">
        <v>254</v>
      </c>
      <c r="E1662">
        <v>2156</v>
      </c>
      <c r="F1662" t="s">
        <v>3044</v>
      </c>
      <c r="G1662" t="s">
        <v>259</v>
      </c>
      <c r="H1662" t="s">
        <v>260</v>
      </c>
      <c r="I1662">
        <v>19</v>
      </c>
    </row>
    <row r="1663" spans="1:10" x14ac:dyDescent="0.2">
      <c r="A1663" t="s">
        <v>407</v>
      </c>
      <c r="B1663" t="s">
        <v>316</v>
      </c>
      <c r="C1663" t="s">
        <v>253</v>
      </c>
      <c r="D1663" t="s">
        <v>254</v>
      </c>
      <c r="E1663">
        <v>2288</v>
      </c>
      <c r="F1663" t="s">
        <v>491</v>
      </c>
      <c r="G1663" t="s">
        <v>255</v>
      </c>
      <c r="H1663" t="s">
        <v>256</v>
      </c>
      <c r="I1663">
        <v>561</v>
      </c>
    </row>
    <row r="1664" spans="1:10" x14ac:dyDescent="0.2">
      <c r="A1664" t="s">
        <v>407</v>
      </c>
      <c r="B1664" t="s">
        <v>316</v>
      </c>
      <c r="C1664" t="s">
        <v>262</v>
      </c>
      <c r="D1664" t="s">
        <v>254</v>
      </c>
      <c r="E1664">
        <v>2311</v>
      </c>
      <c r="F1664" t="s">
        <v>3045</v>
      </c>
      <c r="G1664" t="s">
        <v>255</v>
      </c>
      <c r="H1664" t="s">
        <v>260</v>
      </c>
      <c r="I1664">
        <v>122</v>
      </c>
    </row>
    <row r="1665" spans="1:9" x14ac:dyDescent="0.2">
      <c r="A1665" t="s">
        <v>407</v>
      </c>
      <c r="B1665" t="s">
        <v>316</v>
      </c>
      <c r="C1665" t="s">
        <v>264</v>
      </c>
      <c r="D1665" t="s">
        <v>254</v>
      </c>
      <c r="E1665">
        <v>2385</v>
      </c>
      <c r="F1665" t="s">
        <v>1402</v>
      </c>
      <c r="G1665" t="s">
        <v>267</v>
      </c>
      <c r="H1665" t="s">
        <v>260</v>
      </c>
      <c r="I1665">
        <v>136</v>
      </c>
    </row>
    <row r="1666" spans="1:9" x14ac:dyDescent="0.2">
      <c r="A1666" t="s">
        <v>407</v>
      </c>
      <c r="B1666" t="s">
        <v>316</v>
      </c>
      <c r="C1666" t="s">
        <v>262</v>
      </c>
      <c r="D1666" t="s">
        <v>254</v>
      </c>
      <c r="E1666">
        <v>2436</v>
      </c>
      <c r="F1666" t="s">
        <v>616</v>
      </c>
      <c r="G1666" t="s">
        <v>259</v>
      </c>
      <c r="H1666" t="s">
        <v>260</v>
      </c>
      <c r="I1666">
        <v>44</v>
      </c>
    </row>
    <row r="1667" spans="1:9" x14ac:dyDescent="0.2">
      <c r="A1667" t="s">
        <v>407</v>
      </c>
      <c r="B1667" t="s">
        <v>316</v>
      </c>
      <c r="C1667" t="s">
        <v>253</v>
      </c>
      <c r="D1667" t="s">
        <v>254</v>
      </c>
      <c r="E1667">
        <v>2705</v>
      </c>
      <c r="F1667" t="s">
        <v>410</v>
      </c>
      <c r="G1667" t="s">
        <v>259</v>
      </c>
      <c r="H1667" t="s">
        <v>265</v>
      </c>
      <c r="I1667">
        <v>170</v>
      </c>
    </row>
    <row r="1668" spans="1:9" x14ac:dyDescent="0.2">
      <c r="A1668" t="s">
        <v>407</v>
      </c>
      <c r="B1668" t="s">
        <v>316</v>
      </c>
      <c r="C1668" t="s">
        <v>264</v>
      </c>
      <c r="D1668" t="s">
        <v>258</v>
      </c>
      <c r="E1668">
        <v>2820</v>
      </c>
      <c r="F1668" t="s">
        <v>3046</v>
      </c>
      <c r="G1668" t="s">
        <v>255</v>
      </c>
      <c r="H1668" t="s">
        <v>256</v>
      </c>
      <c r="I1668">
        <v>150</v>
      </c>
    </row>
    <row r="1669" spans="1:9" x14ac:dyDescent="0.2">
      <c r="A1669" t="s">
        <v>407</v>
      </c>
      <c r="B1669" t="s">
        <v>316</v>
      </c>
      <c r="C1669" t="s">
        <v>253</v>
      </c>
      <c r="D1669" t="s">
        <v>254</v>
      </c>
      <c r="E1669">
        <v>2831</v>
      </c>
      <c r="F1669" t="s">
        <v>716</v>
      </c>
      <c r="G1669" t="s">
        <v>263</v>
      </c>
      <c r="H1669" t="s">
        <v>256</v>
      </c>
      <c r="I1669">
        <v>274</v>
      </c>
    </row>
    <row r="1670" spans="1:9" x14ac:dyDescent="0.2">
      <c r="A1670" t="s">
        <v>407</v>
      </c>
      <c r="B1670" t="s">
        <v>316</v>
      </c>
      <c r="C1670" t="s">
        <v>257</v>
      </c>
      <c r="D1670" t="s">
        <v>254</v>
      </c>
      <c r="E1670">
        <v>2917</v>
      </c>
      <c r="F1670" t="s">
        <v>3047</v>
      </c>
      <c r="G1670" t="s">
        <v>259</v>
      </c>
      <c r="H1670" t="s">
        <v>256</v>
      </c>
      <c r="I1670">
        <v>41</v>
      </c>
    </row>
    <row r="1671" spans="1:9" x14ac:dyDescent="0.2">
      <c r="A1671" t="s">
        <v>407</v>
      </c>
      <c r="B1671" t="s">
        <v>316</v>
      </c>
      <c r="C1671" t="s">
        <v>253</v>
      </c>
      <c r="D1671" t="s">
        <v>254</v>
      </c>
      <c r="E1671">
        <v>3068</v>
      </c>
      <c r="F1671" t="s">
        <v>3048</v>
      </c>
      <c r="G1671" t="s">
        <v>259</v>
      </c>
      <c r="H1671" t="s">
        <v>265</v>
      </c>
      <c r="I1671">
        <v>120</v>
      </c>
    </row>
    <row r="1672" spans="1:9" x14ac:dyDescent="0.2">
      <c r="A1672" t="s">
        <v>407</v>
      </c>
      <c r="B1672" t="s">
        <v>316</v>
      </c>
      <c r="C1672" t="s">
        <v>264</v>
      </c>
      <c r="D1672" t="s">
        <v>254</v>
      </c>
      <c r="E1672">
        <v>3140</v>
      </c>
      <c r="F1672" t="s">
        <v>3049</v>
      </c>
      <c r="G1672" t="s">
        <v>259</v>
      </c>
      <c r="H1672" t="s">
        <v>261</v>
      </c>
      <c r="I1672">
        <v>140</v>
      </c>
    </row>
    <row r="1673" spans="1:9" x14ac:dyDescent="0.2">
      <c r="A1673" t="s">
        <v>407</v>
      </c>
      <c r="B1673" t="s">
        <v>316</v>
      </c>
      <c r="C1673" t="s">
        <v>253</v>
      </c>
      <c r="D1673" t="s">
        <v>254</v>
      </c>
      <c r="E1673">
        <v>3156</v>
      </c>
      <c r="F1673" t="s">
        <v>3050</v>
      </c>
      <c r="G1673" t="s">
        <v>255</v>
      </c>
      <c r="H1673" t="s">
        <v>261</v>
      </c>
      <c r="I1673">
        <v>558</v>
      </c>
    </row>
    <row r="1674" spans="1:9" x14ac:dyDescent="0.2">
      <c r="A1674" t="s">
        <v>407</v>
      </c>
      <c r="B1674" t="s">
        <v>316</v>
      </c>
      <c r="C1674" t="s">
        <v>253</v>
      </c>
      <c r="D1674" t="s">
        <v>254</v>
      </c>
      <c r="E1674">
        <v>3185</v>
      </c>
      <c r="F1674" t="s">
        <v>3051</v>
      </c>
      <c r="G1674" t="s">
        <v>267</v>
      </c>
      <c r="H1674" t="s">
        <v>265</v>
      </c>
      <c r="I1674">
        <v>58</v>
      </c>
    </row>
    <row r="1675" spans="1:9" x14ac:dyDescent="0.2">
      <c r="A1675" t="s">
        <v>407</v>
      </c>
      <c r="B1675" t="s">
        <v>316</v>
      </c>
      <c r="C1675" t="s">
        <v>253</v>
      </c>
      <c r="D1675" t="s">
        <v>254</v>
      </c>
      <c r="E1675">
        <v>3205</v>
      </c>
      <c r="F1675" t="s">
        <v>3052</v>
      </c>
      <c r="G1675" t="s">
        <v>255</v>
      </c>
      <c r="H1675" t="s">
        <v>288</v>
      </c>
      <c r="I1675">
        <v>102</v>
      </c>
    </row>
    <row r="1676" spans="1:9" x14ac:dyDescent="0.2">
      <c r="A1676" t="s">
        <v>407</v>
      </c>
      <c r="B1676" t="s">
        <v>316</v>
      </c>
      <c r="C1676" t="s">
        <v>257</v>
      </c>
      <c r="D1676" t="s">
        <v>254</v>
      </c>
      <c r="E1676">
        <v>3245</v>
      </c>
      <c r="F1676" t="s">
        <v>3053</v>
      </c>
      <c r="G1676" t="s">
        <v>255</v>
      </c>
      <c r="H1676" t="s">
        <v>281</v>
      </c>
      <c r="I1676">
        <v>239</v>
      </c>
    </row>
    <row r="1677" spans="1:9" x14ac:dyDescent="0.2">
      <c r="A1677" t="s">
        <v>407</v>
      </c>
      <c r="B1677" t="s">
        <v>316</v>
      </c>
      <c r="C1677" t="s">
        <v>253</v>
      </c>
      <c r="D1677" t="s">
        <v>254</v>
      </c>
      <c r="E1677">
        <v>3306</v>
      </c>
      <c r="F1677" t="s">
        <v>3054</v>
      </c>
      <c r="G1677" t="s">
        <v>263</v>
      </c>
      <c r="H1677" t="s">
        <v>261</v>
      </c>
      <c r="I1677">
        <v>12</v>
      </c>
    </row>
    <row r="1678" spans="1:9" x14ac:dyDescent="0.2">
      <c r="A1678" t="s">
        <v>407</v>
      </c>
      <c r="B1678" t="s">
        <v>316</v>
      </c>
      <c r="C1678" t="s">
        <v>262</v>
      </c>
      <c r="D1678" t="s">
        <v>254</v>
      </c>
      <c r="E1678">
        <v>3319</v>
      </c>
      <c r="F1678" t="s">
        <v>4336</v>
      </c>
      <c r="G1678" t="s">
        <v>255</v>
      </c>
      <c r="H1678" t="s">
        <v>265</v>
      </c>
      <c r="I1678">
        <v>120</v>
      </c>
    </row>
    <row r="1679" spans="1:9" x14ac:dyDescent="0.2">
      <c r="A1679" t="s">
        <v>407</v>
      </c>
      <c r="B1679" t="s">
        <v>316</v>
      </c>
      <c r="C1679" t="s">
        <v>262</v>
      </c>
      <c r="D1679" t="s">
        <v>254</v>
      </c>
      <c r="E1679">
        <v>3449</v>
      </c>
      <c r="F1679" t="s">
        <v>1398</v>
      </c>
      <c r="G1679" t="s">
        <v>263</v>
      </c>
      <c r="H1679" t="s">
        <v>270</v>
      </c>
      <c r="I1679">
        <v>236</v>
      </c>
    </row>
    <row r="1680" spans="1:9" x14ac:dyDescent="0.2">
      <c r="A1680" t="s">
        <v>407</v>
      </c>
      <c r="B1680" t="s">
        <v>316</v>
      </c>
      <c r="C1680" t="s">
        <v>264</v>
      </c>
      <c r="D1680" t="s">
        <v>254</v>
      </c>
      <c r="E1680">
        <v>3457</v>
      </c>
      <c r="F1680" t="s">
        <v>3055</v>
      </c>
      <c r="G1680" t="s">
        <v>255</v>
      </c>
      <c r="H1680" t="s">
        <v>281</v>
      </c>
      <c r="I1680">
        <v>256</v>
      </c>
    </row>
    <row r="1681" spans="1:10" x14ac:dyDescent="0.2">
      <c r="A1681" t="s">
        <v>407</v>
      </c>
      <c r="B1681" t="s">
        <v>316</v>
      </c>
      <c r="C1681" t="s">
        <v>253</v>
      </c>
      <c r="D1681" t="s">
        <v>254</v>
      </c>
      <c r="E1681">
        <v>3578</v>
      </c>
      <c r="F1681" t="s">
        <v>3056</v>
      </c>
      <c r="G1681" t="s">
        <v>263</v>
      </c>
      <c r="H1681" t="s">
        <v>288</v>
      </c>
      <c r="I1681">
        <v>10</v>
      </c>
    </row>
    <row r="1682" spans="1:10" x14ac:dyDescent="0.2">
      <c r="A1682" t="s">
        <v>407</v>
      </c>
      <c r="B1682" t="s">
        <v>316</v>
      </c>
      <c r="C1682" t="s">
        <v>253</v>
      </c>
      <c r="D1682" t="s">
        <v>254</v>
      </c>
      <c r="E1682">
        <v>3646</v>
      </c>
      <c r="F1682" t="s">
        <v>3057</v>
      </c>
      <c r="G1682" t="s">
        <v>267</v>
      </c>
      <c r="H1682" t="s">
        <v>266</v>
      </c>
      <c r="I1682">
        <v>41</v>
      </c>
    </row>
    <row r="1683" spans="1:10" x14ac:dyDescent="0.2">
      <c r="A1683" t="s">
        <v>407</v>
      </c>
      <c r="B1683" t="s">
        <v>316</v>
      </c>
      <c r="C1683" t="s">
        <v>253</v>
      </c>
      <c r="D1683" t="s">
        <v>258</v>
      </c>
      <c r="E1683">
        <v>3652</v>
      </c>
      <c r="F1683" t="s">
        <v>719</v>
      </c>
      <c r="G1683" t="s">
        <v>267</v>
      </c>
      <c r="H1683" t="s">
        <v>266</v>
      </c>
      <c r="I1683">
        <v>118</v>
      </c>
    </row>
    <row r="1684" spans="1:10" x14ac:dyDescent="0.2">
      <c r="A1684" t="s">
        <v>407</v>
      </c>
      <c r="B1684" t="s">
        <v>316</v>
      </c>
      <c r="C1684" t="s">
        <v>262</v>
      </c>
      <c r="D1684" t="s">
        <v>254</v>
      </c>
      <c r="E1684">
        <v>3681</v>
      </c>
      <c r="F1684" t="s">
        <v>3058</v>
      </c>
      <c r="G1684" t="s">
        <v>255</v>
      </c>
      <c r="H1684" t="s">
        <v>266</v>
      </c>
      <c r="I1684">
        <v>163</v>
      </c>
    </row>
    <row r="1685" spans="1:10" x14ac:dyDescent="0.2">
      <c r="A1685" t="s">
        <v>407</v>
      </c>
      <c r="B1685" t="s">
        <v>316</v>
      </c>
      <c r="C1685" t="s">
        <v>262</v>
      </c>
      <c r="D1685" t="s">
        <v>254</v>
      </c>
      <c r="E1685">
        <v>3688</v>
      </c>
      <c r="F1685" t="s">
        <v>1631</v>
      </c>
      <c r="G1685" t="s">
        <v>255</v>
      </c>
      <c r="H1685" t="s">
        <v>266</v>
      </c>
      <c r="I1685">
        <v>267</v>
      </c>
    </row>
    <row r="1686" spans="1:10" x14ac:dyDescent="0.2">
      <c r="A1686" t="s">
        <v>407</v>
      </c>
      <c r="B1686" t="s">
        <v>316</v>
      </c>
      <c r="C1686" t="s">
        <v>257</v>
      </c>
      <c r="D1686" t="s">
        <v>254</v>
      </c>
      <c r="E1686">
        <v>3769</v>
      </c>
      <c r="F1686" t="s">
        <v>3059</v>
      </c>
      <c r="G1686" t="s">
        <v>255</v>
      </c>
      <c r="H1686" t="s">
        <v>266</v>
      </c>
      <c r="I1686" t="s">
        <v>272</v>
      </c>
      <c r="J1686" t="s">
        <v>4319</v>
      </c>
    </row>
    <row r="1687" spans="1:10" x14ac:dyDescent="0.2">
      <c r="A1687" t="s">
        <v>407</v>
      </c>
      <c r="B1687" t="s">
        <v>316</v>
      </c>
      <c r="C1687" t="s">
        <v>262</v>
      </c>
      <c r="D1687" t="s">
        <v>254</v>
      </c>
      <c r="E1687">
        <v>3784</v>
      </c>
      <c r="F1687" t="s">
        <v>685</v>
      </c>
      <c r="G1687" t="s">
        <v>255</v>
      </c>
      <c r="H1687" t="s">
        <v>266</v>
      </c>
      <c r="I1687">
        <v>193</v>
      </c>
    </row>
    <row r="1688" spans="1:10" x14ac:dyDescent="0.2">
      <c r="A1688" t="s">
        <v>407</v>
      </c>
      <c r="B1688" t="s">
        <v>316</v>
      </c>
      <c r="C1688" t="s">
        <v>262</v>
      </c>
      <c r="D1688" t="s">
        <v>254</v>
      </c>
      <c r="E1688">
        <v>3788</v>
      </c>
      <c r="F1688" t="s">
        <v>3060</v>
      </c>
      <c r="G1688" t="s">
        <v>255</v>
      </c>
      <c r="H1688" t="s">
        <v>266</v>
      </c>
      <c r="I1688">
        <v>288</v>
      </c>
    </row>
    <row r="1689" spans="1:10" x14ac:dyDescent="0.2">
      <c r="A1689" t="s">
        <v>407</v>
      </c>
      <c r="B1689" t="s">
        <v>316</v>
      </c>
      <c r="C1689" t="s">
        <v>253</v>
      </c>
      <c r="D1689" t="s">
        <v>254</v>
      </c>
      <c r="E1689">
        <v>3847</v>
      </c>
      <c r="F1689" t="s">
        <v>3061</v>
      </c>
      <c r="G1689" t="s">
        <v>259</v>
      </c>
      <c r="H1689" t="s">
        <v>266</v>
      </c>
      <c r="I1689">
        <v>49</v>
      </c>
    </row>
    <row r="1690" spans="1:10" x14ac:dyDescent="0.2">
      <c r="A1690" t="s">
        <v>407</v>
      </c>
      <c r="B1690" t="s">
        <v>316</v>
      </c>
      <c r="C1690" t="s">
        <v>262</v>
      </c>
      <c r="D1690" t="s">
        <v>258</v>
      </c>
      <c r="E1690">
        <v>3852</v>
      </c>
      <c r="F1690" t="s">
        <v>3062</v>
      </c>
      <c r="G1690" t="s">
        <v>255</v>
      </c>
      <c r="H1690" t="s">
        <v>266</v>
      </c>
      <c r="I1690">
        <v>163</v>
      </c>
    </row>
    <row r="1691" spans="1:10" x14ac:dyDescent="0.2">
      <c r="A1691" t="s">
        <v>407</v>
      </c>
      <c r="B1691" t="s">
        <v>316</v>
      </c>
      <c r="C1691" t="s">
        <v>253</v>
      </c>
      <c r="D1691" t="s">
        <v>258</v>
      </c>
      <c r="E1691">
        <v>3924</v>
      </c>
      <c r="F1691" t="s">
        <v>3063</v>
      </c>
      <c r="G1691" t="s">
        <v>255</v>
      </c>
      <c r="H1691" t="s">
        <v>266</v>
      </c>
      <c r="I1691">
        <v>68</v>
      </c>
    </row>
    <row r="1692" spans="1:10" x14ac:dyDescent="0.2">
      <c r="A1692" t="s">
        <v>407</v>
      </c>
      <c r="B1692" t="s">
        <v>316</v>
      </c>
      <c r="C1692" t="s">
        <v>253</v>
      </c>
      <c r="D1692" t="s">
        <v>258</v>
      </c>
      <c r="E1692">
        <v>3927</v>
      </c>
      <c r="F1692" t="s">
        <v>3064</v>
      </c>
      <c r="G1692" t="s">
        <v>267</v>
      </c>
      <c r="H1692" t="s">
        <v>266</v>
      </c>
      <c r="I1692">
        <v>42</v>
      </c>
    </row>
    <row r="1693" spans="1:10" x14ac:dyDescent="0.2">
      <c r="A1693" t="s">
        <v>407</v>
      </c>
      <c r="B1693" t="s">
        <v>316</v>
      </c>
      <c r="C1693" t="s">
        <v>253</v>
      </c>
      <c r="D1693" t="s">
        <v>254</v>
      </c>
      <c r="E1693">
        <v>3951</v>
      </c>
      <c r="F1693" t="s">
        <v>3065</v>
      </c>
      <c r="G1693" t="s">
        <v>263</v>
      </c>
      <c r="H1693" t="s">
        <v>289</v>
      </c>
      <c r="I1693">
        <v>233</v>
      </c>
    </row>
    <row r="1694" spans="1:10" x14ac:dyDescent="0.2">
      <c r="A1694" t="s">
        <v>407</v>
      </c>
      <c r="B1694" t="s">
        <v>316</v>
      </c>
      <c r="C1694" t="s">
        <v>257</v>
      </c>
      <c r="D1694" t="s">
        <v>254</v>
      </c>
      <c r="E1694">
        <v>3962</v>
      </c>
      <c r="F1694" t="s">
        <v>3067</v>
      </c>
      <c r="G1694" t="s">
        <v>255</v>
      </c>
      <c r="H1694" t="s">
        <v>266</v>
      </c>
      <c r="I1694">
        <v>484</v>
      </c>
    </row>
    <row r="1695" spans="1:10" x14ac:dyDescent="0.2">
      <c r="A1695" t="s">
        <v>407</v>
      </c>
      <c r="B1695" t="s">
        <v>316</v>
      </c>
      <c r="C1695" t="s">
        <v>262</v>
      </c>
      <c r="D1695" t="s">
        <v>254</v>
      </c>
      <c r="E1695">
        <v>3966</v>
      </c>
      <c r="F1695" t="s">
        <v>3068</v>
      </c>
      <c r="G1695" t="s">
        <v>267</v>
      </c>
      <c r="H1695" t="s">
        <v>266</v>
      </c>
      <c r="I1695">
        <v>745</v>
      </c>
    </row>
    <row r="1696" spans="1:10" x14ac:dyDescent="0.2">
      <c r="A1696" t="s">
        <v>407</v>
      </c>
      <c r="B1696" t="s">
        <v>316</v>
      </c>
      <c r="C1696" t="s">
        <v>264</v>
      </c>
      <c r="D1696" t="s">
        <v>254</v>
      </c>
      <c r="E1696">
        <v>3978</v>
      </c>
      <c r="F1696" t="s">
        <v>3069</v>
      </c>
      <c r="G1696" t="s">
        <v>255</v>
      </c>
      <c r="H1696" t="s">
        <v>266</v>
      </c>
      <c r="I1696">
        <v>408</v>
      </c>
    </row>
    <row r="1697" spans="1:10" x14ac:dyDescent="0.2">
      <c r="A1697" t="s">
        <v>407</v>
      </c>
      <c r="B1697" t="s">
        <v>316</v>
      </c>
      <c r="C1697" t="s">
        <v>264</v>
      </c>
      <c r="D1697" t="s">
        <v>258</v>
      </c>
      <c r="E1697">
        <v>3986</v>
      </c>
      <c r="F1697" t="s">
        <v>3906</v>
      </c>
      <c r="G1697" t="s">
        <v>267</v>
      </c>
      <c r="H1697" t="s">
        <v>266</v>
      </c>
      <c r="I1697">
        <v>28</v>
      </c>
    </row>
    <row r="1698" spans="1:10" x14ac:dyDescent="0.2">
      <c r="A1698" t="s">
        <v>407</v>
      </c>
      <c r="B1698" t="s">
        <v>316</v>
      </c>
      <c r="C1698" t="s">
        <v>257</v>
      </c>
      <c r="D1698" t="s">
        <v>254</v>
      </c>
      <c r="E1698">
        <v>3989</v>
      </c>
      <c r="F1698" t="s">
        <v>3070</v>
      </c>
      <c r="G1698" t="s">
        <v>267</v>
      </c>
      <c r="H1698" t="s">
        <v>266</v>
      </c>
      <c r="I1698">
        <v>68</v>
      </c>
    </row>
    <row r="1699" spans="1:10" x14ac:dyDescent="0.2">
      <c r="A1699" t="s">
        <v>407</v>
      </c>
      <c r="B1699" t="s">
        <v>316</v>
      </c>
      <c r="C1699" t="s">
        <v>253</v>
      </c>
      <c r="D1699" t="s">
        <v>254</v>
      </c>
      <c r="E1699">
        <v>4028</v>
      </c>
      <c r="F1699" t="s">
        <v>3071</v>
      </c>
      <c r="G1699" t="s">
        <v>255</v>
      </c>
      <c r="H1699" t="s">
        <v>268</v>
      </c>
      <c r="I1699">
        <v>375</v>
      </c>
    </row>
    <row r="1700" spans="1:10" x14ac:dyDescent="0.2">
      <c r="A1700" t="s">
        <v>407</v>
      </c>
      <c r="B1700" t="s">
        <v>316</v>
      </c>
      <c r="C1700" t="s">
        <v>253</v>
      </c>
      <c r="D1700" t="s">
        <v>254</v>
      </c>
      <c r="E1700">
        <v>4097</v>
      </c>
      <c r="F1700" t="s">
        <v>3072</v>
      </c>
      <c r="G1700" t="s">
        <v>255</v>
      </c>
      <c r="H1700" t="s">
        <v>268</v>
      </c>
      <c r="I1700">
        <v>453</v>
      </c>
    </row>
    <row r="1701" spans="1:10" x14ac:dyDescent="0.2">
      <c r="A1701" t="s">
        <v>407</v>
      </c>
      <c r="B1701" t="s">
        <v>316</v>
      </c>
      <c r="C1701" t="s">
        <v>253</v>
      </c>
      <c r="D1701" t="s">
        <v>254</v>
      </c>
      <c r="E1701">
        <v>4246</v>
      </c>
      <c r="F1701" t="s">
        <v>3073</v>
      </c>
      <c r="G1701" t="s">
        <v>255</v>
      </c>
      <c r="H1701" t="s">
        <v>268</v>
      </c>
      <c r="I1701">
        <v>561</v>
      </c>
    </row>
    <row r="1702" spans="1:10" x14ac:dyDescent="0.2">
      <c r="A1702" t="s">
        <v>407</v>
      </c>
      <c r="B1702" t="s">
        <v>316</v>
      </c>
      <c r="C1702" t="s">
        <v>262</v>
      </c>
      <c r="D1702" t="s">
        <v>254</v>
      </c>
      <c r="E1702">
        <v>4321</v>
      </c>
      <c r="F1702" t="s">
        <v>3074</v>
      </c>
      <c r="G1702" t="s">
        <v>255</v>
      </c>
      <c r="H1702" t="s">
        <v>260</v>
      </c>
      <c r="I1702" t="s">
        <v>286</v>
      </c>
      <c r="J1702" t="s">
        <v>3971</v>
      </c>
    </row>
    <row r="1703" spans="1:10" x14ac:dyDescent="0.2">
      <c r="A1703" t="s">
        <v>407</v>
      </c>
      <c r="B1703" t="s">
        <v>316</v>
      </c>
      <c r="C1703" t="s">
        <v>264</v>
      </c>
      <c r="D1703" t="s">
        <v>254</v>
      </c>
      <c r="E1703">
        <v>4396</v>
      </c>
      <c r="F1703" t="s">
        <v>3075</v>
      </c>
      <c r="G1703" t="s">
        <v>255</v>
      </c>
      <c r="H1703" t="s">
        <v>266</v>
      </c>
      <c r="I1703">
        <v>130</v>
      </c>
    </row>
    <row r="1704" spans="1:10" x14ac:dyDescent="0.2">
      <c r="A1704" t="s">
        <v>407</v>
      </c>
      <c r="B1704" t="s">
        <v>316</v>
      </c>
      <c r="C1704" t="s">
        <v>262</v>
      </c>
      <c r="D1704" t="s">
        <v>258</v>
      </c>
      <c r="E1704">
        <v>4438</v>
      </c>
      <c r="F1704" t="s">
        <v>1367</v>
      </c>
      <c r="G1704" t="s">
        <v>267</v>
      </c>
      <c r="H1704" t="s">
        <v>266</v>
      </c>
      <c r="I1704">
        <v>133</v>
      </c>
    </row>
    <row r="1705" spans="1:10" x14ac:dyDescent="0.2">
      <c r="A1705" t="s">
        <v>407</v>
      </c>
      <c r="B1705" t="s">
        <v>316</v>
      </c>
      <c r="C1705" t="s">
        <v>257</v>
      </c>
      <c r="D1705" t="s">
        <v>254</v>
      </c>
      <c r="E1705">
        <v>4475</v>
      </c>
      <c r="F1705" t="s">
        <v>553</v>
      </c>
      <c r="G1705" t="s">
        <v>267</v>
      </c>
      <c r="H1705" t="s">
        <v>266</v>
      </c>
      <c r="I1705">
        <v>299</v>
      </c>
    </row>
    <row r="1706" spans="1:10" x14ac:dyDescent="0.2">
      <c r="A1706" t="s">
        <v>407</v>
      </c>
      <c r="B1706" t="s">
        <v>316</v>
      </c>
      <c r="C1706" t="s">
        <v>253</v>
      </c>
      <c r="D1706" t="s">
        <v>254</v>
      </c>
      <c r="E1706">
        <v>4527</v>
      </c>
      <c r="F1706" t="s">
        <v>3076</v>
      </c>
      <c r="G1706" t="s">
        <v>255</v>
      </c>
      <c r="H1706" t="s">
        <v>300</v>
      </c>
      <c r="I1706" t="s">
        <v>322</v>
      </c>
      <c r="J1706" t="s">
        <v>4586</v>
      </c>
    </row>
    <row r="1707" spans="1:10" x14ac:dyDescent="0.2">
      <c r="A1707" t="s">
        <v>407</v>
      </c>
      <c r="B1707" t="s">
        <v>316</v>
      </c>
      <c r="C1707" t="s">
        <v>253</v>
      </c>
      <c r="D1707" t="s">
        <v>254</v>
      </c>
      <c r="E1707">
        <v>4553</v>
      </c>
      <c r="F1707" t="s">
        <v>3077</v>
      </c>
      <c r="G1707" t="s">
        <v>255</v>
      </c>
      <c r="H1707" t="s">
        <v>300</v>
      </c>
      <c r="I1707" t="s">
        <v>286</v>
      </c>
      <c r="J1707" t="s">
        <v>4186</v>
      </c>
    </row>
    <row r="1708" spans="1:10" x14ac:dyDescent="0.2">
      <c r="A1708" t="s">
        <v>407</v>
      </c>
      <c r="B1708" t="s">
        <v>316</v>
      </c>
      <c r="C1708" t="s">
        <v>264</v>
      </c>
      <c r="D1708" t="s">
        <v>258</v>
      </c>
      <c r="E1708">
        <v>4575</v>
      </c>
      <c r="F1708" t="s">
        <v>3078</v>
      </c>
      <c r="G1708" t="s">
        <v>267</v>
      </c>
      <c r="H1708" t="s">
        <v>300</v>
      </c>
      <c r="I1708">
        <v>61</v>
      </c>
    </row>
    <row r="1709" spans="1:10" x14ac:dyDescent="0.2">
      <c r="A1709" t="s">
        <v>407</v>
      </c>
      <c r="B1709" t="s">
        <v>316</v>
      </c>
      <c r="C1709" t="s">
        <v>253</v>
      </c>
      <c r="D1709" t="s">
        <v>254</v>
      </c>
      <c r="E1709">
        <v>4650</v>
      </c>
      <c r="F1709" t="s">
        <v>3079</v>
      </c>
      <c r="G1709" t="s">
        <v>259</v>
      </c>
      <c r="H1709" t="s">
        <v>260</v>
      </c>
      <c r="I1709">
        <v>45</v>
      </c>
    </row>
    <row r="1710" spans="1:10" x14ac:dyDescent="0.2">
      <c r="A1710" t="s">
        <v>407</v>
      </c>
      <c r="B1710" t="s">
        <v>316</v>
      </c>
      <c r="C1710" t="s">
        <v>264</v>
      </c>
      <c r="D1710" t="s">
        <v>258</v>
      </c>
      <c r="E1710">
        <v>4748</v>
      </c>
      <c r="F1710" t="s">
        <v>3080</v>
      </c>
      <c r="G1710" t="s">
        <v>259</v>
      </c>
      <c r="H1710" t="s">
        <v>266</v>
      </c>
      <c r="I1710">
        <v>175</v>
      </c>
    </row>
    <row r="1711" spans="1:10" x14ac:dyDescent="0.2">
      <c r="A1711" t="s">
        <v>407</v>
      </c>
      <c r="B1711" t="s">
        <v>316</v>
      </c>
      <c r="C1711" t="s">
        <v>253</v>
      </c>
      <c r="D1711" t="s">
        <v>254</v>
      </c>
      <c r="E1711">
        <v>4781</v>
      </c>
      <c r="F1711" t="s">
        <v>3081</v>
      </c>
      <c r="G1711" t="s">
        <v>263</v>
      </c>
      <c r="H1711" t="s">
        <v>260</v>
      </c>
      <c r="I1711">
        <v>555</v>
      </c>
    </row>
    <row r="1712" spans="1:10" x14ac:dyDescent="0.2">
      <c r="A1712" t="s">
        <v>407</v>
      </c>
      <c r="B1712" t="s">
        <v>316</v>
      </c>
      <c r="C1712" t="s">
        <v>253</v>
      </c>
      <c r="D1712" t="s">
        <v>254</v>
      </c>
      <c r="E1712">
        <v>4849</v>
      </c>
      <c r="F1712" t="s">
        <v>3082</v>
      </c>
      <c r="G1712" t="s">
        <v>255</v>
      </c>
      <c r="H1712" t="s">
        <v>260</v>
      </c>
      <c r="I1712" t="s">
        <v>278</v>
      </c>
      <c r="J1712" t="s">
        <v>3975</v>
      </c>
    </row>
    <row r="1713" spans="1:10" x14ac:dyDescent="0.2">
      <c r="A1713" t="s">
        <v>407</v>
      </c>
      <c r="B1713" t="s">
        <v>316</v>
      </c>
      <c r="C1713" t="s">
        <v>262</v>
      </c>
      <c r="D1713" t="s">
        <v>254</v>
      </c>
      <c r="E1713">
        <v>4919</v>
      </c>
      <c r="F1713" t="s">
        <v>3083</v>
      </c>
      <c r="G1713" t="s">
        <v>255</v>
      </c>
      <c r="H1713" t="s">
        <v>268</v>
      </c>
      <c r="I1713" t="s">
        <v>278</v>
      </c>
      <c r="J1713" t="s">
        <v>4084</v>
      </c>
    </row>
    <row r="1714" spans="1:10" x14ac:dyDescent="0.2">
      <c r="A1714" t="s">
        <v>407</v>
      </c>
      <c r="B1714" t="s">
        <v>316</v>
      </c>
      <c r="C1714" t="s">
        <v>264</v>
      </c>
      <c r="D1714" t="s">
        <v>254</v>
      </c>
      <c r="E1714">
        <v>4976</v>
      </c>
      <c r="F1714" t="s">
        <v>3084</v>
      </c>
      <c r="G1714" t="s">
        <v>259</v>
      </c>
      <c r="H1714" t="s">
        <v>268</v>
      </c>
      <c r="I1714">
        <v>36</v>
      </c>
    </row>
    <row r="1715" spans="1:10" x14ac:dyDescent="0.2">
      <c r="A1715" t="s">
        <v>407</v>
      </c>
      <c r="B1715" t="s">
        <v>316</v>
      </c>
      <c r="C1715" t="s">
        <v>253</v>
      </c>
      <c r="D1715" t="s">
        <v>254</v>
      </c>
      <c r="E1715">
        <v>4999</v>
      </c>
      <c r="F1715" t="s">
        <v>3085</v>
      </c>
      <c r="G1715" t="s">
        <v>263</v>
      </c>
      <c r="H1715" t="s">
        <v>268</v>
      </c>
      <c r="I1715">
        <v>118</v>
      </c>
    </row>
    <row r="1716" spans="1:10" x14ac:dyDescent="0.2">
      <c r="A1716" t="s">
        <v>407</v>
      </c>
      <c r="B1716" t="s">
        <v>316</v>
      </c>
      <c r="C1716" t="s">
        <v>253</v>
      </c>
      <c r="D1716" t="s">
        <v>254</v>
      </c>
      <c r="E1716">
        <v>5162</v>
      </c>
      <c r="F1716" t="s">
        <v>3086</v>
      </c>
      <c r="G1716" t="s">
        <v>259</v>
      </c>
      <c r="H1716" t="s">
        <v>502</v>
      </c>
      <c r="I1716">
        <v>38</v>
      </c>
    </row>
    <row r="1717" spans="1:10" x14ac:dyDescent="0.2">
      <c r="A1717" t="s">
        <v>407</v>
      </c>
      <c r="B1717" t="s">
        <v>316</v>
      </c>
      <c r="C1717" t="s">
        <v>262</v>
      </c>
      <c r="D1717" t="s">
        <v>254</v>
      </c>
      <c r="E1717">
        <v>5301</v>
      </c>
      <c r="F1717" t="s">
        <v>1632</v>
      </c>
      <c r="G1717" t="s">
        <v>255</v>
      </c>
      <c r="H1717" t="s">
        <v>297</v>
      </c>
      <c r="I1717" t="s">
        <v>278</v>
      </c>
      <c r="J1717" t="s">
        <v>4087</v>
      </c>
    </row>
    <row r="1718" spans="1:10" x14ac:dyDescent="0.2">
      <c r="A1718" t="s">
        <v>407</v>
      </c>
      <c r="B1718" t="s">
        <v>316</v>
      </c>
      <c r="C1718" t="s">
        <v>253</v>
      </c>
      <c r="D1718" t="s">
        <v>254</v>
      </c>
      <c r="E1718">
        <v>5411</v>
      </c>
      <c r="F1718" t="s">
        <v>3087</v>
      </c>
      <c r="G1718" t="s">
        <v>255</v>
      </c>
      <c r="H1718" t="s">
        <v>683</v>
      </c>
      <c r="I1718" t="s">
        <v>332</v>
      </c>
      <c r="J1718" t="s">
        <v>4587</v>
      </c>
    </row>
    <row r="1719" spans="1:10" x14ac:dyDescent="0.2">
      <c r="A1719" t="s">
        <v>407</v>
      </c>
      <c r="B1719" t="s">
        <v>316</v>
      </c>
      <c r="C1719" t="s">
        <v>253</v>
      </c>
      <c r="D1719" t="s">
        <v>254</v>
      </c>
      <c r="E1719">
        <v>5463</v>
      </c>
      <c r="F1719" t="s">
        <v>3088</v>
      </c>
      <c r="G1719" t="s">
        <v>255</v>
      </c>
      <c r="H1719" t="s">
        <v>683</v>
      </c>
      <c r="I1719" t="s">
        <v>278</v>
      </c>
      <c r="J1719" t="s">
        <v>4223</v>
      </c>
    </row>
    <row r="1720" spans="1:10" x14ac:dyDescent="0.2">
      <c r="A1720" t="s">
        <v>407</v>
      </c>
      <c r="B1720" t="s">
        <v>316</v>
      </c>
      <c r="C1720" t="s">
        <v>253</v>
      </c>
      <c r="D1720" t="s">
        <v>254</v>
      </c>
      <c r="E1720">
        <v>5644</v>
      </c>
      <c r="F1720" t="s">
        <v>3089</v>
      </c>
      <c r="G1720" t="s">
        <v>263</v>
      </c>
      <c r="H1720" t="s">
        <v>683</v>
      </c>
      <c r="I1720">
        <v>46</v>
      </c>
    </row>
    <row r="1721" spans="1:10" x14ac:dyDescent="0.2">
      <c r="A1721" t="s">
        <v>407</v>
      </c>
      <c r="B1721" t="s">
        <v>316</v>
      </c>
      <c r="C1721" t="s">
        <v>253</v>
      </c>
      <c r="D1721" t="s">
        <v>254</v>
      </c>
      <c r="E1721">
        <v>5706</v>
      </c>
      <c r="F1721" t="s">
        <v>1628</v>
      </c>
      <c r="G1721" t="s">
        <v>255</v>
      </c>
      <c r="H1721" t="s">
        <v>350</v>
      </c>
      <c r="I1721" t="s">
        <v>286</v>
      </c>
      <c r="J1721" t="s">
        <v>3823</v>
      </c>
    </row>
    <row r="1722" spans="1:10" x14ac:dyDescent="0.2">
      <c r="A1722" t="s">
        <v>407</v>
      </c>
      <c r="B1722" t="s">
        <v>316</v>
      </c>
      <c r="C1722" t="s">
        <v>253</v>
      </c>
      <c r="D1722" t="s">
        <v>254</v>
      </c>
      <c r="E1722">
        <v>5711</v>
      </c>
      <c r="F1722" t="s">
        <v>3090</v>
      </c>
      <c r="G1722" t="s">
        <v>255</v>
      </c>
      <c r="H1722" t="s">
        <v>350</v>
      </c>
      <c r="I1722" t="s">
        <v>322</v>
      </c>
      <c r="J1722" t="s">
        <v>4588</v>
      </c>
    </row>
    <row r="1723" spans="1:10" x14ac:dyDescent="0.2">
      <c r="A1723" t="s">
        <v>407</v>
      </c>
      <c r="B1723" t="s">
        <v>316</v>
      </c>
      <c r="C1723" t="s">
        <v>253</v>
      </c>
      <c r="D1723" t="s">
        <v>254</v>
      </c>
      <c r="E1723">
        <v>5714</v>
      </c>
      <c r="F1723" t="s">
        <v>411</v>
      </c>
      <c r="G1723" t="s">
        <v>255</v>
      </c>
      <c r="H1723" t="s">
        <v>350</v>
      </c>
      <c r="I1723" t="s">
        <v>278</v>
      </c>
      <c r="J1723" t="s">
        <v>4088</v>
      </c>
    </row>
    <row r="1724" spans="1:10" x14ac:dyDescent="0.2">
      <c r="A1724" t="s">
        <v>407</v>
      </c>
      <c r="B1724" t="s">
        <v>316</v>
      </c>
      <c r="C1724" t="s">
        <v>253</v>
      </c>
      <c r="D1724" t="s">
        <v>254</v>
      </c>
      <c r="E1724">
        <v>5915</v>
      </c>
      <c r="F1724" t="s">
        <v>3091</v>
      </c>
      <c r="G1724" t="s">
        <v>255</v>
      </c>
      <c r="H1724" t="s">
        <v>270</v>
      </c>
      <c r="I1724">
        <v>93</v>
      </c>
    </row>
    <row r="1725" spans="1:10" x14ac:dyDescent="0.2">
      <c r="A1725" t="s">
        <v>407</v>
      </c>
      <c r="B1725" t="s">
        <v>316</v>
      </c>
      <c r="C1725" t="s">
        <v>257</v>
      </c>
      <c r="D1725" t="s">
        <v>258</v>
      </c>
      <c r="E1725">
        <v>5921</v>
      </c>
      <c r="F1725" t="s">
        <v>3092</v>
      </c>
      <c r="G1725" t="s">
        <v>263</v>
      </c>
      <c r="H1725" t="s">
        <v>270</v>
      </c>
      <c r="I1725">
        <v>76</v>
      </c>
    </row>
    <row r="1726" spans="1:10" x14ac:dyDescent="0.2">
      <c r="A1726" t="s">
        <v>407</v>
      </c>
      <c r="B1726" t="s">
        <v>316</v>
      </c>
      <c r="C1726" t="s">
        <v>253</v>
      </c>
      <c r="D1726" t="s">
        <v>258</v>
      </c>
      <c r="E1726">
        <v>5939</v>
      </c>
      <c r="F1726" t="s">
        <v>3093</v>
      </c>
      <c r="G1726" t="s">
        <v>259</v>
      </c>
      <c r="H1726" t="s">
        <v>270</v>
      </c>
      <c r="I1726">
        <v>83</v>
      </c>
    </row>
    <row r="1727" spans="1:10" x14ac:dyDescent="0.2">
      <c r="A1727" t="s">
        <v>407</v>
      </c>
      <c r="B1727" t="s">
        <v>316</v>
      </c>
      <c r="C1727" t="s">
        <v>253</v>
      </c>
      <c r="D1727" t="s">
        <v>254</v>
      </c>
      <c r="E1727">
        <v>5947</v>
      </c>
      <c r="F1727" t="s">
        <v>3094</v>
      </c>
      <c r="G1727" t="s">
        <v>255</v>
      </c>
      <c r="H1727" t="s">
        <v>270</v>
      </c>
      <c r="I1727" t="s">
        <v>305</v>
      </c>
      <c r="J1727" t="s">
        <v>4474</v>
      </c>
    </row>
    <row r="1728" spans="1:10" x14ac:dyDescent="0.2">
      <c r="A1728" t="s">
        <v>407</v>
      </c>
      <c r="B1728" t="s">
        <v>316</v>
      </c>
      <c r="C1728" t="s">
        <v>253</v>
      </c>
      <c r="D1728" t="s">
        <v>258</v>
      </c>
      <c r="E1728">
        <v>5962</v>
      </c>
      <c r="F1728" t="s">
        <v>3095</v>
      </c>
      <c r="G1728" t="s">
        <v>263</v>
      </c>
      <c r="H1728" t="s">
        <v>277</v>
      </c>
      <c r="I1728">
        <v>18</v>
      </c>
    </row>
    <row r="1729" spans="1:10" x14ac:dyDescent="0.2">
      <c r="A1729" t="s">
        <v>407</v>
      </c>
      <c r="B1729" t="s">
        <v>316</v>
      </c>
      <c r="C1729" t="s">
        <v>253</v>
      </c>
      <c r="D1729" t="s">
        <v>254</v>
      </c>
      <c r="E1729">
        <v>5985</v>
      </c>
      <c r="F1729" t="s">
        <v>3096</v>
      </c>
      <c r="G1729" t="s">
        <v>255</v>
      </c>
      <c r="H1729" t="s">
        <v>270</v>
      </c>
      <c r="I1729">
        <v>177</v>
      </c>
    </row>
    <row r="1730" spans="1:10" x14ac:dyDescent="0.2">
      <c r="A1730" t="s">
        <v>407</v>
      </c>
      <c r="B1730" t="s">
        <v>316</v>
      </c>
      <c r="C1730" t="s">
        <v>253</v>
      </c>
      <c r="D1730" t="s">
        <v>254</v>
      </c>
      <c r="E1730">
        <v>6167</v>
      </c>
      <c r="F1730" t="s">
        <v>3097</v>
      </c>
      <c r="G1730" t="s">
        <v>255</v>
      </c>
      <c r="H1730" t="s">
        <v>276</v>
      </c>
      <c r="I1730">
        <v>146</v>
      </c>
    </row>
    <row r="1731" spans="1:10" x14ac:dyDescent="0.2">
      <c r="A1731" t="s">
        <v>407</v>
      </c>
      <c r="B1731" t="s">
        <v>316</v>
      </c>
      <c r="C1731" t="s">
        <v>264</v>
      </c>
      <c r="D1731" t="s">
        <v>258</v>
      </c>
      <c r="E1731">
        <v>6175</v>
      </c>
      <c r="F1731" t="s">
        <v>3098</v>
      </c>
      <c r="G1731" t="s">
        <v>255</v>
      </c>
      <c r="H1731" t="s">
        <v>260</v>
      </c>
      <c r="I1731">
        <v>141</v>
      </c>
    </row>
    <row r="1732" spans="1:10" x14ac:dyDescent="0.2">
      <c r="A1732" t="s">
        <v>407</v>
      </c>
      <c r="B1732" t="s">
        <v>316</v>
      </c>
      <c r="C1732" t="s">
        <v>253</v>
      </c>
      <c r="D1732" t="s">
        <v>258</v>
      </c>
      <c r="E1732">
        <v>6188</v>
      </c>
      <c r="F1732" t="s">
        <v>3099</v>
      </c>
      <c r="G1732" t="s">
        <v>263</v>
      </c>
      <c r="H1732" t="s">
        <v>260</v>
      </c>
      <c r="I1732">
        <v>60</v>
      </c>
    </row>
    <row r="1733" spans="1:10" x14ac:dyDescent="0.2">
      <c r="A1733" t="s">
        <v>407</v>
      </c>
      <c r="B1733" t="s">
        <v>316</v>
      </c>
      <c r="C1733" t="s">
        <v>257</v>
      </c>
      <c r="D1733" t="s">
        <v>258</v>
      </c>
      <c r="E1733">
        <v>6194</v>
      </c>
      <c r="F1733" t="s">
        <v>3100</v>
      </c>
      <c r="G1733" t="s">
        <v>255</v>
      </c>
      <c r="H1733" t="s">
        <v>260</v>
      </c>
      <c r="I1733">
        <v>472</v>
      </c>
    </row>
    <row r="1734" spans="1:10" x14ac:dyDescent="0.2">
      <c r="A1734" t="s">
        <v>407</v>
      </c>
      <c r="B1734" t="s">
        <v>316</v>
      </c>
      <c r="C1734" t="s">
        <v>253</v>
      </c>
      <c r="D1734" t="s">
        <v>254</v>
      </c>
      <c r="E1734">
        <v>6208</v>
      </c>
      <c r="F1734" t="s">
        <v>3907</v>
      </c>
      <c r="G1734" t="s">
        <v>255</v>
      </c>
      <c r="H1734" t="s">
        <v>276</v>
      </c>
      <c r="I1734">
        <v>102</v>
      </c>
    </row>
    <row r="1735" spans="1:10" x14ac:dyDescent="0.2">
      <c r="A1735" t="s">
        <v>407</v>
      </c>
      <c r="B1735" t="s">
        <v>316</v>
      </c>
      <c r="C1735" t="s">
        <v>262</v>
      </c>
      <c r="D1735" t="s">
        <v>254</v>
      </c>
      <c r="E1735">
        <v>6250</v>
      </c>
      <c r="F1735" t="s">
        <v>3101</v>
      </c>
      <c r="G1735" t="s">
        <v>255</v>
      </c>
      <c r="H1735" t="s">
        <v>276</v>
      </c>
      <c r="I1735">
        <v>475</v>
      </c>
    </row>
    <row r="1736" spans="1:10" x14ac:dyDescent="0.2">
      <c r="A1736" t="s">
        <v>407</v>
      </c>
      <c r="B1736" t="s">
        <v>316</v>
      </c>
      <c r="C1736" t="s">
        <v>253</v>
      </c>
      <c r="D1736" t="s">
        <v>254</v>
      </c>
      <c r="E1736">
        <v>6273</v>
      </c>
      <c r="F1736" t="s">
        <v>3102</v>
      </c>
      <c r="G1736" t="s">
        <v>255</v>
      </c>
      <c r="H1736" t="s">
        <v>276</v>
      </c>
      <c r="I1736" t="s">
        <v>4478</v>
      </c>
      <c r="J1736" t="s">
        <v>4281</v>
      </c>
    </row>
    <row r="1737" spans="1:10" x14ac:dyDescent="0.2">
      <c r="A1737" t="s">
        <v>407</v>
      </c>
      <c r="B1737" t="s">
        <v>316</v>
      </c>
      <c r="C1737" t="s">
        <v>262</v>
      </c>
      <c r="D1737" t="s">
        <v>254</v>
      </c>
      <c r="E1737">
        <v>6274</v>
      </c>
      <c r="F1737" t="s">
        <v>2517</v>
      </c>
      <c r="G1737" t="s">
        <v>255</v>
      </c>
      <c r="H1737" t="s">
        <v>276</v>
      </c>
      <c r="I1737">
        <v>230</v>
      </c>
    </row>
    <row r="1738" spans="1:10" x14ac:dyDescent="0.2">
      <c r="A1738" t="s">
        <v>407</v>
      </c>
      <c r="B1738" t="s">
        <v>316</v>
      </c>
      <c r="C1738" t="s">
        <v>253</v>
      </c>
      <c r="D1738" t="s">
        <v>254</v>
      </c>
      <c r="E1738">
        <v>6286</v>
      </c>
      <c r="F1738" t="s">
        <v>3103</v>
      </c>
      <c r="G1738" t="s">
        <v>259</v>
      </c>
      <c r="H1738" t="s">
        <v>276</v>
      </c>
      <c r="I1738">
        <v>39</v>
      </c>
    </row>
    <row r="1739" spans="1:10" x14ac:dyDescent="0.2">
      <c r="A1739" t="s">
        <v>407</v>
      </c>
      <c r="B1739" t="s">
        <v>316</v>
      </c>
      <c r="C1739" t="s">
        <v>253</v>
      </c>
      <c r="D1739" t="s">
        <v>254</v>
      </c>
      <c r="E1739">
        <v>6306</v>
      </c>
      <c r="F1739" t="s">
        <v>3104</v>
      </c>
      <c r="G1739" t="s">
        <v>255</v>
      </c>
      <c r="H1739" t="s">
        <v>276</v>
      </c>
      <c r="I1739">
        <v>319</v>
      </c>
    </row>
    <row r="1740" spans="1:10" x14ac:dyDescent="0.2">
      <c r="A1740" t="s">
        <v>407</v>
      </c>
      <c r="B1740" t="s">
        <v>316</v>
      </c>
      <c r="C1740" t="s">
        <v>257</v>
      </c>
      <c r="D1740" t="s">
        <v>254</v>
      </c>
      <c r="E1740">
        <v>6338</v>
      </c>
      <c r="F1740" t="s">
        <v>3105</v>
      </c>
      <c r="G1740" t="s">
        <v>263</v>
      </c>
      <c r="H1740" t="s">
        <v>276</v>
      </c>
      <c r="I1740">
        <v>30</v>
      </c>
    </row>
    <row r="1741" spans="1:10" x14ac:dyDescent="0.2">
      <c r="A1741" t="s">
        <v>407</v>
      </c>
      <c r="B1741" t="s">
        <v>316</v>
      </c>
      <c r="C1741" t="s">
        <v>262</v>
      </c>
      <c r="D1741" t="s">
        <v>254</v>
      </c>
      <c r="E1741">
        <v>6361</v>
      </c>
      <c r="F1741" t="s">
        <v>3106</v>
      </c>
      <c r="G1741" t="s">
        <v>255</v>
      </c>
      <c r="H1741" t="s">
        <v>276</v>
      </c>
      <c r="I1741" t="s">
        <v>278</v>
      </c>
      <c r="J1741" t="s">
        <v>4455</v>
      </c>
    </row>
    <row r="1742" spans="1:10" x14ac:dyDescent="0.2">
      <c r="A1742" t="s">
        <v>407</v>
      </c>
      <c r="B1742" t="s">
        <v>316</v>
      </c>
      <c r="C1742" t="s">
        <v>253</v>
      </c>
      <c r="D1742" t="s">
        <v>254</v>
      </c>
      <c r="E1742">
        <v>6367</v>
      </c>
      <c r="F1742" t="s">
        <v>3107</v>
      </c>
      <c r="G1742" t="s">
        <v>255</v>
      </c>
      <c r="H1742" t="s">
        <v>276</v>
      </c>
      <c r="I1742" t="s">
        <v>1544</v>
      </c>
      <c r="J1742" t="s">
        <v>4096</v>
      </c>
    </row>
    <row r="1743" spans="1:10" x14ac:dyDescent="0.2">
      <c r="A1743" t="s">
        <v>407</v>
      </c>
      <c r="B1743" t="s">
        <v>316</v>
      </c>
      <c r="C1743" t="s">
        <v>253</v>
      </c>
      <c r="D1743" t="s">
        <v>254</v>
      </c>
      <c r="E1743">
        <v>6407</v>
      </c>
      <c r="F1743" t="s">
        <v>1502</v>
      </c>
      <c r="G1743" t="s">
        <v>255</v>
      </c>
      <c r="H1743" t="s">
        <v>276</v>
      </c>
      <c r="I1743" t="s">
        <v>286</v>
      </c>
      <c r="J1743" t="s">
        <v>4589</v>
      </c>
    </row>
    <row r="1744" spans="1:10" x14ac:dyDescent="0.2">
      <c r="A1744" t="s">
        <v>407</v>
      </c>
      <c r="B1744" t="s">
        <v>316</v>
      </c>
      <c r="C1744" t="s">
        <v>253</v>
      </c>
      <c r="D1744" t="s">
        <v>254</v>
      </c>
      <c r="E1744">
        <v>6408</v>
      </c>
      <c r="F1744" t="s">
        <v>560</v>
      </c>
      <c r="G1744" t="s">
        <v>259</v>
      </c>
      <c r="H1744" t="s">
        <v>276</v>
      </c>
      <c r="I1744">
        <v>78</v>
      </c>
    </row>
    <row r="1745" spans="1:10" x14ac:dyDescent="0.2">
      <c r="A1745" t="s">
        <v>407</v>
      </c>
      <c r="B1745" t="s">
        <v>316</v>
      </c>
      <c r="C1745" t="s">
        <v>253</v>
      </c>
      <c r="D1745" t="s">
        <v>254</v>
      </c>
      <c r="E1745">
        <v>6409</v>
      </c>
      <c r="F1745" t="s">
        <v>3108</v>
      </c>
      <c r="G1745" t="s">
        <v>255</v>
      </c>
      <c r="H1745" t="s">
        <v>276</v>
      </c>
      <c r="I1745">
        <v>450</v>
      </c>
    </row>
    <row r="1746" spans="1:10" x14ac:dyDescent="0.2">
      <c r="A1746" t="s">
        <v>407</v>
      </c>
      <c r="B1746" t="s">
        <v>316</v>
      </c>
      <c r="C1746" t="s">
        <v>253</v>
      </c>
      <c r="D1746" t="s">
        <v>254</v>
      </c>
      <c r="E1746">
        <v>6418</v>
      </c>
      <c r="F1746" t="s">
        <v>3109</v>
      </c>
      <c r="G1746" t="s">
        <v>255</v>
      </c>
      <c r="H1746" t="s">
        <v>276</v>
      </c>
      <c r="I1746">
        <v>250</v>
      </c>
    </row>
    <row r="1747" spans="1:10" x14ac:dyDescent="0.2">
      <c r="A1747" t="s">
        <v>407</v>
      </c>
      <c r="B1747" t="s">
        <v>316</v>
      </c>
      <c r="C1747" t="s">
        <v>262</v>
      </c>
      <c r="D1747" t="s">
        <v>254</v>
      </c>
      <c r="E1747">
        <v>6440</v>
      </c>
      <c r="F1747" t="s">
        <v>1634</v>
      </c>
      <c r="G1747" t="s">
        <v>255</v>
      </c>
      <c r="H1747" t="s">
        <v>276</v>
      </c>
      <c r="I1747">
        <v>229</v>
      </c>
    </row>
    <row r="1748" spans="1:10" x14ac:dyDescent="0.2">
      <c r="A1748" t="s">
        <v>407</v>
      </c>
      <c r="B1748" t="s">
        <v>316</v>
      </c>
      <c r="C1748" t="s">
        <v>253</v>
      </c>
      <c r="D1748" t="s">
        <v>254</v>
      </c>
      <c r="E1748">
        <v>6463</v>
      </c>
      <c r="F1748" t="s">
        <v>3110</v>
      </c>
      <c r="G1748" t="s">
        <v>255</v>
      </c>
      <c r="H1748" t="s">
        <v>276</v>
      </c>
      <c r="I1748">
        <v>655</v>
      </c>
    </row>
    <row r="1749" spans="1:10" x14ac:dyDescent="0.2">
      <c r="A1749" t="s">
        <v>407</v>
      </c>
      <c r="B1749" t="s">
        <v>316</v>
      </c>
      <c r="C1749" t="s">
        <v>253</v>
      </c>
      <c r="D1749" t="s">
        <v>254</v>
      </c>
      <c r="E1749">
        <v>6480</v>
      </c>
      <c r="F1749" t="s">
        <v>3111</v>
      </c>
      <c r="G1749" t="s">
        <v>255</v>
      </c>
      <c r="H1749" t="s">
        <v>276</v>
      </c>
      <c r="I1749">
        <v>334</v>
      </c>
    </row>
    <row r="1750" spans="1:10" x14ac:dyDescent="0.2">
      <c r="A1750" t="s">
        <v>407</v>
      </c>
      <c r="B1750" t="s">
        <v>316</v>
      </c>
      <c r="C1750" t="s">
        <v>262</v>
      </c>
      <c r="D1750" t="s">
        <v>254</v>
      </c>
      <c r="E1750">
        <v>6627</v>
      </c>
      <c r="F1750" t="s">
        <v>686</v>
      </c>
      <c r="G1750" t="s">
        <v>267</v>
      </c>
      <c r="H1750" t="s">
        <v>280</v>
      </c>
      <c r="I1750">
        <v>97</v>
      </c>
    </row>
    <row r="1751" spans="1:10" x14ac:dyDescent="0.2">
      <c r="A1751" t="s">
        <v>407</v>
      </c>
      <c r="B1751" t="s">
        <v>316</v>
      </c>
      <c r="C1751" t="s">
        <v>253</v>
      </c>
      <c r="D1751" t="s">
        <v>254</v>
      </c>
      <c r="E1751">
        <v>6704</v>
      </c>
      <c r="F1751" t="s">
        <v>1504</v>
      </c>
      <c r="G1751" t="s">
        <v>255</v>
      </c>
      <c r="H1751" t="s">
        <v>280</v>
      </c>
      <c r="I1751">
        <v>82</v>
      </c>
    </row>
    <row r="1752" spans="1:10" x14ac:dyDescent="0.2">
      <c r="A1752" t="s">
        <v>407</v>
      </c>
      <c r="B1752" t="s">
        <v>316</v>
      </c>
      <c r="C1752" t="s">
        <v>262</v>
      </c>
      <c r="D1752" t="s">
        <v>254</v>
      </c>
      <c r="E1752">
        <v>6723</v>
      </c>
      <c r="F1752" t="s">
        <v>3112</v>
      </c>
      <c r="G1752" t="s">
        <v>255</v>
      </c>
      <c r="H1752" t="s">
        <v>280</v>
      </c>
      <c r="I1752" t="s">
        <v>512</v>
      </c>
      <c r="J1752" t="s">
        <v>3975</v>
      </c>
    </row>
    <row r="1753" spans="1:10" x14ac:dyDescent="0.2">
      <c r="A1753" t="s">
        <v>407</v>
      </c>
      <c r="B1753" t="s">
        <v>316</v>
      </c>
      <c r="C1753" t="s">
        <v>253</v>
      </c>
      <c r="D1753" t="s">
        <v>254</v>
      </c>
      <c r="E1753">
        <v>6741</v>
      </c>
      <c r="F1753" t="s">
        <v>3113</v>
      </c>
      <c r="G1753" t="s">
        <v>255</v>
      </c>
      <c r="H1753" t="s">
        <v>280</v>
      </c>
      <c r="I1753">
        <v>937</v>
      </c>
    </row>
    <row r="1754" spans="1:10" x14ac:dyDescent="0.2">
      <c r="A1754" t="s">
        <v>407</v>
      </c>
      <c r="B1754" t="s">
        <v>316</v>
      </c>
      <c r="C1754" t="s">
        <v>253</v>
      </c>
      <c r="D1754" t="s">
        <v>254</v>
      </c>
      <c r="E1754">
        <v>6772</v>
      </c>
      <c r="F1754" t="s">
        <v>3114</v>
      </c>
      <c r="G1754" t="s">
        <v>263</v>
      </c>
      <c r="H1754" t="s">
        <v>280</v>
      </c>
      <c r="I1754">
        <v>17</v>
      </c>
    </row>
    <row r="1755" spans="1:10" x14ac:dyDescent="0.2">
      <c r="A1755" t="s">
        <v>407</v>
      </c>
      <c r="B1755" t="s">
        <v>316</v>
      </c>
      <c r="C1755" t="s">
        <v>253</v>
      </c>
      <c r="D1755" t="s">
        <v>254</v>
      </c>
      <c r="E1755">
        <v>6775</v>
      </c>
      <c r="F1755" t="s">
        <v>3115</v>
      </c>
      <c r="G1755" t="s">
        <v>263</v>
      </c>
      <c r="H1755" t="s">
        <v>280</v>
      </c>
      <c r="I1755">
        <v>29</v>
      </c>
    </row>
    <row r="1756" spans="1:10" x14ac:dyDescent="0.2">
      <c r="A1756" t="s">
        <v>407</v>
      </c>
      <c r="B1756" t="s">
        <v>316</v>
      </c>
      <c r="C1756" t="s">
        <v>264</v>
      </c>
      <c r="D1756" t="s">
        <v>254</v>
      </c>
      <c r="E1756">
        <v>6916</v>
      </c>
      <c r="F1756" t="s">
        <v>1635</v>
      </c>
      <c r="G1756" t="s">
        <v>255</v>
      </c>
      <c r="H1756" t="s">
        <v>280</v>
      </c>
      <c r="I1756">
        <v>154</v>
      </c>
    </row>
    <row r="1757" spans="1:10" x14ac:dyDescent="0.2">
      <c r="A1757" t="s">
        <v>407</v>
      </c>
      <c r="B1757" t="s">
        <v>316</v>
      </c>
      <c r="C1757" t="s">
        <v>253</v>
      </c>
      <c r="D1757" t="s">
        <v>254</v>
      </c>
      <c r="E1757">
        <v>6926</v>
      </c>
      <c r="F1757" t="s">
        <v>3116</v>
      </c>
      <c r="G1757" t="s">
        <v>255</v>
      </c>
      <c r="H1757" t="s">
        <v>280</v>
      </c>
      <c r="I1757">
        <v>88</v>
      </c>
    </row>
    <row r="1758" spans="1:10" x14ac:dyDescent="0.2">
      <c r="A1758" t="s">
        <v>407</v>
      </c>
      <c r="B1758" t="s">
        <v>316</v>
      </c>
      <c r="C1758" t="s">
        <v>253</v>
      </c>
      <c r="D1758" t="s">
        <v>254</v>
      </c>
      <c r="E1758">
        <v>6962</v>
      </c>
      <c r="F1758" t="s">
        <v>3117</v>
      </c>
      <c r="G1758" t="s">
        <v>255</v>
      </c>
      <c r="H1758" t="s">
        <v>280</v>
      </c>
      <c r="I1758">
        <v>159</v>
      </c>
    </row>
    <row r="1759" spans="1:10" x14ac:dyDescent="0.2">
      <c r="A1759" t="s">
        <v>407</v>
      </c>
      <c r="B1759" t="s">
        <v>316</v>
      </c>
      <c r="C1759" t="s">
        <v>262</v>
      </c>
      <c r="D1759" t="s">
        <v>254</v>
      </c>
      <c r="E1759">
        <v>7037</v>
      </c>
      <c r="F1759" t="s">
        <v>3118</v>
      </c>
      <c r="G1759" t="s">
        <v>267</v>
      </c>
      <c r="H1759" t="s">
        <v>260</v>
      </c>
      <c r="I1759">
        <v>47</v>
      </c>
    </row>
    <row r="1760" spans="1:10" x14ac:dyDescent="0.2">
      <c r="A1760" t="s">
        <v>407</v>
      </c>
      <c r="B1760" t="s">
        <v>316</v>
      </c>
      <c r="C1760" t="s">
        <v>253</v>
      </c>
      <c r="D1760" t="s">
        <v>258</v>
      </c>
      <c r="E1760">
        <v>7047</v>
      </c>
      <c r="F1760" t="s">
        <v>3119</v>
      </c>
      <c r="G1760" t="s">
        <v>267</v>
      </c>
      <c r="H1760" t="s">
        <v>260</v>
      </c>
      <c r="I1760">
        <v>102</v>
      </c>
    </row>
    <row r="1761" spans="1:10" x14ac:dyDescent="0.2">
      <c r="A1761" t="s">
        <v>407</v>
      </c>
      <c r="B1761" t="s">
        <v>316</v>
      </c>
      <c r="C1761" t="s">
        <v>253</v>
      </c>
      <c r="D1761" t="s">
        <v>254</v>
      </c>
      <c r="E1761">
        <v>7058</v>
      </c>
      <c r="F1761" t="s">
        <v>479</v>
      </c>
      <c r="G1761" t="s">
        <v>259</v>
      </c>
      <c r="H1761" t="s">
        <v>260</v>
      </c>
      <c r="I1761">
        <v>71</v>
      </c>
    </row>
    <row r="1762" spans="1:10" x14ac:dyDescent="0.2">
      <c r="A1762" t="s">
        <v>407</v>
      </c>
      <c r="B1762" t="s">
        <v>316</v>
      </c>
      <c r="C1762" t="s">
        <v>257</v>
      </c>
      <c r="D1762" t="s">
        <v>258</v>
      </c>
      <c r="E1762">
        <v>7066</v>
      </c>
      <c r="F1762" t="s">
        <v>3120</v>
      </c>
      <c r="G1762" t="s">
        <v>267</v>
      </c>
      <c r="H1762" t="s">
        <v>260</v>
      </c>
      <c r="I1762">
        <v>45</v>
      </c>
    </row>
    <row r="1763" spans="1:10" x14ac:dyDescent="0.2">
      <c r="A1763" t="s">
        <v>407</v>
      </c>
      <c r="B1763" t="s">
        <v>316</v>
      </c>
      <c r="C1763" t="s">
        <v>257</v>
      </c>
      <c r="D1763" t="s">
        <v>254</v>
      </c>
      <c r="E1763">
        <v>7069</v>
      </c>
      <c r="F1763" t="s">
        <v>1364</v>
      </c>
      <c r="G1763" t="s">
        <v>267</v>
      </c>
      <c r="H1763" t="s">
        <v>260</v>
      </c>
      <c r="I1763">
        <v>221</v>
      </c>
    </row>
    <row r="1764" spans="1:10" x14ac:dyDescent="0.2">
      <c r="A1764" t="s">
        <v>407</v>
      </c>
      <c r="B1764" t="s">
        <v>316</v>
      </c>
      <c r="C1764" t="s">
        <v>253</v>
      </c>
      <c r="D1764" t="s">
        <v>258</v>
      </c>
      <c r="E1764">
        <v>7157</v>
      </c>
      <c r="F1764" t="s">
        <v>3121</v>
      </c>
      <c r="G1764" t="s">
        <v>267</v>
      </c>
      <c r="H1764" t="s">
        <v>629</v>
      </c>
      <c r="I1764">
        <v>367</v>
      </c>
    </row>
    <row r="1765" spans="1:10" x14ac:dyDescent="0.2">
      <c r="A1765" t="s">
        <v>407</v>
      </c>
      <c r="B1765" t="s">
        <v>316</v>
      </c>
      <c r="C1765" t="s">
        <v>262</v>
      </c>
      <c r="D1765" t="s">
        <v>254</v>
      </c>
      <c r="E1765">
        <v>7272</v>
      </c>
      <c r="F1765" t="s">
        <v>3122</v>
      </c>
      <c r="G1765" t="s">
        <v>255</v>
      </c>
      <c r="H1765" t="s">
        <v>285</v>
      </c>
      <c r="I1765" t="s">
        <v>485</v>
      </c>
      <c r="J1765" t="s">
        <v>4274</v>
      </c>
    </row>
    <row r="1766" spans="1:10" x14ac:dyDescent="0.2">
      <c r="A1766" t="s">
        <v>407</v>
      </c>
      <c r="B1766" t="s">
        <v>316</v>
      </c>
      <c r="C1766" t="s">
        <v>253</v>
      </c>
      <c r="D1766" t="s">
        <v>254</v>
      </c>
      <c r="E1766">
        <v>7294</v>
      </c>
      <c r="F1766" t="s">
        <v>412</v>
      </c>
      <c r="G1766" t="s">
        <v>255</v>
      </c>
      <c r="H1766" t="s">
        <v>285</v>
      </c>
      <c r="I1766">
        <v>360</v>
      </c>
    </row>
    <row r="1767" spans="1:10" x14ac:dyDescent="0.2">
      <c r="A1767" t="s">
        <v>407</v>
      </c>
      <c r="B1767" t="s">
        <v>316</v>
      </c>
      <c r="C1767" t="s">
        <v>262</v>
      </c>
      <c r="D1767" t="s">
        <v>254</v>
      </c>
      <c r="E1767">
        <v>7309</v>
      </c>
      <c r="F1767" t="s">
        <v>3123</v>
      </c>
      <c r="G1767" t="s">
        <v>255</v>
      </c>
      <c r="H1767" t="s">
        <v>285</v>
      </c>
      <c r="I1767" t="s">
        <v>1688</v>
      </c>
      <c r="J1767" t="s">
        <v>4449</v>
      </c>
    </row>
    <row r="1768" spans="1:10" x14ac:dyDescent="0.2">
      <c r="A1768" t="s">
        <v>407</v>
      </c>
      <c r="B1768" t="s">
        <v>316</v>
      </c>
      <c r="C1768" t="s">
        <v>253</v>
      </c>
      <c r="D1768" t="s">
        <v>254</v>
      </c>
      <c r="E1768">
        <v>7413</v>
      </c>
      <c r="F1768" t="s">
        <v>3124</v>
      </c>
      <c r="G1768" t="s">
        <v>259</v>
      </c>
      <c r="H1768" t="s">
        <v>261</v>
      </c>
      <c r="I1768">
        <v>14</v>
      </c>
    </row>
    <row r="1769" spans="1:10" x14ac:dyDescent="0.2">
      <c r="A1769" t="s">
        <v>407</v>
      </c>
      <c r="B1769" t="s">
        <v>316</v>
      </c>
      <c r="C1769" t="s">
        <v>253</v>
      </c>
      <c r="D1769" t="s">
        <v>258</v>
      </c>
      <c r="E1769">
        <v>7448</v>
      </c>
      <c r="F1769" t="s">
        <v>3125</v>
      </c>
      <c r="G1769" t="s">
        <v>255</v>
      </c>
      <c r="H1769" t="s">
        <v>265</v>
      </c>
      <c r="I1769">
        <v>48</v>
      </c>
    </row>
    <row r="1770" spans="1:10" x14ac:dyDescent="0.2">
      <c r="A1770" t="s">
        <v>407</v>
      </c>
      <c r="B1770" t="s">
        <v>316</v>
      </c>
      <c r="C1770" t="s">
        <v>253</v>
      </c>
      <c r="D1770" t="s">
        <v>254</v>
      </c>
      <c r="E1770">
        <v>7472</v>
      </c>
      <c r="F1770" t="s">
        <v>3126</v>
      </c>
      <c r="G1770" t="s">
        <v>259</v>
      </c>
      <c r="H1770" t="s">
        <v>261</v>
      </c>
      <c r="I1770">
        <v>149</v>
      </c>
    </row>
    <row r="1771" spans="1:10" x14ac:dyDescent="0.2">
      <c r="A1771" t="s">
        <v>407</v>
      </c>
      <c r="B1771" t="s">
        <v>316</v>
      </c>
      <c r="C1771" t="s">
        <v>253</v>
      </c>
      <c r="D1771" t="s">
        <v>258</v>
      </c>
      <c r="E1771">
        <v>7481</v>
      </c>
      <c r="F1771" t="s">
        <v>513</v>
      </c>
      <c r="G1771" t="s">
        <v>255</v>
      </c>
      <c r="H1771" t="s">
        <v>261</v>
      </c>
      <c r="I1771">
        <v>123</v>
      </c>
    </row>
    <row r="1772" spans="1:10" x14ac:dyDescent="0.2">
      <c r="A1772" t="s">
        <v>407</v>
      </c>
      <c r="B1772" t="s">
        <v>316</v>
      </c>
      <c r="C1772" t="s">
        <v>253</v>
      </c>
      <c r="D1772" t="s">
        <v>254</v>
      </c>
      <c r="E1772">
        <v>7523</v>
      </c>
      <c r="F1772" t="s">
        <v>3127</v>
      </c>
      <c r="G1772" t="s">
        <v>259</v>
      </c>
      <c r="H1772" t="s">
        <v>265</v>
      </c>
      <c r="I1772">
        <v>97</v>
      </c>
    </row>
    <row r="1773" spans="1:10" x14ac:dyDescent="0.2">
      <c r="A1773" t="s">
        <v>407</v>
      </c>
      <c r="B1773" t="s">
        <v>316</v>
      </c>
      <c r="C1773" t="s">
        <v>253</v>
      </c>
      <c r="D1773" t="s">
        <v>258</v>
      </c>
      <c r="E1773">
        <v>7577</v>
      </c>
      <c r="F1773" t="s">
        <v>3128</v>
      </c>
      <c r="G1773" t="s">
        <v>259</v>
      </c>
      <c r="H1773" t="s">
        <v>265</v>
      </c>
      <c r="I1773">
        <v>37</v>
      </c>
    </row>
    <row r="1774" spans="1:10" x14ac:dyDescent="0.2">
      <c r="A1774" t="s">
        <v>407</v>
      </c>
      <c r="B1774" t="s">
        <v>316</v>
      </c>
      <c r="C1774" t="s">
        <v>253</v>
      </c>
      <c r="D1774" t="s">
        <v>254</v>
      </c>
      <c r="E1774">
        <v>7602</v>
      </c>
      <c r="F1774" t="s">
        <v>3129</v>
      </c>
      <c r="G1774" t="s">
        <v>263</v>
      </c>
      <c r="H1774" t="s">
        <v>261</v>
      </c>
      <c r="I1774">
        <v>85</v>
      </c>
    </row>
    <row r="1775" spans="1:10" x14ac:dyDescent="0.2">
      <c r="A1775" t="s">
        <v>407</v>
      </c>
      <c r="B1775" t="s">
        <v>316</v>
      </c>
      <c r="C1775" t="s">
        <v>262</v>
      </c>
      <c r="D1775" t="s">
        <v>254</v>
      </c>
      <c r="E1775">
        <v>7625</v>
      </c>
      <c r="F1775" t="s">
        <v>3130</v>
      </c>
      <c r="G1775" t="s">
        <v>263</v>
      </c>
      <c r="H1775" t="s">
        <v>265</v>
      </c>
      <c r="I1775">
        <v>22</v>
      </c>
    </row>
    <row r="1776" spans="1:10" x14ac:dyDescent="0.2">
      <c r="A1776" t="s">
        <v>407</v>
      </c>
      <c r="B1776" t="s">
        <v>316</v>
      </c>
      <c r="C1776" t="s">
        <v>253</v>
      </c>
      <c r="D1776" t="s">
        <v>254</v>
      </c>
      <c r="E1776">
        <v>7734</v>
      </c>
      <c r="F1776" t="s">
        <v>3131</v>
      </c>
      <c r="G1776" t="s">
        <v>255</v>
      </c>
      <c r="H1776" t="s">
        <v>331</v>
      </c>
      <c r="I1776">
        <v>504</v>
      </c>
    </row>
    <row r="1777" spans="1:10" x14ac:dyDescent="0.2">
      <c r="A1777" t="s">
        <v>407</v>
      </c>
      <c r="B1777" t="s">
        <v>316</v>
      </c>
      <c r="C1777" t="s">
        <v>253</v>
      </c>
      <c r="D1777" t="s">
        <v>254</v>
      </c>
      <c r="E1777">
        <v>7762</v>
      </c>
      <c r="F1777" t="s">
        <v>1707</v>
      </c>
      <c r="G1777" t="s">
        <v>255</v>
      </c>
      <c r="H1777" t="s">
        <v>331</v>
      </c>
      <c r="I1777" t="s">
        <v>286</v>
      </c>
      <c r="J1777" t="s">
        <v>4590</v>
      </c>
    </row>
    <row r="1778" spans="1:10" x14ac:dyDescent="0.2">
      <c r="A1778" t="s">
        <v>407</v>
      </c>
      <c r="B1778" t="s">
        <v>316</v>
      </c>
      <c r="C1778" t="s">
        <v>264</v>
      </c>
      <c r="D1778" t="s">
        <v>254</v>
      </c>
      <c r="E1778">
        <v>7812</v>
      </c>
      <c r="F1778" t="s">
        <v>3132</v>
      </c>
      <c r="G1778" t="s">
        <v>263</v>
      </c>
      <c r="H1778" t="s">
        <v>277</v>
      </c>
      <c r="I1778">
        <v>38</v>
      </c>
    </row>
    <row r="1779" spans="1:10" x14ac:dyDescent="0.2">
      <c r="A1779" t="s">
        <v>407</v>
      </c>
      <c r="B1779" t="s">
        <v>316</v>
      </c>
      <c r="C1779" t="s">
        <v>253</v>
      </c>
      <c r="D1779" t="s">
        <v>254</v>
      </c>
      <c r="E1779">
        <v>7867</v>
      </c>
      <c r="F1779" t="s">
        <v>3133</v>
      </c>
      <c r="G1779" t="s">
        <v>255</v>
      </c>
      <c r="H1779" t="s">
        <v>277</v>
      </c>
      <c r="I1779" t="s">
        <v>286</v>
      </c>
      <c r="J1779" t="s">
        <v>4591</v>
      </c>
    </row>
    <row r="1780" spans="1:10" x14ac:dyDescent="0.2">
      <c r="A1780" t="s">
        <v>407</v>
      </c>
      <c r="B1780" t="s">
        <v>316</v>
      </c>
      <c r="C1780" t="s">
        <v>253</v>
      </c>
      <c r="D1780" t="s">
        <v>254</v>
      </c>
      <c r="E1780">
        <v>7875</v>
      </c>
      <c r="F1780" t="s">
        <v>3134</v>
      </c>
      <c r="G1780" t="s">
        <v>263</v>
      </c>
      <c r="H1780" t="s">
        <v>277</v>
      </c>
      <c r="I1780">
        <v>70</v>
      </c>
    </row>
    <row r="1781" spans="1:10" x14ac:dyDescent="0.2">
      <c r="A1781" t="s">
        <v>407</v>
      </c>
      <c r="B1781" t="s">
        <v>316</v>
      </c>
      <c r="C1781" t="s">
        <v>253</v>
      </c>
      <c r="D1781" t="s">
        <v>254</v>
      </c>
      <c r="E1781">
        <v>7886</v>
      </c>
      <c r="F1781" t="s">
        <v>3135</v>
      </c>
      <c r="G1781" t="s">
        <v>259</v>
      </c>
      <c r="H1781" t="s">
        <v>268</v>
      </c>
      <c r="I1781">
        <v>9</v>
      </c>
    </row>
    <row r="1782" spans="1:10" x14ac:dyDescent="0.2">
      <c r="A1782" t="s">
        <v>407</v>
      </c>
      <c r="B1782" t="s">
        <v>316</v>
      </c>
      <c r="C1782" t="s">
        <v>253</v>
      </c>
      <c r="D1782" t="s">
        <v>254</v>
      </c>
      <c r="E1782">
        <v>7911</v>
      </c>
      <c r="F1782" t="s">
        <v>3136</v>
      </c>
      <c r="G1782" t="s">
        <v>255</v>
      </c>
      <c r="H1782" t="s">
        <v>277</v>
      </c>
      <c r="I1782" t="s">
        <v>485</v>
      </c>
      <c r="J1782" t="s">
        <v>3884</v>
      </c>
    </row>
    <row r="1783" spans="1:10" x14ac:dyDescent="0.2">
      <c r="A1783" t="s">
        <v>407</v>
      </c>
      <c r="B1783" t="s">
        <v>316</v>
      </c>
      <c r="C1783" t="s">
        <v>262</v>
      </c>
      <c r="D1783" t="s">
        <v>254</v>
      </c>
      <c r="E1783">
        <v>7963</v>
      </c>
      <c r="F1783" t="s">
        <v>516</v>
      </c>
      <c r="G1783" t="s">
        <v>259</v>
      </c>
      <c r="H1783" t="s">
        <v>277</v>
      </c>
      <c r="I1783">
        <v>189</v>
      </c>
    </row>
    <row r="1784" spans="1:10" x14ac:dyDescent="0.2">
      <c r="A1784" t="s">
        <v>407</v>
      </c>
      <c r="B1784" t="s">
        <v>316</v>
      </c>
      <c r="C1784" t="s">
        <v>253</v>
      </c>
      <c r="D1784" t="s">
        <v>254</v>
      </c>
      <c r="E1784">
        <v>8097</v>
      </c>
      <c r="F1784" t="s">
        <v>3137</v>
      </c>
      <c r="G1784" t="s">
        <v>255</v>
      </c>
      <c r="H1784" t="s">
        <v>261</v>
      </c>
      <c r="I1784">
        <v>787</v>
      </c>
    </row>
    <row r="1785" spans="1:10" x14ac:dyDescent="0.2">
      <c r="A1785" t="s">
        <v>407</v>
      </c>
      <c r="B1785" t="s">
        <v>316</v>
      </c>
      <c r="C1785" t="s">
        <v>253</v>
      </c>
      <c r="D1785" t="s">
        <v>254</v>
      </c>
      <c r="E1785">
        <v>8105</v>
      </c>
      <c r="F1785" t="s">
        <v>3138</v>
      </c>
      <c r="G1785" t="s">
        <v>263</v>
      </c>
      <c r="H1785" t="s">
        <v>261</v>
      </c>
      <c r="I1785">
        <v>54</v>
      </c>
    </row>
    <row r="1786" spans="1:10" x14ac:dyDescent="0.2">
      <c r="A1786" t="s">
        <v>407</v>
      </c>
      <c r="B1786" t="s">
        <v>316</v>
      </c>
      <c r="C1786" t="s">
        <v>253</v>
      </c>
      <c r="D1786" t="s">
        <v>254</v>
      </c>
      <c r="E1786">
        <v>8275</v>
      </c>
      <c r="F1786" t="s">
        <v>3139</v>
      </c>
      <c r="G1786" t="s">
        <v>255</v>
      </c>
      <c r="H1786" t="s">
        <v>261</v>
      </c>
      <c r="I1786">
        <v>306</v>
      </c>
    </row>
    <row r="1787" spans="1:10" x14ac:dyDescent="0.2">
      <c r="A1787" t="s">
        <v>407</v>
      </c>
      <c r="B1787" t="s">
        <v>316</v>
      </c>
      <c r="C1787" t="s">
        <v>253</v>
      </c>
      <c r="D1787" t="s">
        <v>254</v>
      </c>
      <c r="E1787">
        <v>8416</v>
      </c>
      <c r="F1787" t="s">
        <v>3140</v>
      </c>
      <c r="G1787" t="s">
        <v>255</v>
      </c>
      <c r="H1787" t="s">
        <v>455</v>
      </c>
      <c r="I1787">
        <v>85</v>
      </c>
    </row>
    <row r="1788" spans="1:10" x14ac:dyDescent="0.2">
      <c r="A1788" t="s">
        <v>407</v>
      </c>
      <c r="B1788" t="s">
        <v>316</v>
      </c>
      <c r="C1788" t="s">
        <v>253</v>
      </c>
      <c r="D1788" t="s">
        <v>254</v>
      </c>
      <c r="E1788">
        <v>8841</v>
      </c>
      <c r="F1788" t="s">
        <v>4340</v>
      </c>
      <c r="G1788" t="s">
        <v>255</v>
      </c>
      <c r="H1788" t="s">
        <v>281</v>
      </c>
      <c r="I1788">
        <v>915</v>
      </c>
    </row>
    <row r="1789" spans="1:10" x14ac:dyDescent="0.2">
      <c r="A1789" t="s">
        <v>407</v>
      </c>
      <c r="B1789" t="s">
        <v>316</v>
      </c>
      <c r="C1789" t="s">
        <v>253</v>
      </c>
      <c r="D1789" t="s">
        <v>254</v>
      </c>
      <c r="E1789">
        <v>8844</v>
      </c>
      <c r="F1789" t="s">
        <v>3141</v>
      </c>
      <c r="G1789" t="s">
        <v>259</v>
      </c>
      <c r="H1789" t="s">
        <v>281</v>
      </c>
      <c r="I1789">
        <v>254</v>
      </c>
    </row>
    <row r="1790" spans="1:10" x14ac:dyDescent="0.2">
      <c r="A1790" t="s">
        <v>407</v>
      </c>
      <c r="B1790" t="s">
        <v>316</v>
      </c>
      <c r="C1790" t="s">
        <v>253</v>
      </c>
      <c r="D1790" t="s">
        <v>254</v>
      </c>
      <c r="E1790">
        <v>8850</v>
      </c>
      <c r="F1790" t="s">
        <v>3142</v>
      </c>
      <c r="G1790" t="s">
        <v>255</v>
      </c>
      <c r="H1790" t="s">
        <v>281</v>
      </c>
      <c r="I1790" t="s">
        <v>286</v>
      </c>
      <c r="J1790" t="s">
        <v>4426</v>
      </c>
    </row>
    <row r="1791" spans="1:10" x14ac:dyDescent="0.2">
      <c r="A1791" t="s">
        <v>407</v>
      </c>
      <c r="B1791" t="s">
        <v>316</v>
      </c>
      <c r="C1791" t="s">
        <v>264</v>
      </c>
      <c r="D1791" t="s">
        <v>254</v>
      </c>
      <c r="E1791">
        <v>8928</v>
      </c>
      <c r="F1791" t="s">
        <v>630</v>
      </c>
      <c r="G1791" t="s">
        <v>255</v>
      </c>
      <c r="H1791" t="s">
        <v>281</v>
      </c>
      <c r="I1791">
        <v>192</v>
      </c>
    </row>
    <row r="1792" spans="1:10" x14ac:dyDescent="0.2">
      <c r="A1792" t="s">
        <v>407</v>
      </c>
      <c r="B1792" t="s">
        <v>316</v>
      </c>
      <c r="C1792" t="s">
        <v>253</v>
      </c>
      <c r="D1792" t="s">
        <v>254</v>
      </c>
      <c r="E1792">
        <v>9005</v>
      </c>
      <c r="F1792" t="s">
        <v>3143</v>
      </c>
      <c r="G1792" t="s">
        <v>255</v>
      </c>
      <c r="H1792" t="s">
        <v>339</v>
      </c>
      <c r="I1792" t="s">
        <v>512</v>
      </c>
      <c r="J1792" t="s">
        <v>4101</v>
      </c>
    </row>
    <row r="1793" spans="1:10" x14ac:dyDescent="0.2">
      <c r="A1793" t="s">
        <v>407</v>
      </c>
      <c r="B1793" t="s">
        <v>316</v>
      </c>
      <c r="C1793" t="s">
        <v>253</v>
      </c>
      <c r="D1793" t="s">
        <v>254</v>
      </c>
      <c r="E1793">
        <v>9073</v>
      </c>
      <c r="F1793" t="s">
        <v>3144</v>
      </c>
      <c r="G1793" t="s">
        <v>259</v>
      </c>
      <c r="H1793" t="s">
        <v>339</v>
      </c>
      <c r="I1793">
        <v>16</v>
      </c>
    </row>
    <row r="1794" spans="1:10" x14ac:dyDescent="0.2">
      <c r="A1794" t="s">
        <v>407</v>
      </c>
      <c r="B1794" t="s">
        <v>316</v>
      </c>
      <c r="C1794" t="s">
        <v>253</v>
      </c>
      <c r="D1794" t="s">
        <v>254</v>
      </c>
      <c r="E1794">
        <v>9082</v>
      </c>
      <c r="F1794" t="s">
        <v>3145</v>
      </c>
      <c r="G1794" t="s">
        <v>263</v>
      </c>
      <c r="H1794" t="s">
        <v>339</v>
      </c>
      <c r="I1794">
        <v>63</v>
      </c>
    </row>
    <row r="1795" spans="1:10" x14ac:dyDescent="0.2">
      <c r="A1795" t="s">
        <v>407</v>
      </c>
      <c r="B1795" t="s">
        <v>316</v>
      </c>
      <c r="C1795" t="s">
        <v>264</v>
      </c>
      <c r="D1795" t="s">
        <v>254</v>
      </c>
      <c r="E1795">
        <v>9273</v>
      </c>
      <c r="F1795" t="s">
        <v>3146</v>
      </c>
      <c r="G1795" t="s">
        <v>263</v>
      </c>
      <c r="H1795" t="s">
        <v>261</v>
      </c>
      <c r="I1795">
        <v>83</v>
      </c>
    </row>
    <row r="1796" spans="1:10" x14ac:dyDescent="0.2">
      <c r="A1796" t="s">
        <v>407</v>
      </c>
      <c r="B1796" t="s">
        <v>316</v>
      </c>
      <c r="C1796" t="s">
        <v>253</v>
      </c>
      <c r="D1796" t="s">
        <v>254</v>
      </c>
      <c r="E1796">
        <v>9310</v>
      </c>
      <c r="F1796" t="s">
        <v>3147</v>
      </c>
      <c r="G1796" t="s">
        <v>255</v>
      </c>
      <c r="H1796" t="s">
        <v>523</v>
      </c>
      <c r="I1796">
        <v>325</v>
      </c>
    </row>
    <row r="1797" spans="1:10" x14ac:dyDescent="0.2">
      <c r="A1797" t="s">
        <v>407</v>
      </c>
      <c r="B1797" t="s">
        <v>316</v>
      </c>
      <c r="C1797" t="s">
        <v>253</v>
      </c>
      <c r="D1797" t="s">
        <v>258</v>
      </c>
      <c r="E1797">
        <v>9363</v>
      </c>
      <c r="F1797" t="s">
        <v>3148</v>
      </c>
      <c r="G1797" t="s">
        <v>263</v>
      </c>
      <c r="H1797" t="s">
        <v>523</v>
      </c>
      <c r="I1797">
        <v>19</v>
      </c>
    </row>
    <row r="1798" spans="1:10" x14ac:dyDescent="0.2">
      <c r="A1798" t="s">
        <v>407</v>
      </c>
      <c r="B1798" t="s">
        <v>316</v>
      </c>
      <c r="C1798" t="s">
        <v>262</v>
      </c>
      <c r="D1798" t="s">
        <v>254</v>
      </c>
      <c r="E1798">
        <v>9416</v>
      </c>
      <c r="F1798" t="s">
        <v>3215</v>
      </c>
      <c r="G1798" t="s">
        <v>255</v>
      </c>
      <c r="H1798" t="s">
        <v>266</v>
      </c>
      <c r="I1798">
        <v>709</v>
      </c>
    </row>
    <row r="1799" spans="1:10" x14ac:dyDescent="0.2">
      <c r="A1799" t="s">
        <v>407</v>
      </c>
      <c r="B1799" t="s">
        <v>316</v>
      </c>
      <c r="C1799" t="s">
        <v>253</v>
      </c>
      <c r="D1799" t="s">
        <v>254</v>
      </c>
      <c r="E1799">
        <v>9423</v>
      </c>
      <c r="F1799" t="s">
        <v>3149</v>
      </c>
      <c r="G1799" t="s">
        <v>259</v>
      </c>
      <c r="H1799" t="s">
        <v>266</v>
      </c>
      <c r="I1799">
        <v>24</v>
      </c>
    </row>
    <row r="1800" spans="1:10" x14ac:dyDescent="0.2">
      <c r="A1800" t="s">
        <v>407</v>
      </c>
      <c r="B1800" t="s">
        <v>316</v>
      </c>
      <c r="C1800" t="s">
        <v>253</v>
      </c>
      <c r="D1800" t="s">
        <v>254</v>
      </c>
      <c r="E1800">
        <v>9445</v>
      </c>
      <c r="F1800" t="s">
        <v>3150</v>
      </c>
      <c r="G1800" t="s">
        <v>263</v>
      </c>
      <c r="H1800" t="s">
        <v>266</v>
      </c>
      <c r="I1800">
        <v>71</v>
      </c>
    </row>
    <row r="1801" spans="1:10" x14ac:dyDescent="0.2">
      <c r="A1801" t="s">
        <v>407</v>
      </c>
      <c r="B1801" t="s">
        <v>316</v>
      </c>
      <c r="C1801" t="s">
        <v>262</v>
      </c>
      <c r="D1801" t="s">
        <v>254</v>
      </c>
      <c r="E1801">
        <v>9449</v>
      </c>
      <c r="F1801" t="s">
        <v>3151</v>
      </c>
      <c r="G1801" t="s">
        <v>255</v>
      </c>
      <c r="H1801" t="s">
        <v>266</v>
      </c>
      <c r="I1801" t="s">
        <v>278</v>
      </c>
      <c r="J1801" t="s">
        <v>4071</v>
      </c>
    </row>
    <row r="1802" spans="1:10" x14ac:dyDescent="0.2">
      <c r="A1802" t="s">
        <v>407</v>
      </c>
      <c r="B1802" t="s">
        <v>316</v>
      </c>
      <c r="C1802" t="s">
        <v>264</v>
      </c>
      <c r="D1802" t="s">
        <v>254</v>
      </c>
      <c r="E1802">
        <v>9514</v>
      </c>
      <c r="F1802" t="s">
        <v>3152</v>
      </c>
      <c r="G1802" t="s">
        <v>255</v>
      </c>
      <c r="H1802" t="s">
        <v>458</v>
      </c>
      <c r="I1802">
        <v>163</v>
      </c>
    </row>
    <row r="1803" spans="1:10" x14ac:dyDescent="0.2">
      <c r="A1803" t="s">
        <v>407</v>
      </c>
      <c r="B1803" t="s">
        <v>316</v>
      </c>
      <c r="C1803" t="s">
        <v>253</v>
      </c>
      <c r="D1803" t="s">
        <v>254</v>
      </c>
      <c r="E1803">
        <v>9675</v>
      </c>
      <c r="F1803" t="s">
        <v>3153</v>
      </c>
      <c r="G1803" t="s">
        <v>255</v>
      </c>
      <c r="H1803" t="s">
        <v>260</v>
      </c>
      <c r="I1803">
        <v>144</v>
      </c>
    </row>
    <row r="1804" spans="1:10" x14ac:dyDescent="0.2">
      <c r="A1804" t="s">
        <v>407</v>
      </c>
      <c r="B1804" t="s">
        <v>316</v>
      </c>
      <c r="C1804" t="s">
        <v>253</v>
      </c>
      <c r="D1804" t="s">
        <v>258</v>
      </c>
      <c r="E1804">
        <v>9695</v>
      </c>
      <c r="F1804" t="s">
        <v>3154</v>
      </c>
      <c r="G1804" t="s">
        <v>259</v>
      </c>
      <c r="H1804" t="s">
        <v>260</v>
      </c>
      <c r="I1804">
        <v>37</v>
      </c>
    </row>
    <row r="1805" spans="1:10" x14ac:dyDescent="0.2">
      <c r="A1805" t="s">
        <v>407</v>
      </c>
      <c r="B1805" t="s">
        <v>316</v>
      </c>
      <c r="C1805" t="s">
        <v>253</v>
      </c>
      <c r="D1805" t="s">
        <v>254</v>
      </c>
      <c r="E1805">
        <v>9776</v>
      </c>
      <c r="F1805" t="s">
        <v>3155</v>
      </c>
      <c r="G1805" t="s">
        <v>259</v>
      </c>
      <c r="H1805" t="s">
        <v>260</v>
      </c>
      <c r="I1805">
        <v>85</v>
      </c>
    </row>
    <row r="1806" spans="1:10" x14ac:dyDescent="0.2">
      <c r="A1806" t="s">
        <v>407</v>
      </c>
      <c r="B1806" t="s">
        <v>316</v>
      </c>
      <c r="C1806" t="s">
        <v>253</v>
      </c>
      <c r="D1806" t="s">
        <v>254</v>
      </c>
      <c r="E1806">
        <v>9816</v>
      </c>
      <c r="F1806" t="s">
        <v>3157</v>
      </c>
      <c r="G1806" t="s">
        <v>259</v>
      </c>
      <c r="H1806" t="s">
        <v>281</v>
      </c>
      <c r="I1806">
        <v>35</v>
      </c>
    </row>
    <row r="1807" spans="1:10" x14ac:dyDescent="0.2">
      <c r="A1807" t="s">
        <v>407</v>
      </c>
      <c r="B1807" t="s">
        <v>316</v>
      </c>
      <c r="C1807" t="s">
        <v>253</v>
      </c>
      <c r="D1807" t="s">
        <v>254</v>
      </c>
      <c r="E1807">
        <v>9873</v>
      </c>
      <c r="F1807" t="s">
        <v>1507</v>
      </c>
      <c r="G1807" t="s">
        <v>263</v>
      </c>
      <c r="H1807" t="s">
        <v>265</v>
      </c>
      <c r="I1807">
        <v>668</v>
      </c>
    </row>
    <row r="1808" spans="1:10" x14ac:dyDescent="0.2">
      <c r="A1808" t="s">
        <v>407</v>
      </c>
      <c r="B1808" t="s">
        <v>316</v>
      </c>
      <c r="C1808" t="s">
        <v>253</v>
      </c>
      <c r="D1808" t="s">
        <v>254</v>
      </c>
      <c r="E1808">
        <v>9906</v>
      </c>
      <c r="F1808" t="s">
        <v>3158</v>
      </c>
      <c r="G1808" t="s">
        <v>259</v>
      </c>
      <c r="H1808" t="s">
        <v>261</v>
      </c>
      <c r="I1808">
        <v>154</v>
      </c>
    </row>
    <row r="1809" spans="1:10" x14ac:dyDescent="0.2">
      <c r="A1809" t="s">
        <v>407</v>
      </c>
      <c r="B1809" t="s">
        <v>316</v>
      </c>
      <c r="C1809" t="s">
        <v>264</v>
      </c>
      <c r="D1809" t="s">
        <v>258</v>
      </c>
      <c r="E1809">
        <v>9966</v>
      </c>
      <c r="F1809" t="s">
        <v>1629</v>
      </c>
      <c r="G1809" t="s">
        <v>255</v>
      </c>
      <c r="H1809" t="s">
        <v>265</v>
      </c>
      <c r="I1809">
        <v>30</v>
      </c>
    </row>
    <row r="1810" spans="1:10" x14ac:dyDescent="0.2">
      <c r="A1810" t="s">
        <v>407</v>
      </c>
      <c r="B1810" t="s">
        <v>316</v>
      </c>
      <c r="C1810" t="s">
        <v>253</v>
      </c>
      <c r="D1810" t="s">
        <v>254</v>
      </c>
      <c r="E1810">
        <v>9984</v>
      </c>
      <c r="F1810" t="s">
        <v>3159</v>
      </c>
      <c r="G1810" t="s">
        <v>255</v>
      </c>
      <c r="H1810" t="s">
        <v>266</v>
      </c>
      <c r="I1810" t="s">
        <v>4083</v>
      </c>
      <c r="J1810" t="s">
        <v>4208</v>
      </c>
    </row>
    <row r="1811" spans="1:10" x14ac:dyDescent="0.2">
      <c r="A1811" t="s">
        <v>407</v>
      </c>
      <c r="B1811" t="s">
        <v>279</v>
      </c>
      <c r="C1811" t="s">
        <v>262</v>
      </c>
      <c r="D1811" t="s">
        <v>254</v>
      </c>
      <c r="E1811">
        <v>2169</v>
      </c>
      <c r="F1811" t="s">
        <v>1630</v>
      </c>
      <c r="G1811" t="s">
        <v>255</v>
      </c>
      <c r="H1811" t="s">
        <v>260</v>
      </c>
      <c r="I1811">
        <v>103</v>
      </c>
    </row>
    <row r="1812" spans="1:10" x14ac:dyDescent="0.2">
      <c r="A1812" t="s">
        <v>407</v>
      </c>
      <c r="B1812" t="s">
        <v>1543</v>
      </c>
      <c r="C1812" t="s">
        <v>253</v>
      </c>
      <c r="D1812" t="s">
        <v>254</v>
      </c>
      <c r="E1812">
        <v>1762</v>
      </c>
      <c r="F1812" t="s">
        <v>408</v>
      </c>
      <c r="G1812" t="s">
        <v>255</v>
      </c>
      <c r="H1812" t="s">
        <v>282</v>
      </c>
      <c r="I1812" t="s">
        <v>286</v>
      </c>
      <c r="J1812" t="s">
        <v>4168</v>
      </c>
    </row>
    <row r="1813" spans="1:10" x14ac:dyDescent="0.2">
      <c r="A1813" t="s">
        <v>407</v>
      </c>
      <c r="B1813" t="s">
        <v>1543</v>
      </c>
      <c r="C1813" t="s">
        <v>253</v>
      </c>
      <c r="D1813" t="s">
        <v>254</v>
      </c>
      <c r="E1813">
        <v>1822</v>
      </c>
      <c r="F1813" t="s">
        <v>3160</v>
      </c>
      <c r="G1813" t="s">
        <v>255</v>
      </c>
      <c r="H1813" t="s">
        <v>282</v>
      </c>
      <c r="I1813">
        <v>473</v>
      </c>
    </row>
    <row r="1814" spans="1:10" x14ac:dyDescent="0.2">
      <c r="A1814" t="s">
        <v>407</v>
      </c>
      <c r="B1814" t="s">
        <v>1543</v>
      </c>
      <c r="C1814" t="s">
        <v>253</v>
      </c>
      <c r="D1814" t="s">
        <v>254</v>
      </c>
      <c r="E1814">
        <v>2196</v>
      </c>
      <c r="F1814" t="s">
        <v>615</v>
      </c>
      <c r="G1814" t="s">
        <v>255</v>
      </c>
      <c r="H1814" t="s">
        <v>260</v>
      </c>
      <c r="I1814">
        <v>91</v>
      </c>
    </row>
    <row r="1815" spans="1:10" x14ac:dyDescent="0.2">
      <c r="A1815" t="s">
        <v>407</v>
      </c>
      <c r="B1815" t="s">
        <v>1543</v>
      </c>
      <c r="C1815" t="s">
        <v>253</v>
      </c>
      <c r="D1815" t="s">
        <v>254</v>
      </c>
      <c r="E1815">
        <v>2293</v>
      </c>
      <c r="F1815" t="s">
        <v>3161</v>
      </c>
      <c r="G1815" t="s">
        <v>259</v>
      </c>
      <c r="H1815" t="s">
        <v>256</v>
      </c>
      <c r="I1815">
        <v>67</v>
      </c>
    </row>
    <row r="1816" spans="1:10" x14ac:dyDescent="0.2">
      <c r="A1816" t="s">
        <v>407</v>
      </c>
      <c r="B1816" t="s">
        <v>1543</v>
      </c>
      <c r="C1816" t="s">
        <v>253</v>
      </c>
      <c r="D1816" t="s">
        <v>254</v>
      </c>
      <c r="E1816">
        <v>3010</v>
      </c>
      <c r="F1816" t="s">
        <v>1366</v>
      </c>
      <c r="G1816" t="s">
        <v>263</v>
      </c>
      <c r="H1816" t="s">
        <v>260</v>
      </c>
      <c r="I1816">
        <v>80</v>
      </c>
    </row>
    <row r="1817" spans="1:10" x14ac:dyDescent="0.2">
      <c r="A1817" t="s">
        <v>407</v>
      </c>
      <c r="B1817" t="s">
        <v>1543</v>
      </c>
      <c r="C1817" t="s">
        <v>253</v>
      </c>
      <c r="D1817" t="s">
        <v>254</v>
      </c>
      <c r="E1817">
        <v>3069</v>
      </c>
      <c r="F1817" t="s">
        <v>3162</v>
      </c>
      <c r="G1817" t="s">
        <v>259</v>
      </c>
      <c r="H1817" t="s">
        <v>265</v>
      </c>
      <c r="I1817">
        <v>174</v>
      </c>
    </row>
    <row r="1818" spans="1:10" x14ac:dyDescent="0.2">
      <c r="A1818" t="s">
        <v>407</v>
      </c>
      <c r="B1818" t="s">
        <v>1543</v>
      </c>
      <c r="C1818" t="s">
        <v>253</v>
      </c>
      <c r="D1818" t="s">
        <v>254</v>
      </c>
      <c r="E1818">
        <v>3443</v>
      </c>
      <c r="F1818" t="s">
        <v>3163</v>
      </c>
      <c r="G1818" t="s">
        <v>255</v>
      </c>
      <c r="H1818" t="s">
        <v>270</v>
      </c>
      <c r="I1818">
        <v>373</v>
      </c>
    </row>
    <row r="1819" spans="1:10" x14ac:dyDescent="0.2">
      <c r="A1819" t="s">
        <v>407</v>
      </c>
      <c r="B1819" t="s">
        <v>1543</v>
      </c>
      <c r="C1819" t="s">
        <v>264</v>
      </c>
      <c r="D1819" t="s">
        <v>254</v>
      </c>
      <c r="E1819">
        <v>3469</v>
      </c>
      <c r="F1819" t="s">
        <v>3164</v>
      </c>
      <c r="G1819" t="s">
        <v>263</v>
      </c>
      <c r="H1819" t="s">
        <v>281</v>
      </c>
      <c r="I1819">
        <v>16</v>
      </c>
    </row>
    <row r="1820" spans="1:10" x14ac:dyDescent="0.2">
      <c r="A1820" t="s">
        <v>407</v>
      </c>
      <c r="B1820" t="s">
        <v>1543</v>
      </c>
      <c r="C1820" t="s">
        <v>253</v>
      </c>
      <c r="D1820" t="s">
        <v>258</v>
      </c>
      <c r="E1820">
        <v>3559</v>
      </c>
      <c r="F1820" t="s">
        <v>3165</v>
      </c>
      <c r="G1820" t="s">
        <v>255</v>
      </c>
      <c r="H1820" t="s">
        <v>261</v>
      </c>
      <c r="I1820">
        <v>54</v>
      </c>
    </row>
    <row r="1821" spans="1:10" x14ac:dyDescent="0.2">
      <c r="A1821" t="s">
        <v>407</v>
      </c>
      <c r="B1821" t="s">
        <v>1543</v>
      </c>
      <c r="C1821" t="s">
        <v>257</v>
      </c>
      <c r="D1821" t="s">
        <v>254</v>
      </c>
      <c r="E1821">
        <v>3677</v>
      </c>
      <c r="F1821" t="s">
        <v>3166</v>
      </c>
      <c r="G1821" t="s">
        <v>255</v>
      </c>
      <c r="H1821" t="s">
        <v>266</v>
      </c>
      <c r="I1821">
        <v>233</v>
      </c>
    </row>
    <row r="1822" spans="1:10" x14ac:dyDescent="0.2">
      <c r="A1822" t="s">
        <v>407</v>
      </c>
      <c r="B1822" t="s">
        <v>1543</v>
      </c>
      <c r="C1822" t="s">
        <v>262</v>
      </c>
      <c r="D1822" t="s">
        <v>258</v>
      </c>
      <c r="E1822">
        <v>3719</v>
      </c>
      <c r="F1822" t="s">
        <v>720</v>
      </c>
      <c r="G1822" t="s">
        <v>259</v>
      </c>
      <c r="H1822" t="s">
        <v>266</v>
      </c>
      <c r="I1822">
        <v>27</v>
      </c>
    </row>
    <row r="1823" spans="1:10" x14ac:dyDescent="0.2">
      <c r="A1823" t="s">
        <v>407</v>
      </c>
      <c r="B1823" t="s">
        <v>1543</v>
      </c>
      <c r="C1823" t="s">
        <v>253</v>
      </c>
      <c r="D1823" t="s">
        <v>254</v>
      </c>
      <c r="E1823">
        <v>4027</v>
      </c>
      <c r="F1823" t="s">
        <v>3167</v>
      </c>
      <c r="G1823" t="s">
        <v>255</v>
      </c>
      <c r="H1823" t="s">
        <v>268</v>
      </c>
      <c r="I1823">
        <v>472</v>
      </c>
    </row>
    <row r="1824" spans="1:10" x14ac:dyDescent="0.2">
      <c r="A1824" t="s">
        <v>407</v>
      </c>
      <c r="B1824" t="s">
        <v>1543</v>
      </c>
      <c r="C1824" t="s">
        <v>253</v>
      </c>
      <c r="D1824" t="s">
        <v>254</v>
      </c>
      <c r="E1824">
        <v>4118</v>
      </c>
      <c r="F1824" t="s">
        <v>3168</v>
      </c>
      <c r="G1824" t="s">
        <v>255</v>
      </c>
      <c r="H1824" t="s">
        <v>268</v>
      </c>
      <c r="I1824" t="s">
        <v>278</v>
      </c>
      <c r="J1824" t="s">
        <v>4106</v>
      </c>
    </row>
    <row r="1825" spans="1:9" x14ac:dyDescent="0.2">
      <c r="A1825" t="s">
        <v>407</v>
      </c>
      <c r="B1825" t="s">
        <v>1543</v>
      </c>
      <c r="C1825" t="s">
        <v>262</v>
      </c>
      <c r="D1825" t="s">
        <v>254</v>
      </c>
      <c r="E1825">
        <v>4696</v>
      </c>
      <c r="F1825" t="s">
        <v>3169</v>
      </c>
      <c r="G1825" t="s">
        <v>255</v>
      </c>
      <c r="H1825" t="s">
        <v>260</v>
      </c>
      <c r="I1825">
        <v>53</v>
      </c>
    </row>
    <row r="1826" spans="1:9" x14ac:dyDescent="0.2">
      <c r="A1826" t="s">
        <v>407</v>
      </c>
      <c r="B1826" t="s">
        <v>1543</v>
      </c>
      <c r="C1826" t="s">
        <v>253</v>
      </c>
      <c r="D1826" t="s">
        <v>258</v>
      </c>
      <c r="E1826">
        <v>4752</v>
      </c>
      <c r="F1826" t="s">
        <v>3908</v>
      </c>
      <c r="G1826" t="s">
        <v>259</v>
      </c>
      <c r="H1826" t="s">
        <v>266</v>
      </c>
      <c r="I1826">
        <v>37</v>
      </c>
    </row>
    <row r="1827" spans="1:9" x14ac:dyDescent="0.2">
      <c r="A1827" t="s">
        <v>407</v>
      </c>
      <c r="B1827" t="s">
        <v>1543</v>
      </c>
      <c r="C1827" t="s">
        <v>253</v>
      </c>
      <c r="D1827" t="s">
        <v>254</v>
      </c>
      <c r="E1827">
        <v>4820</v>
      </c>
      <c r="F1827" t="s">
        <v>3170</v>
      </c>
      <c r="G1827" t="s">
        <v>255</v>
      </c>
      <c r="H1827" t="s">
        <v>266</v>
      </c>
      <c r="I1827">
        <v>677</v>
      </c>
    </row>
    <row r="1828" spans="1:9" x14ac:dyDescent="0.2">
      <c r="A1828" t="s">
        <v>407</v>
      </c>
      <c r="B1828" t="s">
        <v>1543</v>
      </c>
      <c r="C1828" t="s">
        <v>253</v>
      </c>
      <c r="D1828" t="s">
        <v>258</v>
      </c>
      <c r="E1828">
        <v>4918</v>
      </c>
      <c r="F1828" t="s">
        <v>3171</v>
      </c>
      <c r="G1828" t="s">
        <v>259</v>
      </c>
      <c r="H1828" t="s">
        <v>268</v>
      </c>
      <c r="I1828">
        <v>48</v>
      </c>
    </row>
    <row r="1829" spans="1:9" x14ac:dyDescent="0.2">
      <c r="A1829" t="s">
        <v>407</v>
      </c>
      <c r="B1829" t="s">
        <v>1543</v>
      </c>
      <c r="C1829" t="s">
        <v>253</v>
      </c>
      <c r="D1829" t="s">
        <v>254</v>
      </c>
      <c r="E1829">
        <v>5922</v>
      </c>
      <c r="F1829" t="s">
        <v>3172</v>
      </c>
      <c r="G1829" t="s">
        <v>263</v>
      </c>
      <c r="H1829" t="s">
        <v>270</v>
      </c>
      <c r="I1829">
        <v>177</v>
      </c>
    </row>
    <row r="1830" spans="1:9" x14ac:dyDescent="0.2">
      <c r="A1830" t="s">
        <v>407</v>
      </c>
      <c r="B1830" t="s">
        <v>1543</v>
      </c>
      <c r="C1830" t="s">
        <v>253</v>
      </c>
      <c r="D1830" t="s">
        <v>254</v>
      </c>
      <c r="E1830">
        <v>5945</v>
      </c>
      <c r="F1830" t="s">
        <v>3173</v>
      </c>
      <c r="G1830" t="s">
        <v>259</v>
      </c>
      <c r="H1830" t="s">
        <v>270</v>
      </c>
      <c r="I1830">
        <v>176</v>
      </c>
    </row>
    <row r="1831" spans="1:9" x14ac:dyDescent="0.2">
      <c r="A1831" t="s">
        <v>407</v>
      </c>
      <c r="B1831" t="s">
        <v>1543</v>
      </c>
      <c r="C1831" t="s">
        <v>253</v>
      </c>
      <c r="D1831" t="s">
        <v>254</v>
      </c>
      <c r="E1831">
        <v>5949</v>
      </c>
      <c r="F1831" t="s">
        <v>3909</v>
      </c>
      <c r="G1831" t="s">
        <v>255</v>
      </c>
      <c r="H1831" t="s">
        <v>285</v>
      </c>
      <c r="I1831">
        <v>671</v>
      </c>
    </row>
    <row r="1832" spans="1:9" x14ac:dyDescent="0.2">
      <c r="A1832" t="s">
        <v>407</v>
      </c>
      <c r="B1832" t="s">
        <v>1543</v>
      </c>
      <c r="C1832" t="s">
        <v>264</v>
      </c>
      <c r="D1832" t="s">
        <v>254</v>
      </c>
      <c r="E1832">
        <v>6030</v>
      </c>
      <c r="F1832" t="s">
        <v>3174</v>
      </c>
      <c r="G1832" t="s">
        <v>267</v>
      </c>
      <c r="H1832" t="s">
        <v>260</v>
      </c>
      <c r="I1832">
        <v>242</v>
      </c>
    </row>
    <row r="1833" spans="1:9" x14ac:dyDescent="0.2">
      <c r="A1833" t="s">
        <v>407</v>
      </c>
      <c r="B1833" t="s">
        <v>1543</v>
      </c>
      <c r="C1833" t="s">
        <v>253</v>
      </c>
      <c r="D1833" t="s">
        <v>254</v>
      </c>
      <c r="E1833">
        <v>6118</v>
      </c>
      <c r="F1833" t="s">
        <v>3175</v>
      </c>
      <c r="G1833" t="s">
        <v>255</v>
      </c>
      <c r="H1833" t="s">
        <v>276</v>
      </c>
      <c r="I1833">
        <v>615</v>
      </c>
    </row>
    <row r="1834" spans="1:9" x14ac:dyDescent="0.2">
      <c r="A1834" t="s">
        <v>407</v>
      </c>
      <c r="B1834" t="s">
        <v>1543</v>
      </c>
      <c r="C1834" t="s">
        <v>253</v>
      </c>
      <c r="D1834" t="s">
        <v>254</v>
      </c>
      <c r="E1834">
        <v>6369</v>
      </c>
      <c r="F1834" t="s">
        <v>3176</v>
      </c>
      <c r="G1834" t="s">
        <v>255</v>
      </c>
      <c r="H1834" t="s">
        <v>276</v>
      </c>
      <c r="I1834">
        <v>203</v>
      </c>
    </row>
    <row r="1835" spans="1:9" x14ac:dyDescent="0.2">
      <c r="A1835" t="s">
        <v>407</v>
      </c>
      <c r="B1835" t="s">
        <v>1543</v>
      </c>
      <c r="C1835" t="s">
        <v>253</v>
      </c>
      <c r="D1835" t="s">
        <v>254</v>
      </c>
      <c r="E1835">
        <v>6428</v>
      </c>
      <c r="F1835" t="s">
        <v>3177</v>
      </c>
      <c r="G1835" t="s">
        <v>255</v>
      </c>
      <c r="H1835" t="s">
        <v>276</v>
      </c>
      <c r="I1835">
        <v>126</v>
      </c>
    </row>
    <row r="1836" spans="1:9" x14ac:dyDescent="0.2">
      <c r="A1836" t="s">
        <v>407</v>
      </c>
      <c r="B1836" t="s">
        <v>1543</v>
      </c>
      <c r="C1836" t="s">
        <v>253</v>
      </c>
      <c r="D1836" t="s">
        <v>254</v>
      </c>
      <c r="E1836">
        <v>6899</v>
      </c>
      <c r="F1836" t="s">
        <v>3178</v>
      </c>
      <c r="G1836" t="s">
        <v>263</v>
      </c>
      <c r="H1836" t="s">
        <v>280</v>
      </c>
      <c r="I1836">
        <v>64</v>
      </c>
    </row>
    <row r="1837" spans="1:9" x14ac:dyDescent="0.2">
      <c r="A1837" t="s">
        <v>407</v>
      </c>
      <c r="B1837" t="s">
        <v>1543</v>
      </c>
      <c r="C1837" t="s">
        <v>253</v>
      </c>
      <c r="D1837" t="s">
        <v>258</v>
      </c>
      <c r="E1837">
        <v>6969</v>
      </c>
      <c r="F1837" t="s">
        <v>3179</v>
      </c>
      <c r="G1837" t="s">
        <v>263</v>
      </c>
      <c r="H1837" t="s">
        <v>280</v>
      </c>
      <c r="I1837">
        <v>10</v>
      </c>
    </row>
    <row r="1838" spans="1:9" x14ac:dyDescent="0.2">
      <c r="A1838" t="s">
        <v>407</v>
      </c>
      <c r="B1838" t="s">
        <v>1543</v>
      </c>
      <c r="C1838" t="s">
        <v>253</v>
      </c>
      <c r="D1838" t="s">
        <v>254</v>
      </c>
      <c r="E1838">
        <v>6998</v>
      </c>
      <c r="F1838" t="s">
        <v>3180</v>
      </c>
      <c r="G1838" t="s">
        <v>263</v>
      </c>
      <c r="H1838" t="s">
        <v>280</v>
      </c>
      <c r="I1838">
        <v>51</v>
      </c>
    </row>
    <row r="1839" spans="1:9" x14ac:dyDescent="0.2">
      <c r="A1839" t="s">
        <v>407</v>
      </c>
      <c r="B1839" t="s">
        <v>1543</v>
      </c>
      <c r="C1839" t="s">
        <v>257</v>
      </c>
      <c r="D1839" t="s">
        <v>258</v>
      </c>
      <c r="E1839">
        <v>7030</v>
      </c>
      <c r="F1839" t="s">
        <v>1636</v>
      </c>
      <c r="G1839" t="s">
        <v>255</v>
      </c>
      <c r="H1839" t="s">
        <v>260</v>
      </c>
      <c r="I1839">
        <v>186</v>
      </c>
    </row>
    <row r="1840" spans="1:9" x14ac:dyDescent="0.2">
      <c r="A1840" t="s">
        <v>407</v>
      </c>
      <c r="B1840" t="s">
        <v>1543</v>
      </c>
      <c r="C1840" t="s">
        <v>253</v>
      </c>
      <c r="D1840" t="s">
        <v>254</v>
      </c>
      <c r="E1840">
        <v>7198</v>
      </c>
      <c r="F1840" t="s">
        <v>3181</v>
      </c>
      <c r="G1840" t="s">
        <v>255</v>
      </c>
      <c r="H1840" t="s">
        <v>291</v>
      </c>
      <c r="I1840">
        <v>705</v>
      </c>
    </row>
    <row r="1841" spans="1:10" x14ac:dyDescent="0.2">
      <c r="A1841" t="s">
        <v>407</v>
      </c>
      <c r="B1841" t="s">
        <v>1543</v>
      </c>
      <c r="C1841" t="s">
        <v>253</v>
      </c>
      <c r="D1841" t="s">
        <v>254</v>
      </c>
      <c r="E1841">
        <v>7235</v>
      </c>
      <c r="F1841" t="s">
        <v>3182</v>
      </c>
      <c r="G1841" t="s">
        <v>263</v>
      </c>
      <c r="H1841" t="s">
        <v>285</v>
      </c>
      <c r="I1841">
        <v>130</v>
      </c>
    </row>
    <row r="1842" spans="1:10" x14ac:dyDescent="0.2">
      <c r="A1842" t="s">
        <v>407</v>
      </c>
      <c r="B1842" t="s">
        <v>1543</v>
      </c>
      <c r="C1842" t="s">
        <v>253</v>
      </c>
      <c r="D1842" t="s">
        <v>254</v>
      </c>
      <c r="E1842">
        <v>7399</v>
      </c>
      <c r="F1842" t="s">
        <v>3183</v>
      </c>
      <c r="G1842" t="s">
        <v>259</v>
      </c>
      <c r="H1842" t="s">
        <v>285</v>
      </c>
      <c r="I1842">
        <v>46</v>
      </c>
    </row>
    <row r="1843" spans="1:10" x14ac:dyDescent="0.2">
      <c r="A1843" t="s">
        <v>407</v>
      </c>
      <c r="B1843" t="s">
        <v>1543</v>
      </c>
      <c r="C1843" t="s">
        <v>253</v>
      </c>
      <c r="D1843" t="s">
        <v>254</v>
      </c>
      <c r="E1843">
        <v>7456</v>
      </c>
      <c r="F1843" t="s">
        <v>3184</v>
      </c>
      <c r="G1843" t="s">
        <v>255</v>
      </c>
      <c r="H1843" t="s">
        <v>261</v>
      </c>
      <c r="I1843">
        <v>451</v>
      </c>
    </row>
    <row r="1844" spans="1:10" x14ac:dyDescent="0.2">
      <c r="A1844" t="s">
        <v>407</v>
      </c>
      <c r="B1844" t="s">
        <v>1543</v>
      </c>
      <c r="C1844" t="s">
        <v>253</v>
      </c>
      <c r="D1844" t="s">
        <v>254</v>
      </c>
      <c r="E1844">
        <v>7552</v>
      </c>
      <c r="F1844" t="s">
        <v>3185</v>
      </c>
      <c r="G1844" t="s">
        <v>255</v>
      </c>
      <c r="H1844" t="s">
        <v>261</v>
      </c>
      <c r="I1844">
        <v>323</v>
      </c>
    </row>
    <row r="1845" spans="1:10" x14ac:dyDescent="0.2">
      <c r="A1845" t="s">
        <v>407</v>
      </c>
      <c r="B1845" t="s">
        <v>1543</v>
      </c>
      <c r="C1845" t="s">
        <v>253</v>
      </c>
      <c r="D1845" t="s">
        <v>254</v>
      </c>
      <c r="E1845">
        <v>7561</v>
      </c>
      <c r="F1845" t="s">
        <v>1505</v>
      </c>
      <c r="G1845" t="s">
        <v>255</v>
      </c>
      <c r="H1845" t="s">
        <v>265</v>
      </c>
      <c r="I1845">
        <v>143</v>
      </c>
    </row>
    <row r="1846" spans="1:10" x14ac:dyDescent="0.2">
      <c r="A1846" t="s">
        <v>407</v>
      </c>
      <c r="B1846" t="s">
        <v>1543</v>
      </c>
      <c r="C1846" t="s">
        <v>253</v>
      </c>
      <c r="D1846" t="s">
        <v>254</v>
      </c>
      <c r="E1846">
        <v>7721</v>
      </c>
      <c r="F1846" t="s">
        <v>3186</v>
      </c>
      <c r="G1846" t="s">
        <v>255</v>
      </c>
      <c r="H1846" t="s">
        <v>331</v>
      </c>
      <c r="I1846">
        <v>174</v>
      </c>
    </row>
    <row r="1847" spans="1:10" x14ac:dyDescent="0.2">
      <c r="A1847" t="s">
        <v>407</v>
      </c>
      <c r="B1847" t="s">
        <v>1543</v>
      </c>
      <c r="C1847" t="s">
        <v>253</v>
      </c>
      <c r="D1847" t="s">
        <v>254</v>
      </c>
      <c r="E1847">
        <v>7771</v>
      </c>
      <c r="F1847" t="s">
        <v>3187</v>
      </c>
      <c r="G1847" t="s">
        <v>259</v>
      </c>
      <c r="H1847" t="s">
        <v>331</v>
      </c>
      <c r="I1847">
        <v>23</v>
      </c>
    </row>
    <row r="1848" spans="1:10" x14ac:dyDescent="0.2">
      <c r="A1848" t="s">
        <v>407</v>
      </c>
      <c r="B1848" t="s">
        <v>1543</v>
      </c>
      <c r="C1848" t="s">
        <v>262</v>
      </c>
      <c r="D1848" t="s">
        <v>254</v>
      </c>
      <c r="E1848">
        <v>7846</v>
      </c>
      <c r="F1848" t="s">
        <v>3188</v>
      </c>
      <c r="G1848" t="s">
        <v>255</v>
      </c>
      <c r="H1848" t="s">
        <v>277</v>
      </c>
      <c r="I1848" t="s">
        <v>286</v>
      </c>
      <c r="J1848" t="s">
        <v>4214</v>
      </c>
    </row>
    <row r="1849" spans="1:10" x14ac:dyDescent="0.2">
      <c r="A1849" t="s">
        <v>407</v>
      </c>
      <c r="B1849" t="s">
        <v>1543</v>
      </c>
      <c r="C1849" t="s">
        <v>253</v>
      </c>
      <c r="D1849" t="s">
        <v>254</v>
      </c>
      <c r="E1849">
        <v>7917</v>
      </c>
      <c r="F1849" t="s">
        <v>3189</v>
      </c>
      <c r="G1849" t="s">
        <v>255</v>
      </c>
      <c r="H1849" t="s">
        <v>268</v>
      </c>
      <c r="I1849">
        <v>648</v>
      </c>
    </row>
    <row r="1850" spans="1:10" x14ac:dyDescent="0.2">
      <c r="A1850" t="s">
        <v>407</v>
      </c>
      <c r="B1850" t="s">
        <v>1543</v>
      </c>
      <c r="C1850" t="s">
        <v>253</v>
      </c>
      <c r="D1850" t="s">
        <v>254</v>
      </c>
      <c r="E1850">
        <v>7918</v>
      </c>
      <c r="F1850" t="s">
        <v>3190</v>
      </c>
      <c r="G1850" t="s">
        <v>255</v>
      </c>
      <c r="H1850" t="s">
        <v>265</v>
      </c>
      <c r="I1850">
        <v>214</v>
      </c>
    </row>
    <row r="1851" spans="1:10" x14ac:dyDescent="0.2">
      <c r="A1851" t="s">
        <v>407</v>
      </c>
      <c r="B1851" t="s">
        <v>1543</v>
      </c>
      <c r="C1851" t="s">
        <v>253</v>
      </c>
      <c r="D1851" t="s">
        <v>254</v>
      </c>
      <c r="E1851">
        <v>8136</v>
      </c>
      <c r="F1851" t="s">
        <v>3191</v>
      </c>
      <c r="G1851" t="s">
        <v>255</v>
      </c>
      <c r="H1851" t="s">
        <v>261</v>
      </c>
      <c r="I1851" t="s">
        <v>286</v>
      </c>
      <c r="J1851" t="s">
        <v>3967</v>
      </c>
    </row>
    <row r="1852" spans="1:10" x14ac:dyDescent="0.2">
      <c r="A1852" t="s">
        <v>407</v>
      </c>
      <c r="B1852" t="s">
        <v>1543</v>
      </c>
      <c r="C1852" t="s">
        <v>253</v>
      </c>
      <c r="D1852" t="s">
        <v>254</v>
      </c>
      <c r="E1852">
        <v>8891</v>
      </c>
      <c r="F1852" t="s">
        <v>4341</v>
      </c>
      <c r="G1852" t="s">
        <v>263</v>
      </c>
      <c r="H1852" t="s">
        <v>281</v>
      </c>
      <c r="I1852">
        <v>24</v>
      </c>
    </row>
    <row r="1853" spans="1:10" x14ac:dyDescent="0.2">
      <c r="A1853" t="s">
        <v>407</v>
      </c>
      <c r="B1853" t="s">
        <v>1543</v>
      </c>
      <c r="C1853" t="s">
        <v>253</v>
      </c>
      <c r="D1853" t="s">
        <v>254</v>
      </c>
      <c r="E1853">
        <v>9051</v>
      </c>
      <c r="F1853" t="s">
        <v>3192</v>
      </c>
      <c r="G1853" t="s">
        <v>259</v>
      </c>
      <c r="H1853" t="s">
        <v>339</v>
      </c>
      <c r="I1853">
        <v>41</v>
      </c>
    </row>
    <row r="1854" spans="1:10" x14ac:dyDescent="0.2">
      <c r="A1854" t="s">
        <v>407</v>
      </c>
      <c r="B1854" t="s">
        <v>1543</v>
      </c>
      <c r="C1854" t="s">
        <v>253</v>
      </c>
      <c r="D1854" t="s">
        <v>254</v>
      </c>
      <c r="E1854">
        <v>9319</v>
      </c>
      <c r="F1854" t="s">
        <v>3193</v>
      </c>
      <c r="G1854" t="s">
        <v>255</v>
      </c>
      <c r="H1854" t="s">
        <v>523</v>
      </c>
      <c r="I1854">
        <v>210</v>
      </c>
    </row>
    <row r="1855" spans="1:10" x14ac:dyDescent="0.2">
      <c r="A1855" t="s">
        <v>407</v>
      </c>
      <c r="B1855" t="s">
        <v>1543</v>
      </c>
      <c r="C1855" t="s">
        <v>253</v>
      </c>
      <c r="D1855" t="s">
        <v>254</v>
      </c>
      <c r="E1855">
        <v>9362</v>
      </c>
      <c r="F1855" t="s">
        <v>3194</v>
      </c>
      <c r="G1855" t="s">
        <v>263</v>
      </c>
      <c r="H1855" t="s">
        <v>523</v>
      </c>
      <c r="I1855">
        <v>17</v>
      </c>
    </row>
    <row r="1856" spans="1:10" x14ac:dyDescent="0.2">
      <c r="A1856" t="s">
        <v>407</v>
      </c>
      <c r="B1856" t="s">
        <v>1543</v>
      </c>
      <c r="C1856" t="s">
        <v>257</v>
      </c>
      <c r="D1856" t="s">
        <v>254</v>
      </c>
      <c r="E1856">
        <v>9624</v>
      </c>
      <c r="F1856" t="s">
        <v>3195</v>
      </c>
      <c r="G1856" t="s">
        <v>255</v>
      </c>
      <c r="H1856" t="s">
        <v>260</v>
      </c>
      <c r="I1856">
        <v>116</v>
      </c>
    </row>
    <row r="1857" spans="1:10" x14ac:dyDescent="0.2">
      <c r="A1857" t="s">
        <v>407</v>
      </c>
      <c r="B1857" t="s">
        <v>1737</v>
      </c>
      <c r="C1857" t="s">
        <v>253</v>
      </c>
      <c r="D1857" t="s">
        <v>254</v>
      </c>
      <c r="E1857">
        <v>3551</v>
      </c>
      <c r="F1857" t="s">
        <v>3196</v>
      </c>
      <c r="G1857" t="s">
        <v>255</v>
      </c>
      <c r="H1857" t="s">
        <v>288</v>
      </c>
      <c r="I1857">
        <v>66</v>
      </c>
    </row>
    <row r="1858" spans="1:10" x14ac:dyDescent="0.2">
      <c r="A1858" t="s">
        <v>407</v>
      </c>
      <c r="B1858" t="s">
        <v>1737</v>
      </c>
      <c r="C1858" t="s">
        <v>257</v>
      </c>
      <c r="D1858" t="s">
        <v>254</v>
      </c>
      <c r="E1858">
        <v>6877</v>
      </c>
      <c r="F1858" t="s">
        <v>3197</v>
      </c>
      <c r="G1858" t="s">
        <v>255</v>
      </c>
      <c r="H1858" t="s">
        <v>280</v>
      </c>
      <c r="I1858">
        <v>729</v>
      </c>
    </row>
    <row r="1859" spans="1:10" x14ac:dyDescent="0.2">
      <c r="A1859" t="s">
        <v>407</v>
      </c>
      <c r="B1859" t="s">
        <v>252</v>
      </c>
      <c r="C1859" t="s">
        <v>253</v>
      </c>
      <c r="D1859" t="s">
        <v>254</v>
      </c>
      <c r="E1859">
        <v>1811</v>
      </c>
      <c r="F1859" t="s">
        <v>3198</v>
      </c>
      <c r="G1859" t="s">
        <v>255</v>
      </c>
      <c r="H1859" t="s">
        <v>282</v>
      </c>
      <c r="I1859">
        <v>295</v>
      </c>
    </row>
    <row r="1860" spans="1:10" x14ac:dyDescent="0.2">
      <c r="A1860" t="s">
        <v>407</v>
      </c>
      <c r="B1860" t="s">
        <v>252</v>
      </c>
      <c r="C1860" t="s">
        <v>253</v>
      </c>
      <c r="D1860" t="s">
        <v>254</v>
      </c>
      <c r="E1860">
        <v>1904</v>
      </c>
      <c r="F1860" t="s">
        <v>3199</v>
      </c>
      <c r="G1860" t="s">
        <v>259</v>
      </c>
      <c r="H1860" t="s">
        <v>282</v>
      </c>
      <c r="I1860">
        <v>143</v>
      </c>
    </row>
    <row r="1861" spans="1:10" x14ac:dyDescent="0.2">
      <c r="A1861" t="s">
        <v>407</v>
      </c>
      <c r="B1861" t="s">
        <v>252</v>
      </c>
      <c r="C1861" t="s">
        <v>253</v>
      </c>
      <c r="D1861" t="s">
        <v>254</v>
      </c>
      <c r="E1861">
        <v>3571</v>
      </c>
      <c r="F1861" t="s">
        <v>711</v>
      </c>
      <c r="G1861" t="s">
        <v>255</v>
      </c>
      <c r="H1861" t="s">
        <v>288</v>
      </c>
      <c r="I1861">
        <v>135</v>
      </c>
    </row>
    <row r="1862" spans="1:10" x14ac:dyDescent="0.2">
      <c r="A1862" t="s">
        <v>407</v>
      </c>
      <c r="B1862" t="s">
        <v>252</v>
      </c>
      <c r="C1862" t="s">
        <v>253</v>
      </c>
      <c r="D1862" t="s">
        <v>258</v>
      </c>
      <c r="E1862">
        <v>3787</v>
      </c>
      <c r="F1862" t="s">
        <v>3200</v>
      </c>
      <c r="G1862" t="s">
        <v>263</v>
      </c>
      <c r="H1862" t="s">
        <v>266</v>
      </c>
      <c r="I1862">
        <v>27</v>
      </c>
    </row>
    <row r="1863" spans="1:10" x14ac:dyDescent="0.2">
      <c r="A1863" t="s">
        <v>407</v>
      </c>
      <c r="B1863" t="s">
        <v>252</v>
      </c>
      <c r="C1863" t="s">
        <v>253</v>
      </c>
      <c r="D1863" t="s">
        <v>254</v>
      </c>
      <c r="E1863">
        <v>3936</v>
      </c>
      <c r="F1863" t="s">
        <v>3201</v>
      </c>
      <c r="G1863" t="s">
        <v>267</v>
      </c>
      <c r="H1863" t="s">
        <v>266</v>
      </c>
      <c r="I1863">
        <v>20</v>
      </c>
    </row>
    <row r="1864" spans="1:10" x14ac:dyDescent="0.2">
      <c r="A1864" t="s">
        <v>407</v>
      </c>
      <c r="B1864" t="s">
        <v>252</v>
      </c>
      <c r="C1864" t="s">
        <v>257</v>
      </c>
      <c r="D1864" t="s">
        <v>258</v>
      </c>
      <c r="E1864">
        <v>3985</v>
      </c>
      <c r="F1864" t="s">
        <v>3203</v>
      </c>
      <c r="G1864" t="s">
        <v>255</v>
      </c>
      <c r="H1864" t="s">
        <v>266</v>
      </c>
      <c r="I1864">
        <v>57</v>
      </c>
    </row>
    <row r="1865" spans="1:10" x14ac:dyDescent="0.2">
      <c r="A1865" t="s">
        <v>407</v>
      </c>
      <c r="B1865" t="s">
        <v>252</v>
      </c>
      <c r="C1865" t="s">
        <v>257</v>
      </c>
      <c r="D1865" t="s">
        <v>254</v>
      </c>
      <c r="E1865">
        <v>4124</v>
      </c>
      <c r="F1865" t="s">
        <v>3204</v>
      </c>
      <c r="G1865" t="s">
        <v>259</v>
      </c>
      <c r="H1865" t="s">
        <v>268</v>
      </c>
      <c r="I1865">
        <v>14</v>
      </c>
    </row>
    <row r="1866" spans="1:10" x14ac:dyDescent="0.2">
      <c r="A1866" t="s">
        <v>407</v>
      </c>
      <c r="B1866" t="s">
        <v>252</v>
      </c>
      <c r="C1866" t="s">
        <v>253</v>
      </c>
      <c r="D1866" t="s">
        <v>258</v>
      </c>
      <c r="E1866">
        <v>4488</v>
      </c>
      <c r="F1866" t="s">
        <v>1698</v>
      </c>
      <c r="G1866" t="s">
        <v>267</v>
      </c>
      <c r="H1866" t="s">
        <v>266</v>
      </c>
      <c r="I1866">
        <v>458</v>
      </c>
    </row>
    <row r="1867" spans="1:10" x14ac:dyDescent="0.2">
      <c r="A1867" t="s">
        <v>407</v>
      </c>
      <c r="B1867" t="s">
        <v>252</v>
      </c>
      <c r="C1867" t="s">
        <v>253</v>
      </c>
      <c r="D1867" t="s">
        <v>254</v>
      </c>
      <c r="E1867">
        <v>4619</v>
      </c>
      <c r="F1867" t="s">
        <v>3205</v>
      </c>
      <c r="G1867" t="s">
        <v>255</v>
      </c>
      <c r="H1867" t="s">
        <v>268</v>
      </c>
      <c r="I1867">
        <v>304</v>
      </c>
    </row>
    <row r="1868" spans="1:10" x14ac:dyDescent="0.2">
      <c r="A1868" t="s">
        <v>407</v>
      </c>
      <c r="B1868" t="s">
        <v>252</v>
      </c>
      <c r="C1868" t="s">
        <v>253</v>
      </c>
      <c r="D1868" t="s">
        <v>254</v>
      </c>
      <c r="E1868">
        <v>4732</v>
      </c>
      <c r="F1868" t="s">
        <v>3206</v>
      </c>
      <c r="G1868" t="s">
        <v>255</v>
      </c>
      <c r="H1868" t="s">
        <v>260</v>
      </c>
      <c r="I1868" t="s">
        <v>314</v>
      </c>
      <c r="J1868" t="s">
        <v>4497</v>
      </c>
    </row>
    <row r="1869" spans="1:10" x14ac:dyDescent="0.2">
      <c r="A1869" t="s">
        <v>407</v>
      </c>
      <c r="B1869" t="s">
        <v>252</v>
      </c>
      <c r="C1869" t="s">
        <v>253</v>
      </c>
      <c r="D1869" t="s">
        <v>254</v>
      </c>
      <c r="E1869">
        <v>4837</v>
      </c>
      <c r="F1869" t="s">
        <v>3207</v>
      </c>
      <c r="G1869" t="s">
        <v>259</v>
      </c>
      <c r="H1869" t="s">
        <v>260</v>
      </c>
      <c r="I1869">
        <v>135</v>
      </c>
    </row>
    <row r="1870" spans="1:10" x14ac:dyDescent="0.2">
      <c r="A1870" t="s">
        <v>407</v>
      </c>
      <c r="B1870" t="s">
        <v>252</v>
      </c>
      <c r="C1870" t="s">
        <v>253</v>
      </c>
      <c r="D1870" t="s">
        <v>254</v>
      </c>
      <c r="E1870">
        <v>5984</v>
      </c>
      <c r="F1870" t="s">
        <v>3208</v>
      </c>
      <c r="G1870" t="s">
        <v>263</v>
      </c>
      <c r="H1870" t="s">
        <v>270</v>
      </c>
      <c r="I1870">
        <v>106</v>
      </c>
    </row>
    <row r="1871" spans="1:10" x14ac:dyDescent="0.2">
      <c r="A1871" t="s">
        <v>407</v>
      </c>
      <c r="B1871" t="s">
        <v>252</v>
      </c>
      <c r="C1871" t="s">
        <v>257</v>
      </c>
      <c r="D1871" t="s">
        <v>254</v>
      </c>
      <c r="E1871">
        <v>6087</v>
      </c>
      <c r="F1871" t="s">
        <v>1633</v>
      </c>
      <c r="G1871" t="s">
        <v>255</v>
      </c>
      <c r="H1871" t="s">
        <v>260</v>
      </c>
      <c r="I1871">
        <v>102</v>
      </c>
    </row>
    <row r="1872" spans="1:10" x14ac:dyDescent="0.2">
      <c r="A1872" t="s">
        <v>407</v>
      </c>
      <c r="B1872" t="s">
        <v>252</v>
      </c>
      <c r="C1872" t="s">
        <v>253</v>
      </c>
      <c r="D1872" t="s">
        <v>254</v>
      </c>
      <c r="E1872">
        <v>6254</v>
      </c>
      <c r="F1872" t="s">
        <v>3209</v>
      </c>
      <c r="G1872" t="s">
        <v>259</v>
      </c>
      <c r="H1872" t="s">
        <v>276</v>
      </c>
      <c r="I1872">
        <v>113</v>
      </c>
    </row>
    <row r="1873" spans="1:10" x14ac:dyDescent="0.2">
      <c r="A1873" t="s">
        <v>407</v>
      </c>
      <c r="B1873" t="s">
        <v>252</v>
      </c>
      <c r="C1873" t="s">
        <v>253</v>
      </c>
      <c r="D1873" t="s">
        <v>254</v>
      </c>
      <c r="E1873">
        <v>6430</v>
      </c>
      <c r="F1873" t="s">
        <v>3210</v>
      </c>
      <c r="G1873" t="s">
        <v>255</v>
      </c>
      <c r="H1873" t="s">
        <v>276</v>
      </c>
      <c r="I1873">
        <v>237</v>
      </c>
    </row>
    <row r="1874" spans="1:10" x14ac:dyDescent="0.2">
      <c r="A1874" t="s">
        <v>407</v>
      </c>
      <c r="B1874" t="s">
        <v>252</v>
      </c>
      <c r="C1874" t="s">
        <v>262</v>
      </c>
      <c r="D1874" t="s">
        <v>254</v>
      </c>
      <c r="E1874">
        <v>6464</v>
      </c>
      <c r="F1874" t="s">
        <v>1703</v>
      </c>
      <c r="G1874" t="s">
        <v>255</v>
      </c>
      <c r="H1874" t="s">
        <v>276</v>
      </c>
      <c r="I1874">
        <v>529</v>
      </c>
    </row>
    <row r="1875" spans="1:10" x14ac:dyDescent="0.2">
      <c r="A1875" t="s">
        <v>407</v>
      </c>
      <c r="B1875" t="s">
        <v>252</v>
      </c>
      <c r="C1875" t="s">
        <v>253</v>
      </c>
      <c r="D1875" t="s">
        <v>258</v>
      </c>
      <c r="E1875">
        <v>6579</v>
      </c>
      <c r="F1875" t="s">
        <v>3211</v>
      </c>
      <c r="G1875" t="s">
        <v>267</v>
      </c>
      <c r="H1875" t="s">
        <v>260</v>
      </c>
      <c r="I1875">
        <v>38</v>
      </c>
    </row>
    <row r="1876" spans="1:10" x14ac:dyDescent="0.2">
      <c r="A1876" t="s">
        <v>407</v>
      </c>
      <c r="B1876" t="s">
        <v>252</v>
      </c>
      <c r="C1876" t="s">
        <v>262</v>
      </c>
      <c r="D1876" t="s">
        <v>258</v>
      </c>
      <c r="E1876">
        <v>7036</v>
      </c>
      <c r="F1876" t="s">
        <v>4342</v>
      </c>
      <c r="G1876" t="s">
        <v>267</v>
      </c>
      <c r="H1876" t="s">
        <v>260</v>
      </c>
      <c r="I1876">
        <v>43</v>
      </c>
    </row>
    <row r="1877" spans="1:10" x14ac:dyDescent="0.2">
      <c r="A1877" t="s">
        <v>407</v>
      </c>
      <c r="B1877" t="s">
        <v>252</v>
      </c>
      <c r="C1877" t="s">
        <v>262</v>
      </c>
      <c r="D1877" t="s">
        <v>258</v>
      </c>
      <c r="E1877">
        <v>7039</v>
      </c>
      <c r="F1877" t="s">
        <v>3212</v>
      </c>
      <c r="G1877" t="s">
        <v>267</v>
      </c>
      <c r="H1877" t="s">
        <v>260</v>
      </c>
      <c r="I1877">
        <v>71</v>
      </c>
    </row>
    <row r="1878" spans="1:10" x14ac:dyDescent="0.2">
      <c r="A1878" t="s">
        <v>407</v>
      </c>
      <c r="B1878" t="s">
        <v>252</v>
      </c>
      <c r="C1878" t="s">
        <v>253</v>
      </c>
      <c r="D1878" t="s">
        <v>254</v>
      </c>
      <c r="E1878">
        <v>7567</v>
      </c>
      <c r="F1878" t="s">
        <v>3213</v>
      </c>
      <c r="G1878" t="s">
        <v>259</v>
      </c>
      <c r="H1878" t="s">
        <v>261</v>
      </c>
      <c r="I1878">
        <v>27</v>
      </c>
    </row>
    <row r="1879" spans="1:10" x14ac:dyDescent="0.2">
      <c r="A1879" t="s">
        <v>407</v>
      </c>
      <c r="B1879" t="s">
        <v>252</v>
      </c>
      <c r="C1879" t="s">
        <v>253</v>
      </c>
      <c r="D1879" t="s">
        <v>254</v>
      </c>
      <c r="E1879">
        <v>7637</v>
      </c>
      <c r="F1879" t="s">
        <v>3214</v>
      </c>
      <c r="G1879" t="s">
        <v>255</v>
      </c>
      <c r="H1879" t="s">
        <v>261</v>
      </c>
      <c r="I1879">
        <v>167</v>
      </c>
    </row>
    <row r="1880" spans="1:10" x14ac:dyDescent="0.2">
      <c r="A1880" t="s">
        <v>407</v>
      </c>
      <c r="B1880" t="s">
        <v>252</v>
      </c>
      <c r="C1880" t="s">
        <v>257</v>
      </c>
      <c r="D1880" t="s">
        <v>254</v>
      </c>
      <c r="E1880">
        <v>8789</v>
      </c>
      <c r="F1880" t="s">
        <v>1506</v>
      </c>
      <c r="G1880" t="s">
        <v>267</v>
      </c>
      <c r="H1880" t="s">
        <v>291</v>
      </c>
      <c r="I1880">
        <v>121</v>
      </c>
    </row>
    <row r="1881" spans="1:10" x14ac:dyDescent="0.2">
      <c r="A1881" t="s">
        <v>407</v>
      </c>
      <c r="B1881" t="s">
        <v>252</v>
      </c>
      <c r="C1881" t="s">
        <v>262</v>
      </c>
      <c r="D1881" t="s">
        <v>254</v>
      </c>
      <c r="E1881">
        <v>9441</v>
      </c>
      <c r="F1881" t="s">
        <v>3216</v>
      </c>
      <c r="G1881" t="s">
        <v>259</v>
      </c>
      <c r="H1881" t="s">
        <v>266</v>
      </c>
      <c r="I1881">
        <v>293</v>
      </c>
    </row>
    <row r="1882" spans="1:10" x14ac:dyDescent="0.2">
      <c r="A1882" t="s">
        <v>407</v>
      </c>
      <c r="B1882" t="s">
        <v>252</v>
      </c>
      <c r="C1882" t="s">
        <v>253</v>
      </c>
      <c r="D1882" t="s">
        <v>254</v>
      </c>
      <c r="E1882">
        <v>9980</v>
      </c>
      <c r="F1882" t="s">
        <v>4343</v>
      </c>
      <c r="G1882" t="s">
        <v>263</v>
      </c>
      <c r="H1882" t="s">
        <v>265</v>
      </c>
      <c r="I1882">
        <v>233</v>
      </c>
    </row>
    <row r="1883" spans="1:10" x14ac:dyDescent="0.2">
      <c r="A1883" t="s">
        <v>414</v>
      </c>
      <c r="B1883" t="s">
        <v>1736</v>
      </c>
      <c r="C1883" t="s">
        <v>264</v>
      </c>
      <c r="D1883" t="s">
        <v>258</v>
      </c>
      <c r="E1883">
        <v>1431</v>
      </c>
      <c r="F1883" t="s">
        <v>3217</v>
      </c>
      <c r="G1883" t="s">
        <v>267</v>
      </c>
      <c r="H1883" t="s">
        <v>282</v>
      </c>
      <c r="I1883">
        <v>95</v>
      </c>
    </row>
    <row r="1884" spans="1:10" x14ac:dyDescent="0.2">
      <c r="A1884" t="s">
        <v>414</v>
      </c>
      <c r="B1884" t="s">
        <v>1736</v>
      </c>
      <c r="C1884" t="s">
        <v>262</v>
      </c>
      <c r="D1884" t="s">
        <v>254</v>
      </c>
      <c r="E1884">
        <v>3105</v>
      </c>
      <c r="F1884" t="s">
        <v>3219</v>
      </c>
      <c r="G1884" t="s">
        <v>255</v>
      </c>
      <c r="H1884" t="s">
        <v>280</v>
      </c>
      <c r="I1884" t="s">
        <v>286</v>
      </c>
      <c r="J1884" t="s">
        <v>3973</v>
      </c>
    </row>
    <row r="1885" spans="1:10" x14ac:dyDescent="0.2">
      <c r="A1885" t="s">
        <v>414</v>
      </c>
      <c r="B1885" t="s">
        <v>1736</v>
      </c>
      <c r="C1885" t="s">
        <v>262</v>
      </c>
      <c r="D1885" t="s">
        <v>254</v>
      </c>
      <c r="E1885">
        <v>3405</v>
      </c>
      <c r="F1885" t="s">
        <v>3220</v>
      </c>
      <c r="G1885" t="s">
        <v>255</v>
      </c>
      <c r="H1885" t="s">
        <v>268</v>
      </c>
      <c r="I1885" t="s">
        <v>305</v>
      </c>
      <c r="J1885" t="s">
        <v>4522</v>
      </c>
    </row>
    <row r="1886" spans="1:10" x14ac:dyDescent="0.2">
      <c r="A1886" t="s">
        <v>414</v>
      </c>
      <c r="B1886" t="s">
        <v>1736</v>
      </c>
      <c r="C1886" t="s">
        <v>262</v>
      </c>
      <c r="D1886" t="s">
        <v>254</v>
      </c>
      <c r="E1886">
        <v>4404</v>
      </c>
      <c r="F1886" t="s">
        <v>3221</v>
      </c>
      <c r="G1886" t="s">
        <v>255</v>
      </c>
      <c r="H1886" t="s">
        <v>256</v>
      </c>
      <c r="I1886">
        <v>122</v>
      </c>
    </row>
    <row r="1887" spans="1:10" x14ac:dyDescent="0.2">
      <c r="A1887" t="s">
        <v>414</v>
      </c>
      <c r="B1887" t="s">
        <v>1736</v>
      </c>
      <c r="C1887" t="s">
        <v>253</v>
      </c>
      <c r="D1887" t="s">
        <v>254</v>
      </c>
      <c r="E1887">
        <v>4709</v>
      </c>
      <c r="F1887" t="s">
        <v>3222</v>
      </c>
      <c r="G1887" t="s">
        <v>255</v>
      </c>
      <c r="H1887" t="s">
        <v>266</v>
      </c>
      <c r="I1887">
        <v>180</v>
      </c>
    </row>
    <row r="1888" spans="1:10" x14ac:dyDescent="0.2">
      <c r="A1888" t="s">
        <v>414</v>
      </c>
      <c r="B1888" t="s">
        <v>1736</v>
      </c>
      <c r="C1888" t="s">
        <v>253</v>
      </c>
      <c r="D1888" t="s">
        <v>254</v>
      </c>
      <c r="E1888">
        <v>6330</v>
      </c>
      <c r="F1888" t="s">
        <v>3223</v>
      </c>
      <c r="G1888" t="s">
        <v>255</v>
      </c>
      <c r="H1888" t="s">
        <v>282</v>
      </c>
      <c r="I1888">
        <v>219</v>
      </c>
    </row>
    <row r="1889" spans="1:10" x14ac:dyDescent="0.2">
      <c r="A1889" t="s">
        <v>414</v>
      </c>
      <c r="B1889" t="s">
        <v>648</v>
      </c>
      <c r="C1889" t="s">
        <v>257</v>
      </c>
      <c r="D1889" t="s">
        <v>254</v>
      </c>
      <c r="E1889">
        <v>2874</v>
      </c>
      <c r="F1889" t="s">
        <v>3224</v>
      </c>
      <c r="G1889" t="s">
        <v>255</v>
      </c>
      <c r="H1889" t="s">
        <v>261</v>
      </c>
      <c r="I1889">
        <v>567</v>
      </c>
    </row>
    <row r="1890" spans="1:10" x14ac:dyDescent="0.2">
      <c r="A1890" t="s">
        <v>414</v>
      </c>
      <c r="B1890" t="s">
        <v>648</v>
      </c>
      <c r="C1890" t="s">
        <v>253</v>
      </c>
      <c r="D1890" t="s">
        <v>254</v>
      </c>
      <c r="E1890">
        <v>3880</v>
      </c>
      <c r="F1890" t="s">
        <v>3225</v>
      </c>
      <c r="G1890" t="s">
        <v>255</v>
      </c>
      <c r="H1890" t="s">
        <v>289</v>
      </c>
      <c r="I1890" t="s">
        <v>278</v>
      </c>
      <c r="J1890" t="s">
        <v>4592</v>
      </c>
    </row>
    <row r="1891" spans="1:10" x14ac:dyDescent="0.2">
      <c r="A1891" t="s">
        <v>414</v>
      </c>
      <c r="B1891" t="s">
        <v>648</v>
      </c>
      <c r="C1891" t="s">
        <v>262</v>
      </c>
      <c r="D1891" t="s">
        <v>254</v>
      </c>
      <c r="E1891">
        <v>6099</v>
      </c>
      <c r="F1891" t="s">
        <v>3226</v>
      </c>
      <c r="G1891" t="s">
        <v>255</v>
      </c>
      <c r="H1891" t="s">
        <v>260</v>
      </c>
      <c r="I1891">
        <v>508</v>
      </c>
    </row>
    <row r="1892" spans="1:10" x14ac:dyDescent="0.2">
      <c r="A1892" t="s">
        <v>414</v>
      </c>
      <c r="B1892" t="s">
        <v>1358</v>
      </c>
      <c r="C1892" t="s">
        <v>253</v>
      </c>
      <c r="D1892" t="s">
        <v>254</v>
      </c>
      <c r="E1892">
        <v>1952</v>
      </c>
      <c r="F1892" t="s">
        <v>535</v>
      </c>
      <c r="G1892" t="s">
        <v>255</v>
      </c>
      <c r="H1892" t="s">
        <v>282</v>
      </c>
      <c r="I1892">
        <v>504</v>
      </c>
    </row>
    <row r="1893" spans="1:10" x14ac:dyDescent="0.2">
      <c r="A1893" t="s">
        <v>414</v>
      </c>
      <c r="B1893" t="s">
        <v>1358</v>
      </c>
      <c r="C1893" t="s">
        <v>253</v>
      </c>
      <c r="D1893" t="s">
        <v>258</v>
      </c>
      <c r="E1893">
        <v>3477</v>
      </c>
      <c r="F1893" t="s">
        <v>687</v>
      </c>
      <c r="G1893" t="s">
        <v>267</v>
      </c>
      <c r="H1893" t="s">
        <v>281</v>
      </c>
      <c r="I1893">
        <v>24</v>
      </c>
    </row>
    <row r="1894" spans="1:10" x14ac:dyDescent="0.2">
      <c r="A1894" t="s">
        <v>414</v>
      </c>
      <c r="B1894" t="s">
        <v>1358</v>
      </c>
      <c r="C1894" t="s">
        <v>253</v>
      </c>
      <c r="D1894" t="s">
        <v>254</v>
      </c>
      <c r="E1894">
        <v>4119</v>
      </c>
      <c r="F1894" t="s">
        <v>3228</v>
      </c>
      <c r="G1894" t="s">
        <v>263</v>
      </c>
      <c r="H1894" t="s">
        <v>268</v>
      </c>
      <c r="I1894">
        <v>37</v>
      </c>
    </row>
    <row r="1895" spans="1:10" x14ac:dyDescent="0.2">
      <c r="A1895" t="s">
        <v>414</v>
      </c>
      <c r="B1895" t="s">
        <v>1358</v>
      </c>
      <c r="C1895" t="s">
        <v>253</v>
      </c>
      <c r="D1895" t="s">
        <v>254</v>
      </c>
      <c r="E1895">
        <v>4249</v>
      </c>
      <c r="F1895" t="s">
        <v>3229</v>
      </c>
      <c r="G1895" t="s">
        <v>255</v>
      </c>
      <c r="H1895" t="s">
        <v>268</v>
      </c>
      <c r="I1895">
        <v>370</v>
      </c>
    </row>
    <row r="1896" spans="1:10" x14ac:dyDescent="0.2">
      <c r="A1896" t="s">
        <v>414</v>
      </c>
      <c r="B1896" t="s">
        <v>1358</v>
      </c>
      <c r="C1896" t="s">
        <v>253</v>
      </c>
      <c r="D1896" t="s">
        <v>254</v>
      </c>
      <c r="E1896">
        <v>4336</v>
      </c>
      <c r="F1896" t="s">
        <v>3230</v>
      </c>
      <c r="G1896" t="s">
        <v>259</v>
      </c>
      <c r="H1896" t="s">
        <v>260</v>
      </c>
      <c r="I1896">
        <v>15</v>
      </c>
    </row>
    <row r="1897" spans="1:10" x14ac:dyDescent="0.2">
      <c r="A1897" t="s">
        <v>414</v>
      </c>
      <c r="B1897" t="s">
        <v>1358</v>
      </c>
      <c r="C1897" t="s">
        <v>253</v>
      </c>
      <c r="D1897" t="s">
        <v>254</v>
      </c>
      <c r="E1897">
        <v>4337</v>
      </c>
      <c r="F1897" t="s">
        <v>3231</v>
      </c>
      <c r="G1897" t="s">
        <v>255</v>
      </c>
      <c r="H1897" t="s">
        <v>260</v>
      </c>
      <c r="I1897">
        <v>639</v>
      </c>
    </row>
    <row r="1898" spans="1:10" x14ac:dyDescent="0.2">
      <c r="A1898" t="s">
        <v>414</v>
      </c>
      <c r="B1898" t="s">
        <v>1358</v>
      </c>
      <c r="C1898" t="s">
        <v>253</v>
      </c>
      <c r="D1898" t="s">
        <v>254</v>
      </c>
      <c r="E1898">
        <v>4524</v>
      </c>
      <c r="F1898" t="s">
        <v>3232</v>
      </c>
      <c r="G1898" t="s">
        <v>263</v>
      </c>
      <c r="H1898" t="s">
        <v>300</v>
      </c>
      <c r="I1898">
        <v>88</v>
      </c>
    </row>
    <row r="1899" spans="1:10" x14ac:dyDescent="0.2">
      <c r="A1899" t="s">
        <v>414</v>
      </c>
      <c r="B1899" t="s">
        <v>1358</v>
      </c>
      <c r="C1899" t="s">
        <v>253</v>
      </c>
      <c r="D1899" t="s">
        <v>254</v>
      </c>
      <c r="E1899">
        <v>5020</v>
      </c>
      <c r="F1899" t="s">
        <v>3233</v>
      </c>
      <c r="G1899" t="s">
        <v>255</v>
      </c>
      <c r="H1899" t="s">
        <v>1330</v>
      </c>
      <c r="I1899" t="s">
        <v>1688</v>
      </c>
      <c r="J1899" t="s">
        <v>3957</v>
      </c>
    </row>
    <row r="1900" spans="1:10" x14ac:dyDescent="0.2">
      <c r="A1900" t="s">
        <v>414</v>
      </c>
      <c r="B1900" t="s">
        <v>1358</v>
      </c>
      <c r="C1900" t="s">
        <v>262</v>
      </c>
      <c r="D1900" t="s">
        <v>254</v>
      </c>
      <c r="E1900">
        <v>5851</v>
      </c>
      <c r="F1900" t="s">
        <v>3234</v>
      </c>
      <c r="G1900" t="s">
        <v>255</v>
      </c>
      <c r="H1900" t="s">
        <v>350</v>
      </c>
      <c r="I1900">
        <v>577</v>
      </c>
    </row>
    <row r="1901" spans="1:10" x14ac:dyDescent="0.2">
      <c r="A1901" t="s">
        <v>414</v>
      </c>
      <c r="B1901" t="s">
        <v>1358</v>
      </c>
      <c r="C1901" t="s">
        <v>253</v>
      </c>
      <c r="D1901" t="s">
        <v>254</v>
      </c>
      <c r="E1901">
        <v>6165</v>
      </c>
      <c r="F1901" t="s">
        <v>3235</v>
      </c>
      <c r="G1901" t="s">
        <v>255</v>
      </c>
      <c r="H1901" t="s">
        <v>276</v>
      </c>
      <c r="I1901">
        <v>105</v>
      </c>
    </row>
    <row r="1902" spans="1:10" x14ac:dyDescent="0.2">
      <c r="A1902" t="s">
        <v>414</v>
      </c>
      <c r="B1902" t="s">
        <v>1358</v>
      </c>
      <c r="C1902" t="s">
        <v>262</v>
      </c>
      <c r="D1902" t="s">
        <v>254</v>
      </c>
      <c r="E1902">
        <v>7956</v>
      </c>
      <c r="F1902" t="s">
        <v>3236</v>
      </c>
      <c r="G1902" t="s">
        <v>255</v>
      </c>
      <c r="H1902" t="s">
        <v>277</v>
      </c>
      <c r="I1902" t="s">
        <v>305</v>
      </c>
      <c r="J1902" t="s">
        <v>4593</v>
      </c>
    </row>
    <row r="1903" spans="1:10" x14ac:dyDescent="0.2">
      <c r="A1903" t="s">
        <v>414</v>
      </c>
      <c r="B1903" t="s">
        <v>1358</v>
      </c>
      <c r="C1903" t="s">
        <v>253</v>
      </c>
      <c r="D1903" t="s">
        <v>254</v>
      </c>
      <c r="E1903">
        <v>8123</v>
      </c>
      <c r="F1903" t="s">
        <v>3237</v>
      </c>
      <c r="G1903" t="s">
        <v>259</v>
      </c>
      <c r="H1903" t="s">
        <v>261</v>
      </c>
      <c r="I1903">
        <v>28</v>
      </c>
    </row>
    <row r="1904" spans="1:10" x14ac:dyDescent="0.2">
      <c r="A1904" t="s">
        <v>414</v>
      </c>
      <c r="B1904" t="s">
        <v>1358</v>
      </c>
      <c r="C1904" t="s">
        <v>253</v>
      </c>
      <c r="D1904" t="s">
        <v>254</v>
      </c>
      <c r="E1904">
        <v>9060</v>
      </c>
      <c r="F1904" t="s">
        <v>3238</v>
      </c>
      <c r="G1904" t="s">
        <v>259</v>
      </c>
      <c r="H1904" t="s">
        <v>339</v>
      </c>
      <c r="I1904">
        <v>62</v>
      </c>
    </row>
    <row r="1905" spans="1:10" x14ac:dyDescent="0.2">
      <c r="A1905" t="s">
        <v>414</v>
      </c>
      <c r="B1905" t="s">
        <v>1358</v>
      </c>
      <c r="C1905" t="s">
        <v>257</v>
      </c>
      <c r="D1905" t="s">
        <v>254</v>
      </c>
      <c r="E1905">
        <v>9869</v>
      </c>
      <c r="F1905" t="s">
        <v>3239</v>
      </c>
      <c r="G1905" t="s">
        <v>255</v>
      </c>
      <c r="H1905" t="s">
        <v>261</v>
      </c>
      <c r="I1905" t="s">
        <v>286</v>
      </c>
      <c r="J1905" t="s">
        <v>4594</v>
      </c>
    </row>
    <row r="1906" spans="1:10" x14ac:dyDescent="0.2">
      <c r="A1906" t="s">
        <v>414</v>
      </c>
      <c r="B1906" t="s">
        <v>1358</v>
      </c>
      <c r="C1906" t="s">
        <v>253</v>
      </c>
      <c r="D1906" t="s">
        <v>254</v>
      </c>
      <c r="E1906">
        <v>9908</v>
      </c>
      <c r="F1906" t="s">
        <v>3240</v>
      </c>
      <c r="G1906" t="s">
        <v>259</v>
      </c>
      <c r="H1906" t="s">
        <v>261</v>
      </c>
      <c r="I1906">
        <v>100</v>
      </c>
    </row>
    <row r="1907" spans="1:10" x14ac:dyDescent="0.2">
      <c r="A1907" t="s">
        <v>414</v>
      </c>
      <c r="B1907" t="s">
        <v>649</v>
      </c>
      <c r="C1907" t="s">
        <v>253</v>
      </c>
      <c r="D1907" t="s">
        <v>254</v>
      </c>
      <c r="E1907">
        <v>1925</v>
      </c>
      <c r="F1907" t="s">
        <v>1641</v>
      </c>
      <c r="G1907" t="s">
        <v>255</v>
      </c>
      <c r="H1907" t="s">
        <v>282</v>
      </c>
      <c r="I1907" t="s">
        <v>1617</v>
      </c>
      <c r="J1907" t="s">
        <v>4595</v>
      </c>
    </row>
    <row r="1908" spans="1:10" x14ac:dyDescent="0.2">
      <c r="A1908" t="s">
        <v>414</v>
      </c>
      <c r="B1908" t="s">
        <v>649</v>
      </c>
      <c r="C1908" t="s">
        <v>253</v>
      </c>
      <c r="D1908" t="s">
        <v>254</v>
      </c>
      <c r="E1908">
        <v>3392</v>
      </c>
      <c r="F1908" t="s">
        <v>3241</v>
      </c>
      <c r="G1908" t="s">
        <v>255</v>
      </c>
      <c r="H1908" t="s">
        <v>261</v>
      </c>
      <c r="I1908">
        <v>108</v>
      </c>
    </row>
    <row r="1909" spans="1:10" x14ac:dyDescent="0.2">
      <c r="A1909" t="s">
        <v>414</v>
      </c>
      <c r="B1909" t="s">
        <v>649</v>
      </c>
      <c r="C1909" t="s">
        <v>253</v>
      </c>
      <c r="D1909" t="s">
        <v>254</v>
      </c>
      <c r="E1909">
        <v>3877</v>
      </c>
      <c r="F1909" t="s">
        <v>3242</v>
      </c>
      <c r="G1909" t="s">
        <v>255</v>
      </c>
      <c r="H1909" t="s">
        <v>289</v>
      </c>
      <c r="I1909">
        <v>206</v>
      </c>
    </row>
    <row r="1910" spans="1:10" x14ac:dyDescent="0.2">
      <c r="A1910" t="s">
        <v>414</v>
      </c>
      <c r="B1910" t="s">
        <v>649</v>
      </c>
      <c r="C1910" t="s">
        <v>253</v>
      </c>
      <c r="D1910" t="s">
        <v>254</v>
      </c>
      <c r="E1910">
        <v>3878</v>
      </c>
      <c r="F1910" t="s">
        <v>3243</v>
      </c>
      <c r="G1910" t="s">
        <v>255</v>
      </c>
      <c r="H1910" t="s">
        <v>289</v>
      </c>
      <c r="I1910">
        <v>93</v>
      </c>
    </row>
    <row r="1911" spans="1:10" x14ac:dyDescent="0.2">
      <c r="A1911" t="s">
        <v>414</v>
      </c>
      <c r="B1911" t="s">
        <v>649</v>
      </c>
      <c r="C1911" t="s">
        <v>262</v>
      </c>
      <c r="D1911" t="s">
        <v>254</v>
      </c>
      <c r="E1911">
        <v>3944</v>
      </c>
      <c r="F1911" t="s">
        <v>3244</v>
      </c>
      <c r="G1911" t="s">
        <v>263</v>
      </c>
      <c r="H1911" t="s">
        <v>289</v>
      </c>
      <c r="I1911">
        <v>50</v>
      </c>
    </row>
    <row r="1912" spans="1:10" x14ac:dyDescent="0.2">
      <c r="A1912" t="s">
        <v>414</v>
      </c>
      <c r="B1912" t="s">
        <v>649</v>
      </c>
      <c r="C1912" t="s">
        <v>262</v>
      </c>
      <c r="D1912" t="s">
        <v>254</v>
      </c>
      <c r="E1912">
        <v>4045</v>
      </c>
      <c r="F1912" t="s">
        <v>3911</v>
      </c>
      <c r="G1912" t="s">
        <v>255</v>
      </c>
      <c r="H1912" t="s">
        <v>268</v>
      </c>
      <c r="I1912" t="s">
        <v>286</v>
      </c>
      <c r="J1912" t="s">
        <v>3903</v>
      </c>
    </row>
    <row r="1913" spans="1:10" x14ac:dyDescent="0.2">
      <c r="A1913" t="s">
        <v>414</v>
      </c>
      <c r="B1913" t="s">
        <v>649</v>
      </c>
      <c r="C1913" t="s">
        <v>253</v>
      </c>
      <c r="D1913" t="s">
        <v>254</v>
      </c>
      <c r="E1913">
        <v>4990</v>
      </c>
      <c r="F1913" t="s">
        <v>3245</v>
      </c>
      <c r="G1913" t="s">
        <v>263</v>
      </c>
      <c r="H1913" t="s">
        <v>268</v>
      </c>
      <c r="I1913">
        <v>161</v>
      </c>
    </row>
    <row r="1914" spans="1:10" x14ac:dyDescent="0.2">
      <c r="A1914" t="s">
        <v>414</v>
      </c>
      <c r="B1914" t="s">
        <v>649</v>
      </c>
      <c r="C1914" t="s">
        <v>257</v>
      </c>
      <c r="D1914" t="s">
        <v>254</v>
      </c>
      <c r="E1914">
        <v>4997</v>
      </c>
      <c r="F1914" t="s">
        <v>3246</v>
      </c>
      <c r="G1914" t="s">
        <v>255</v>
      </c>
      <c r="H1914" t="s">
        <v>268</v>
      </c>
      <c r="I1914">
        <v>457</v>
      </c>
    </row>
    <row r="1915" spans="1:10" x14ac:dyDescent="0.2">
      <c r="A1915" t="s">
        <v>414</v>
      </c>
      <c r="B1915" t="s">
        <v>649</v>
      </c>
      <c r="C1915" t="s">
        <v>253</v>
      </c>
      <c r="D1915" t="s">
        <v>254</v>
      </c>
      <c r="E1915">
        <v>5121</v>
      </c>
      <c r="F1915" t="s">
        <v>1700</v>
      </c>
      <c r="G1915" t="s">
        <v>255</v>
      </c>
      <c r="H1915" t="s">
        <v>502</v>
      </c>
      <c r="I1915">
        <v>103</v>
      </c>
    </row>
    <row r="1916" spans="1:10" x14ac:dyDescent="0.2">
      <c r="A1916" t="s">
        <v>414</v>
      </c>
      <c r="B1916" t="s">
        <v>649</v>
      </c>
      <c r="C1916" t="s">
        <v>253</v>
      </c>
      <c r="D1916" t="s">
        <v>254</v>
      </c>
      <c r="E1916">
        <v>5195</v>
      </c>
      <c r="F1916" t="s">
        <v>3247</v>
      </c>
      <c r="G1916" t="s">
        <v>255</v>
      </c>
      <c r="H1916" t="s">
        <v>502</v>
      </c>
      <c r="I1916">
        <v>394</v>
      </c>
    </row>
    <row r="1917" spans="1:10" x14ac:dyDescent="0.2">
      <c r="A1917" t="s">
        <v>414</v>
      </c>
      <c r="B1917" t="s">
        <v>649</v>
      </c>
      <c r="C1917" t="s">
        <v>253</v>
      </c>
      <c r="D1917" t="s">
        <v>258</v>
      </c>
      <c r="E1917">
        <v>5753</v>
      </c>
      <c r="F1917" t="s">
        <v>4344</v>
      </c>
      <c r="G1917" t="s">
        <v>263</v>
      </c>
      <c r="H1917" t="s">
        <v>350</v>
      </c>
      <c r="I1917">
        <v>38</v>
      </c>
    </row>
    <row r="1918" spans="1:10" x14ac:dyDescent="0.2">
      <c r="A1918" t="s">
        <v>414</v>
      </c>
      <c r="B1918" t="s">
        <v>649</v>
      </c>
      <c r="C1918" t="s">
        <v>253</v>
      </c>
      <c r="D1918" t="s">
        <v>254</v>
      </c>
      <c r="E1918">
        <v>5757</v>
      </c>
      <c r="F1918" t="s">
        <v>3248</v>
      </c>
      <c r="G1918" t="s">
        <v>255</v>
      </c>
      <c r="H1918" t="s">
        <v>350</v>
      </c>
      <c r="I1918">
        <v>296</v>
      </c>
    </row>
    <row r="1919" spans="1:10" x14ac:dyDescent="0.2">
      <c r="A1919" t="s">
        <v>414</v>
      </c>
      <c r="B1919" t="s">
        <v>649</v>
      </c>
      <c r="C1919" t="s">
        <v>253</v>
      </c>
      <c r="D1919" t="s">
        <v>254</v>
      </c>
      <c r="E1919">
        <v>6013</v>
      </c>
      <c r="F1919" t="s">
        <v>3249</v>
      </c>
      <c r="G1919" t="s">
        <v>255</v>
      </c>
      <c r="H1919" t="s">
        <v>276</v>
      </c>
      <c r="I1919">
        <v>994</v>
      </c>
    </row>
    <row r="1920" spans="1:10" x14ac:dyDescent="0.2">
      <c r="A1920" t="s">
        <v>414</v>
      </c>
      <c r="B1920" t="s">
        <v>649</v>
      </c>
      <c r="C1920" t="s">
        <v>253</v>
      </c>
      <c r="D1920" t="s">
        <v>254</v>
      </c>
      <c r="E1920">
        <v>6131</v>
      </c>
      <c r="F1920" t="s">
        <v>3250</v>
      </c>
      <c r="G1920" t="s">
        <v>263</v>
      </c>
      <c r="H1920" t="s">
        <v>276</v>
      </c>
      <c r="I1920">
        <v>25</v>
      </c>
    </row>
    <row r="1921" spans="1:10" x14ac:dyDescent="0.2">
      <c r="A1921" t="s">
        <v>414</v>
      </c>
      <c r="B1921" t="s">
        <v>649</v>
      </c>
      <c r="C1921" t="s">
        <v>253</v>
      </c>
      <c r="D1921" t="s">
        <v>254</v>
      </c>
      <c r="E1921">
        <v>6317</v>
      </c>
      <c r="F1921" t="s">
        <v>3251</v>
      </c>
      <c r="G1921" t="s">
        <v>255</v>
      </c>
      <c r="H1921" t="s">
        <v>276</v>
      </c>
      <c r="I1921">
        <v>209</v>
      </c>
    </row>
    <row r="1922" spans="1:10" x14ac:dyDescent="0.2">
      <c r="A1922" t="s">
        <v>414</v>
      </c>
      <c r="B1922" t="s">
        <v>649</v>
      </c>
      <c r="C1922" t="s">
        <v>253</v>
      </c>
      <c r="D1922" t="s">
        <v>254</v>
      </c>
      <c r="E1922">
        <v>6365</v>
      </c>
      <c r="F1922" t="s">
        <v>3252</v>
      </c>
      <c r="G1922" t="s">
        <v>263</v>
      </c>
      <c r="H1922" t="s">
        <v>276</v>
      </c>
      <c r="I1922">
        <v>114</v>
      </c>
    </row>
    <row r="1923" spans="1:10" x14ac:dyDescent="0.2">
      <c r="A1923" t="s">
        <v>414</v>
      </c>
      <c r="B1923" t="s">
        <v>649</v>
      </c>
      <c r="C1923" t="s">
        <v>253</v>
      </c>
      <c r="D1923" t="s">
        <v>258</v>
      </c>
      <c r="E1923">
        <v>6396</v>
      </c>
      <c r="F1923" t="s">
        <v>3253</v>
      </c>
      <c r="G1923" t="s">
        <v>263</v>
      </c>
      <c r="H1923" t="s">
        <v>276</v>
      </c>
      <c r="I1923">
        <v>41</v>
      </c>
    </row>
    <row r="1924" spans="1:10" x14ac:dyDescent="0.2">
      <c r="A1924" t="s">
        <v>414</v>
      </c>
      <c r="B1924" t="s">
        <v>649</v>
      </c>
      <c r="C1924" t="s">
        <v>253</v>
      </c>
      <c r="D1924" t="s">
        <v>254</v>
      </c>
      <c r="E1924">
        <v>6517</v>
      </c>
      <c r="F1924" t="s">
        <v>562</v>
      </c>
      <c r="G1924" t="s">
        <v>255</v>
      </c>
      <c r="H1924" t="s">
        <v>280</v>
      </c>
      <c r="I1924">
        <v>473</v>
      </c>
    </row>
    <row r="1925" spans="1:10" x14ac:dyDescent="0.2">
      <c r="A1925" t="s">
        <v>414</v>
      </c>
      <c r="B1925" t="s">
        <v>649</v>
      </c>
      <c r="C1925" t="s">
        <v>253</v>
      </c>
      <c r="D1925" t="s">
        <v>254</v>
      </c>
      <c r="E1925">
        <v>6574</v>
      </c>
      <c r="F1925" t="s">
        <v>563</v>
      </c>
      <c r="G1925" t="s">
        <v>267</v>
      </c>
      <c r="H1925" t="s">
        <v>260</v>
      </c>
      <c r="I1925">
        <v>30</v>
      </c>
    </row>
    <row r="1926" spans="1:10" x14ac:dyDescent="0.2">
      <c r="A1926" t="s">
        <v>414</v>
      </c>
      <c r="B1926" t="s">
        <v>649</v>
      </c>
      <c r="C1926" t="s">
        <v>253</v>
      </c>
      <c r="D1926" t="s">
        <v>254</v>
      </c>
      <c r="E1926">
        <v>6850</v>
      </c>
      <c r="F1926" t="s">
        <v>3254</v>
      </c>
      <c r="G1926" t="s">
        <v>255</v>
      </c>
      <c r="H1926" t="s">
        <v>280</v>
      </c>
      <c r="I1926">
        <v>130</v>
      </c>
    </row>
    <row r="1927" spans="1:10" x14ac:dyDescent="0.2">
      <c r="A1927" t="s">
        <v>414</v>
      </c>
      <c r="B1927" t="s">
        <v>649</v>
      </c>
      <c r="C1927" t="s">
        <v>253</v>
      </c>
      <c r="D1927" t="s">
        <v>254</v>
      </c>
      <c r="E1927">
        <v>7208</v>
      </c>
      <c r="F1927" t="s">
        <v>3255</v>
      </c>
      <c r="G1927" t="s">
        <v>263</v>
      </c>
      <c r="H1927" t="s">
        <v>285</v>
      </c>
      <c r="I1927">
        <v>39</v>
      </c>
    </row>
    <row r="1928" spans="1:10" x14ac:dyDescent="0.2">
      <c r="A1928" t="s">
        <v>414</v>
      </c>
      <c r="B1928" t="s">
        <v>649</v>
      </c>
      <c r="C1928" t="s">
        <v>262</v>
      </c>
      <c r="D1928" t="s">
        <v>254</v>
      </c>
      <c r="E1928">
        <v>7613</v>
      </c>
      <c r="F1928" t="s">
        <v>1375</v>
      </c>
      <c r="G1928" t="s">
        <v>255</v>
      </c>
      <c r="H1928" t="s">
        <v>261</v>
      </c>
      <c r="I1928">
        <v>649</v>
      </c>
    </row>
    <row r="1929" spans="1:10" x14ac:dyDescent="0.2">
      <c r="A1929" t="s">
        <v>414</v>
      </c>
      <c r="B1929" t="s">
        <v>649</v>
      </c>
      <c r="C1929" t="s">
        <v>253</v>
      </c>
      <c r="D1929" t="s">
        <v>254</v>
      </c>
      <c r="E1929">
        <v>7780</v>
      </c>
      <c r="F1929" t="s">
        <v>427</v>
      </c>
      <c r="G1929" t="s">
        <v>255</v>
      </c>
      <c r="H1929" t="s">
        <v>331</v>
      </c>
      <c r="I1929" t="s">
        <v>286</v>
      </c>
      <c r="J1929" t="s">
        <v>4201</v>
      </c>
    </row>
    <row r="1930" spans="1:10" x14ac:dyDescent="0.2">
      <c r="A1930" t="s">
        <v>414</v>
      </c>
      <c r="B1930" t="s">
        <v>649</v>
      </c>
      <c r="C1930" t="s">
        <v>262</v>
      </c>
      <c r="D1930" t="s">
        <v>258</v>
      </c>
      <c r="E1930">
        <v>7849</v>
      </c>
      <c r="F1930" t="s">
        <v>3256</v>
      </c>
      <c r="G1930" t="s">
        <v>259</v>
      </c>
      <c r="H1930" t="s">
        <v>266</v>
      </c>
      <c r="I1930">
        <v>58</v>
      </c>
    </row>
    <row r="1931" spans="1:10" x14ac:dyDescent="0.2">
      <c r="A1931" t="s">
        <v>414</v>
      </c>
      <c r="B1931" t="s">
        <v>649</v>
      </c>
      <c r="C1931" t="s">
        <v>253</v>
      </c>
      <c r="D1931" t="s">
        <v>254</v>
      </c>
      <c r="E1931">
        <v>8051</v>
      </c>
      <c r="F1931" t="s">
        <v>3257</v>
      </c>
      <c r="G1931" t="s">
        <v>255</v>
      </c>
      <c r="H1931" t="s">
        <v>261</v>
      </c>
      <c r="I1931">
        <v>963</v>
      </c>
    </row>
    <row r="1932" spans="1:10" x14ac:dyDescent="0.2">
      <c r="A1932" t="s">
        <v>414</v>
      </c>
      <c r="B1932" t="s">
        <v>316</v>
      </c>
      <c r="C1932" t="s">
        <v>253</v>
      </c>
      <c r="D1932" t="s">
        <v>254</v>
      </c>
      <c r="E1932">
        <v>1384</v>
      </c>
      <c r="F1932" t="s">
        <v>415</v>
      </c>
      <c r="G1932" t="s">
        <v>255</v>
      </c>
      <c r="H1932" t="s">
        <v>303</v>
      </c>
      <c r="I1932">
        <v>64</v>
      </c>
    </row>
    <row r="1933" spans="1:10" x14ac:dyDescent="0.2">
      <c r="A1933" t="s">
        <v>414</v>
      </c>
      <c r="B1933" t="s">
        <v>316</v>
      </c>
      <c r="C1933" t="s">
        <v>262</v>
      </c>
      <c r="D1933" t="s">
        <v>254</v>
      </c>
      <c r="E1933">
        <v>1400</v>
      </c>
      <c r="F1933" t="s">
        <v>3258</v>
      </c>
      <c r="G1933" t="s">
        <v>259</v>
      </c>
      <c r="H1933" t="s">
        <v>282</v>
      </c>
      <c r="I1933">
        <v>32</v>
      </c>
    </row>
    <row r="1934" spans="1:10" x14ac:dyDescent="0.2">
      <c r="A1934" t="s">
        <v>414</v>
      </c>
      <c r="B1934" t="s">
        <v>316</v>
      </c>
      <c r="C1934" t="s">
        <v>257</v>
      </c>
      <c r="D1934" t="s">
        <v>254</v>
      </c>
      <c r="E1934">
        <v>1446</v>
      </c>
      <c r="F1934" t="s">
        <v>3259</v>
      </c>
      <c r="G1934" t="s">
        <v>255</v>
      </c>
      <c r="H1934" t="s">
        <v>282</v>
      </c>
      <c r="I1934">
        <v>93</v>
      </c>
    </row>
    <row r="1935" spans="1:10" x14ac:dyDescent="0.2">
      <c r="A1935" t="s">
        <v>414</v>
      </c>
      <c r="B1935" t="s">
        <v>316</v>
      </c>
      <c r="C1935" t="s">
        <v>253</v>
      </c>
      <c r="D1935" t="s">
        <v>254</v>
      </c>
      <c r="E1935">
        <v>1491</v>
      </c>
      <c r="F1935" t="s">
        <v>3260</v>
      </c>
      <c r="G1935" t="s">
        <v>263</v>
      </c>
      <c r="H1935" t="s">
        <v>350</v>
      </c>
      <c r="I1935">
        <v>55</v>
      </c>
    </row>
    <row r="1936" spans="1:10" x14ac:dyDescent="0.2">
      <c r="A1936" t="s">
        <v>414</v>
      </c>
      <c r="B1936" t="s">
        <v>316</v>
      </c>
      <c r="C1936" t="s">
        <v>262</v>
      </c>
      <c r="D1936" t="s">
        <v>254</v>
      </c>
      <c r="E1936">
        <v>1718</v>
      </c>
      <c r="F1936" t="s">
        <v>3261</v>
      </c>
      <c r="G1936" t="s">
        <v>259</v>
      </c>
      <c r="H1936" t="s">
        <v>282</v>
      </c>
      <c r="I1936">
        <v>47</v>
      </c>
    </row>
    <row r="1937" spans="1:10" x14ac:dyDescent="0.2">
      <c r="A1937" t="s">
        <v>414</v>
      </c>
      <c r="B1937" t="s">
        <v>316</v>
      </c>
      <c r="C1937" t="s">
        <v>262</v>
      </c>
      <c r="D1937" t="s">
        <v>254</v>
      </c>
      <c r="E1937">
        <v>1724</v>
      </c>
      <c r="F1937" t="s">
        <v>3262</v>
      </c>
      <c r="G1937" t="s">
        <v>259</v>
      </c>
      <c r="H1937" t="s">
        <v>282</v>
      </c>
      <c r="I1937">
        <v>50</v>
      </c>
    </row>
    <row r="1938" spans="1:10" x14ac:dyDescent="0.2">
      <c r="A1938" t="s">
        <v>414</v>
      </c>
      <c r="B1938" t="s">
        <v>316</v>
      </c>
      <c r="C1938" t="s">
        <v>253</v>
      </c>
      <c r="D1938" t="s">
        <v>254</v>
      </c>
      <c r="E1938">
        <v>1805</v>
      </c>
      <c r="F1938" t="s">
        <v>1640</v>
      </c>
      <c r="G1938" t="s">
        <v>255</v>
      </c>
      <c r="H1938" t="s">
        <v>282</v>
      </c>
      <c r="I1938">
        <v>269</v>
      </c>
    </row>
    <row r="1939" spans="1:10" x14ac:dyDescent="0.2">
      <c r="A1939" t="s">
        <v>414</v>
      </c>
      <c r="B1939" t="s">
        <v>316</v>
      </c>
      <c r="C1939" t="s">
        <v>253</v>
      </c>
      <c r="D1939" t="s">
        <v>254</v>
      </c>
      <c r="E1939">
        <v>1827</v>
      </c>
      <c r="F1939" t="s">
        <v>3263</v>
      </c>
      <c r="G1939" t="s">
        <v>255</v>
      </c>
      <c r="H1939" t="s">
        <v>282</v>
      </c>
      <c r="I1939">
        <v>168</v>
      </c>
    </row>
    <row r="1940" spans="1:10" x14ac:dyDescent="0.2">
      <c r="A1940" t="s">
        <v>414</v>
      </c>
      <c r="B1940" t="s">
        <v>316</v>
      </c>
      <c r="C1940" t="s">
        <v>253</v>
      </c>
      <c r="D1940" t="s">
        <v>254</v>
      </c>
      <c r="E1940">
        <v>1881</v>
      </c>
      <c r="F1940" t="s">
        <v>3264</v>
      </c>
      <c r="G1940" t="s">
        <v>255</v>
      </c>
      <c r="H1940" t="s">
        <v>282</v>
      </c>
      <c r="I1940" t="s">
        <v>322</v>
      </c>
      <c r="J1940" t="s">
        <v>4301</v>
      </c>
    </row>
    <row r="1941" spans="1:10" x14ac:dyDescent="0.2">
      <c r="A1941" t="s">
        <v>414</v>
      </c>
      <c r="B1941" t="s">
        <v>316</v>
      </c>
      <c r="C1941" t="s">
        <v>262</v>
      </c>
      <c r="D1941" t="s">
        <v>254</v>
      </c>
      <c r="E1941">
        <v>1899</v>
      </c>
      <c r="F1941" t="s">
        <v>534</v>
      </c>
      <c r="G1941" t="s">
        <v>255</v>
      </c>
      <c r="H1941" t="s">
        <v>282</v>
      </c>
      <c r="I1941">
        <v>431</v>
      </c>
    </row>
    <row r="1942" spans="1:10" x14ac:dyDescent="0.2">
      <c r="A1942" t="s">
        <v>414</v>
      </c>
      <c r="B1942" t="s">
        <v>316</v>
      </c>
      <c r="C1942" t="s">
        <v>253</v>
      </c>
      <c r="D1942" t="s">
        <v>254</v>
      </c>
      <c r="E1942">
        <v>1951</v>
      </c>
      <c r="F1942" t="s">
        <v>1508</v>
      </c>
      <c r="G1942" t="s">
        <v>255</v>
      </c>
      <c r="H1942" t="s">
        <v>282</v>
      </c>
      <c r="I1942" t="s">
        <v>322</v>
      </c>
      <c r="J1942" t="s">
        <v>4596</v>
      </c>
    </row>
    <row r="1943" spans="1:10" x14ac:dyDescent="0.2">
      <c r="A1943" t="s">
        <v>414</v>
      </c>
      <c r="B1943" t="s">
        <v>316</v>
      </c>
      <c r="C1943" t="s">
        <v>264</v>
      </c>
      <c r="D1943" t="s">
        <v>254</v>
      </c>
      <c r="E1943">
        <v>1954</v>
      </c>
      <c r="F1943" t="s">
        <v>3265</v>
      </c>
      <c r="G1943" t="s">
        <v>255</v>
      </c>
      <c r="H1943" t="s">
        <v>260</v>
      </c>
      <c r="I1943">
        <v>569</v>
      </c>
    </row>
    <row r="1944" spans="1:10" x14ac:dyDescent="0.2">
      <c r="A1944" t="s">
        <v>414</v>
      </c>
      <c r="B1944" t="s">
        <v>316</v>
      </c>
      <c r="C1944" t="s">
        <v>253</v>
      </c>
      <c r="D1944" t="s">
        <v>254</v>
      </c>
      <c r="E1944">
        <v>1963</v>
      </c>
      <c r="F1944" t="s">
        <v>3218</v>
      </c>
      <c r="G1944" t="s">
        <v>255</v>
      </c>
      <c r="H1944" t="s">
        <v>282</v>
      </c>
      <c r="I1944" t="s">
        <v>305</v>
      </c>
      <c r="J1944" t="s">
        <v>4176</v>
      </c>
    </row>
    <row r="1945" spans="1:10" x14ac:dyDescent="0.2">
      <c r="A1945" t="s">
        <v>414</v>
      </c>
      <c r="B1945" t="s">
        <v>316</v>
      </c>
      <c r="C1945" t="s">
        <v>253</v>
      </c>
      <c r="D1945" t="s">
        <v>254</v>
      </c>
      <c r="E1945">
        <v>2055</v>
      </c>
      <c r="F1945" t="s">
        <v>3266</v>
      </c>
      <c r="G1945" t="s">
        <v>263</v>
      </c>
      <c r="H1945" t="s">
        <v>256</v>
      </c>
      <c r="I1945">
        <v>53</v>
      </c>
    </row>
    <row r="1946" spans="1:10" x14ac:dyDescent="0.2">
      <c r="A1946" t="s">
        <v>414</v>
      </c>
      <c r="B1946" t="s">
        <v>316</v>
      </c>
      <c r="C1946" t="s">
        <v>262</v>
      </c>
      <c r="D1946" t="s">
        <v>254</v>
      </c>
      <c r="E1946">
        <v>2150</v>
      </c>
      <c r="F1946" t="s">
        <v>416</v>
      </c>
      <c r="G1946" t="s">
        <v>267</v>
      </c>
      <c r="H1946" t="s">
        <v>260</v>
      </c>
      <c r="I1946">
        <v>84</v>
      </c>
    </row>
    <row r="1947" spans="1:10" x14ac:dyDescent="0.2">
      <c r="A1947" t="s">
        <v>414</v>
      </c>
      <c r="B1947" t="s">
        <v>316</v>
      </c>
      <c r="C1947" t="s">
        <v>253</v>
      </c>
      <c r="D1947" t="s">
        <v>258</v>
      </c>
      <c r="E1947">
        <v>2176</v>
      </c>
      <c r="F1947" t="s">
        <v>3267</v>
      </c>
      <c r="G1947" t="s">
        <v>259</v>
      </c>
      <c r="H1947" t="s">
        <v>260</v>
      </c>
      <c r="I1947">
        <v>21</v>
      </c>
    </row>
    <row r="1948" spans="1:10" x14ac:dyDescent="0.2">
      <c r="A1948" t="s">
        <v>414</v>
      </c>
      <c r="B1948" t="s">
        <v>316</v>
      </c>
      <c r="C1948" t="s">
        <v>253</v>
      </c>
      <c r="D1948" t="s">
        <v>254</v>
      </c>
      <c r="E1948">
        <v>2179</v>
      </c>
      <c r="F1948" t="s">
        <v>3268</v>
      </c>
      <c r="G1948" t="s">
        <v>259</v>
      </c>
      <c r="H1948" t="s">
        <v>260</v>
      </c>
      <c r="I1948">
        <v>54</v>
      </c>
    </row>
    <row r="1949" spans="1:10" x14ac:dyDescent="0.2">
      <c r="A1949" t="s">
        <v>414</v>
      </c>
      <c r="B1949" t="s">
        <v>316</v>
      </c>
      <c r="C1949" t="s">
        <v>264</v>
      </c>
      <c r="D1949" t="s">
        <v>254</v>
      </c>
      <c r="E1949">
        <v>2180</v>
      </c>
      <c r="F1949" t="s">
        <v>490</v>
      </c>
      <c r="G1949" t="s">
        <v>255</v>
      </c>
      <c r="H1949" t="s">
        <v>260</v>
      </c>
      <c r="I1949">
        <v>161</v>
      </c>
    </row>
    <row r="1950" spans="1:10" x14ac:dyDescent="0.2">
      <c r="A1950" t="s">
        <v>414</v>
      </c>
      <c r="B1950" t="s">
        <v>316</v>
      </c>
      <c r="C1950" t="s">
        <v>257</v>
      </c>
      <c r="D1950" t="s">
        <v>254</v>
      </c>
      <c r="E1950">
        <v>2185</v>
      </c>
      <c r="F1950" t="s">
        <v>617</v>
      </c>
      <c r="G1950" t="s">
        <v>259</v>
      </c>
      <c r="H1950" t="s">
        <v>260</v>
      </c>
      <c r="I1950">
        <v>152</v>
      </c>
    </row>
    <row r="1951" spans="1:10" x14ac:dyDescent="0.2">
      <c r="A1951" t="s">
        <v>414</v>
      </c>
      <c r="B1951" t="s">
        <v>316</v>
      </c>
      <c r="C1951" t="s">
        <v>262</v>
      </c>
      <c r="D1951" t="s">
        <v>254</v>
      </c>
      <c r="E1951">
        <v>2191</v>
      </c>
      <c r="F1951" t="s">
        <v>3269</v>
      </c>
      <c r="G1951" t="s">
        <v>259</v>
      </c>
      <c r="H1951" t="s">
        <v>260</v>
      </c>
      <c r="I1951">
        <v>41</v>
      </c>
    </row>
    <row r="1952" spans="1:10" x14ac:dyDescent="0.2">
      <c r="A1952" t="s">
        <v>414</v>
      </c>
      <c r="B1952" t="s">
        <v>316</v>
      </c>
      <c r="C1952" t="s">
        <v>262</v>
      </c>
      <c r="D1952" t="s">
        <v>254</v>
      </c>
      <c r="E1952">
        <v>2211</v>
      </c>
      <c r="F1952" t="s">
        <v>3912</v>
      </c>
      <c r="G1952" t="s">
        <v>255</v>
      </c>
      <c r="H1952" t="s">
        <v>256</v>
      </c>
      <c r="I1952">
        <v>558</v>
      </c>
    </row>
    <row r="1953" spans="1:10" x14ac:dyDescent="0.2">
      <c r="A1953" t="s">
        <v>414</v>
      </c>
      <c r="B1953" t="s">
        <v>316</v>
      </c>
      <c r="C1953" t="s">
        <v>253</v>
      </c>
      <c r="D1953" t="s">
        <v>254</v>
      </c>
      <c r="E1953">
        <v>2488</v>
      </c>
      <c r="F1953" t="s">
        <v>3270</v>
      </c>
      <c r="G1953" t="s">
        <v>259</v>
      </c>
      <c r="H1953" t="s">
        <v>260</v>
      </c>
      <c r="I1953">
        <v>61</v>
      </c>
    </row>
    <row r="1954" spans="1:10" x14ac:dyDescent="0.2">
      <c r="A1954" t="s">
        <v>414</v>
      </c>
      <c r="B1954" t="s">
        <v>316</v>
      </c>
      <c r="C1954" t="s">
        <v>262</v>
      </c>
      <c r="D1954" t="s">
        <v>254</v>
      </c>
      <c r="E1954">
        <v>2502</v>
      </c>
      <c r="F1954" t="s">
        <v>3271</v>
      </c>
      <c r="G1954" t="s">
        <v>255</v>
      </c>
      <c r="H1954" t="s">
        <v>256</v>
      </c>
      <c r="I1954" t="s">
        <v>1761</v>
      </c>
      <c r="J1954" t="s">
        <v>4202</v>
      </c>
    </row>
    <row r="1955" spans="1:10" x14ac:dyDescent="0.2">
      <c r="A1955" t="s">
        <v>414</v>
      </c>
      <c r="B1955" t="s">
        <v>316</v>
      </c>
      <c r="C1955" t="s">
        <v>253</v>
      </c>
      <c r="D1955" t="s">
        <v>254</v>
      </c>
      <c r="E1955">
        <v>2531</v>
      </c>
      <c r="F1955" t="s">
        <v>3272</v>
      </c>
      <c r="G1955" t="s">
        <v>255</v>
      </c>
      <c r="H1955" t="s">
        <v>256</v>
      </c>
      <c r="I1955" t="s">
        <v>286</v>
      </c>
      <c r="J1955" t="s">
        <v>4597</v>
      </c>
    </row>
    <row r="1956" spans="1:10" x14ac:dyDescent="0.2">
      <c r="A1956" t="s">
        <v>414</v>
      </c>
      <c r="B1956" t="s">
        <v>316</v>
      </c>
      <c r="C1956" t="s">
        <v>262</v>
      </c>
      <c r="D1956" t="s">
        <v>254</v>
      </c>
      <c r="E1956">
        <v>2579</v>
      </c>
      <c r="F1956" t="s">
        <v>4345</v>
      </c>
      <c r="G1956" t="s">
        <v>255</v>
      </c>
      <c r="H1956" t="s">
        <v>256</v>
      </c>
      <c r="I1956" t="s">
        <v>272</v>
      </c>
      <c r="J1956" t="s">
        <v>4598</v>
      </c>
    </row>
    <row r="1957" spans="1:10" x14ac:dyDescent="0.2">
      <c r="A1957" t="s">
        <v>414</v>
      </c>
      <c r="B1957" t="s">
        <v>316</v>
      </c>
      <c r="C1957" t="s">
        <v>253</v>
      </c>
      <c r="D1957" t="s">
        <v>258</v>
      </c>
      <c r="E1957">
        <v>2586</v>
      </c>
      <c r="F1957" t="s">
        <v>3273</v>
      </c>
      <c r="G1957" t="s">
        <v>267</v>
      </c>
      <c r="H1957" t="s">
        <v>256</v>
      </c>
      <c r="I1957">
        <v>5</v>
      </c>
    </row>
    <row r="1958" spans="1:10" x14ac:dyDescent="0.2">
      <c r="A1958" t="s">
        <v>414</v>
      </c>
      <c r="B1958" t="s">
        <v>316</v>
      </c>
      <c r="C1958" t="s">
        <v>262</v>
      </c>
      <c r="D1958" t="s">
        <v>254</v>
      </c>
      <c r="E1958">
        <v>2587</v>
      </c>
      <c r="F1958" t="s">
        <v>3274</v>
      </c>
      <c r="G1958" t="s">
        <v>255</v>
      </c>
      <c r="H1958" t="s">
        <v>256</v>
      </c>
      <c r="I1958" t="s">
        <v>444</v>
      </c>
      <c r="J1958" t="s">
        <v>3953</v>
      </c>
    </row>
    <row r="1959" spans="1:10" x14ac:dyDescent="0.2">
      <c r="A1959" t="s">
        <v>414</v>
      </c>
      <c r="B1959" t="s">
        <v>316</v>
      </c>
      <c r="C1959" t="s">
        <v>262</v>
      </c>
      <c r="D1959" t="s">
        <v>254</v>
      </c>
      <c r="E1959">
        <v>2693</v>
      </c>
      <c r="F1959" t="s">
        <v>3275</v>
      </c>
      <c r="G1959" t="s">
        <v>259</v>
      </c>
      <c r="H1959" t="s">
        <v>261</v>
      </c>
      <c r="I1959">
        <v>54</v>
      </c>
    </row>
    <row r="1960" spans="1:10" x14ac:dyDescent="0.2">
      <c r="A1960" t="s">
        <v>414</v>
      </c>
      <c r="B1960" t="s">
        <v>316</v>
      </c>
      <c r="C1960" t="s">
        <v>262</v>
      </c>
      <c r="D1960" t="s">
        <v>254</v>
      </c>
      <c r="E1960">
        <v>2702</v>
      </c>
      <c r="F1960" t="s">
        <v>3913</v>
      </c>
      <c r="G1960" t="s">
        <v>259</v>
      </c>
      <c r="H1960" t="s">
        <v>265</v>
      </c>
      <c r="I1960" t="s">
        <v>314</v>
      </c>
      <c r="J1960" t="s">
        <v>4599</v>
      </c>
    </row>
    <row r="1961" spans="1:10" x14ac:dyDescent="0.2">
      <c r="A1961" t="s">
        <v>414</v>
      </c>
      <c r="B1961" t="s">
        <v>316</v>
      </c>
      <c r="C1961" t="s">
        <v>253</v>
      </c>
      <c r="D1961" t="s">
        <v>254</v>
      </c>
      <c r="E1961">
        <v>2750</v>
      </c>
      <c r="F1961" t="s">
        <v>3276</v>
      </c>
      <c r="G1961" t="s">
        <v>259</v>
      </c>
      <c r="H1961" t="s">
        <v>261</v>
      </c>
      <c r="I1961">
        <v>35</v>
      </c>
    </row>
    <row r="1962" spans="1:10" x14ac:dyDescent="0.2">
      <c r="A1962" t="s">
        <v>414</v>
      </c>
      <c r="B1962" t="s">
        <v>316</v>
      </c>
      <c r="C1962" t="s">
        <v>253</v>
      </c>
      <c r="D1962" t="s">
        <v>254</v>
      </c>
      <c r="E1962">
        <v>2924</v>
      </c>
      <c r="F1962" t="s">
        <v>3277</v>
      </c>
      <c r="G1962" t="s">
        <v>255</v>
      </c>
      <c r="H1962" t="s">
        <v>256</v>
      </c>
      <c r="I1962">
        <v>63</v>
      </c>
    </row>
    <row r="1963" spans="1:10" x14ac:dyDescent="0.2">
      <c r="A1963" t="s">
        <v>414</v>
      </c>
      <c r="B1963" t="s">
        <v>316</v>
      </c>
      <c r="C1963" t="s">
        <v>262</v>
      </c>
      <c r="D1963" t="s">
        <v>254</v>
      </c>
      <c r="E1963">
        <v>2970</v>
      </c>
      <c r="F1963" t="s">
        <v>3278</v>
      </c>
      <c r="G1963" t="s">
        <v>259</v>
      </c>
      <c r="H1963" t="s">
        <v>281</v>
      </c>
      <c r="I1963">
        <v>38</v>
      </c>
    </row>
    <row r="1964" spans="1:10" x14ac:dyDescent="0.2">
      <c r="A1964" t="s">
        <v>414</v>
      </c>
      <c r="B1964" t="s">
        <v>316</v>
      </c>
      <c r="C1964" t="s">
        <v>262</v>
      </c>
      <c r="D1964" t="s">
        <v>254</v>
      </c>
      <c r="E1964">
        <v>3040</v>
      </c>
      <c r="F1964" t="s">
        <v>3279</v>
      </c>
      <c r="G1964" t="s">
        <v>255</v>
      </c>
      <c r="H1964" t="s">
        <v>266</v>
      </c>
      <c r="I1964">
        <v>235</v>
      </c>
    </row>
    <row r="1965" spans="1:10" x14ac:dyDescent="0.2">
      <c r="A1965" t="s">
        <v>414</v>
      </c>
      <c r="B1965" t="s">
        <v>316</v>
      </c>
      <c r="C1965" t="s">
        <v>253</v>
      </c>
      <c r="D1965" t="s">
        <v>254</v>
      </c>
      <c r="E1965">
        <v>3088</v>
      </c>
      <c r="F1965" t="s">
        <v>3280</v>
      </c>
      <c r="G1965" t="s">
        <v>255</v>
      </c>
      <c r="H1965" t="s">
        <v>265</v>
      </c>
      <c r="I1965" t="s">
        <v>305</v>
      </c>
      <c r="J1965" t="s">
        <v>4277</v>
      </c>
    </row>
    <row r="1966" spans="1:10" x14ac:dyDescent="0.2">
      <c r="A1966" t="s">
        <v>414</v>
      </c>
      <c r="B1966" t="s">
        <v>316</v>
      </c>
      <c r="C1966" t="s">
        <v>253</v>
      </c>
      <c r="D1966" t="s">
        <v>254</v>
      </c>
      <c r="E1966">
        <v>3182</v>
      </c>
      <c r="F1966" t="s">
        <v>419</v>
      </c>
      <c r="G1966" t="s">
        <v>267</v>
      </c>
      <c r="H1966" t="s">
        <v>265</v>
      </c>
      <c r="I1966">
        <v>364</v>
      </c>
    </row>
    <row r="1967" spans="1:10" x14ac:dyDescent="0.2">
      <c r="A1967" t="s">
        <v>414</v>
      </c>
      <c r="B1967" t="s">
        <v>316</v>
      </c>
      <c r="C1967" t="s">
        <v>262</v>
      </c>
      <c r="D1967" t="s">
        <v>254</v>
      </c>
      <c r="E1967">
        <v>3197</v>
      </c>
      <c r="F1967" t="s">
        <v>1642</v>
      </c>
      <c r="G1967" t="s">
        <v>255</v>
      </c>
      <c r="H1967" t="s">
        <v>265</v>
      </c>
      <c r="I1967" t="s">
        <v>322</v>
      </c>
      <c r="J1967" t="s">
        <v>4600</v>
      </c>
    </row>
    <row r="1968" spans="1:10" x14ac:dyDescent="0.2">
      <c r="A1968" t="s">
        <v>414</v>
      </c>
      <c r="B1968" t="s">
        <v>316</v>
      </c>
      <c r="C1968" t="s">
        <v>262</v>
      </c>
      <c r="D1968" t="s">
        <v>254</v>
      </c>
      <c r="E1968">
        <v>3204</v>
      </c>
      <c r="F1968" t="s">
        <v>1643</v>
      </c>
      <c r="G1968" t="s">
        <v>255</v>
      </c>
      <c r="H1968" t="s">
        <v>288</v>
      </c>
      <c r="I1968">
        <v>46</v>
      </c>
    </row>
    <row r="1969" spans="1:9" x14ac:dyDescent="0.2">
      <c r="A1969" t="s">
        <v>414</v>
      </c>
      <c r="B1969" t="s">
        <v>316</v>
      </c>
      <c r="C1969" t="s">
        <v>262</v>
      </c>
      <c r="D1969" t="s">
        <v>254</v>
      </c>
      <c r="E1969">
        <v>3241</v>
      </c>
      <c r="F1969" t="s">
        <v>3281</v>
      </c>
      <c r="G1969" t="s">
        <v>263</v>
      </c>
      <c r="H1969" t="s">
        <v>281</v>
      </c>
      <c r="I1969">
        <v>39</v>
      </c>
    </row>
    <row r="1970" spans="1:9" x14ac:dyDescent="0.2">
      <c r="A1970" t="s">
        <v>414</v>
      </c>
      <c r="B1970" t="s">
        <v>316</v>
      </c>
      <c r="C1970" t="s">
        <v>262</v>
      </c>
      <c r="D1970" t="s">
        <v>254</v>
      </c>
      <c r="E1970">
        <v>3355</v>
      </c>
      <c r="F1970" t="s">
        <v>1372</v>
      </c>
      <c r="G1970" t="s">
        <v>263</v>
      </c>
      <c r="H1970" t="s">
        <v>261</v>
      </c>
      <c r="I1970">
        <v>158</v>
      </c>
    </row>
    <row r="1971" spans="1:9" x14ac:dyDescent="0.2">
      <c r="A1971" t="s">
        <v>414</v>
      </c>
      <c r="B1971" t="s">
        <v>316</v>
      </c>
      <c r="C1971" t="s">
        <v>253</v>
      </c>
      <c r="D1971" t="s">
        <v>254</v>
      </c>
      <c r="E1971">
        <v>3356</v>
      </c>
      <c r="F1971" t="s">
        <v>3282</v>
      </c>
      <c r="G1971" t="s">
        <v>259</v>
      </c>
      <c r="H1971" t="s">
        <v>261</v>
      </c>
      <c r="I1971">
        <v>130</v>
      </c>
    </row>
    <row r="1972" spans="1:9" x14ac:dyDescent="0.2">
      <c r="A1972" t="s">
        <v>414</v>
      </c>
      <c r="B1972" t="s">
        <v>316</v>
      </c>
      <c r="C1972" t="s">
        <v>253</v>
      </c>
      <c r="D1972" t="s">
        <v>254</v>
      </c>
      <c r="E1972">
        <v>3374</v>
      </c>
      <c r="F1972" t="s">
        <v>3558</v>
      </c>
      <c r="G1972" t="s">
        <v>259</v>
      </c>
      <c r="H1972" t="s">
        <v>261</v>
      </c>
      <c r="I1972">
        <v>56</v>
      </c>
    </row>
    <row r="1973" spans="1:9" x14ac:dyDescent="0.2">
      <c r="A1973" t="s">
        <v>414</v>
      </c>
      <c r="B1973" t="s">
        <v>316</v>
      </c>
      <c r="C1973" t="s">
        <v>253</v>
      </c>
      <c r="D1973" t="s">
        <v>254</v>
      </c>
      <c r="E1973">
        <v>3408</v>
      </c>
      <c r="F1973" t="s">
        <v>3283</v>
      </c>
      <c r="G1973" t="s">
        <v>255</v>
      </c>
      <c r="H1973" t="s">
        <v>288</v>
      </c>
      <c r="I1973">
        <v>117</v>
      </c>
    </row>
    <row r="1974" spans="1:9" x14ac:dyDescent="0.2">
      <c r="A1974" t="s">
        <v>414</v>
      </c>
      <c r="B1974" t="s">
        <v>316</v>
      </c>
      <c r="C1974" t="s">
        <v>262</v>
      </c>
      <c r="D1974" t="s">
        <v>254</v>
      </c>
      <c r="E1974">
        <v>3416</v>
      </c>
      <c r="F1974" t="s">
        <v>3284</v>
      </c>
      <c r="G1974" t="s">
        <v>267</v>
      </c>
      <c r="H1974" t="s">
        <v>265</v>
      </c>
      <c r="I1974">
        <v>35</v>
      </c>
    </row>
    <row r="1975" spans="1:9" x14ac:dyDescent="0.2">
      <c r="A1975" t="s">
        <v>414</v>
      </c>
      <c r="B1975" t="s">
        <v>316</v>
      </c>
      <c r="C1975" t="s">
        <v>253</v>
      </c>
      <c r="D1975" t="s">
        <v>254</v>
      </c>
      <c r="E1975">
        <v>3434</v>
      </c>
      <c r="F1975" t="s">
        <v>3285</v>
      </c>
      <c r="G1975" t="s">
        <v>255</v>
      </c>
      <c r="H1975" t="s">
        <v>270</v>
      </c>
      <c r="I1975">
        <v>130</v>
      </c>
    </row>
    <row r="1976" spans="1:9" x14ac:dyDescent="0.2">
      <c r="A1976" t="s">
        <v>414</v>
      </c>
      <c r="B1976" t="s">
        <v>316</v>
      </c>
      <c r="C1976" t="s">
        <v>253</v>
      </c>
      <c r="D1976" t="s">
        <v>254</v>
      </c>
      <c r="E1976">
        <v>3437</v>
      </c>
      <c r="F1976" t="s">
        <v>3286</v>
      </c>
      <c r="G1976" t="s">
        <v>259</v>
      </c>
      <c r="H1976" t="s">
        <v>270</v>
      </c>
      <c r="I1976">
        <v>40</v>
      </c>
    </row>
    <row r="1977" spans="1:9" x14ac:dyDescent="0.2">
      <c r="A1977" t="s">
        <v>414</v>
      </c>
      <c r="B1977" t="s">
        <v>316</v>
      </c>
      <c r="C1977" t="s">
        <v>264</v>
      </c>
      <c r="D1977" t="s">
        <v>258</v>
      </c>
      <c r="E1977">
        <v>3446</v>
      </c>
      <c r="F1977" t="s">
        <v>1373</v>
      </c>
      <c r="G1977" t="s">
        <v>267</v>
      </c>
      <c r="H1977" t="s">
        <v>270</v>
      </c>
      <c r="I1977">
        <v>191</v>
      </c>
    </row>
    <row r="1978" spans="1:9" x14ac:dyDescent="0.2">
      <c r="A1978" t="s">
        <v>414</v>
      </c>
      <c r="B1978" t="s">
        <v>316</v>
      </c>
      <c r="C1978" t="s">
        <v>262</v>
      </c>
      <c r="D1978" t="s">
        <v>254</v>
      </c>
      <c r="E1978">
        <v>3474</v>
      </c>
      <c r="F1978" t="s">
        <v>3287</v>
      </c>
      <c r="G1978" t="s">
        <v>267</v>
      </c>
      <c r="H1978" t="s">
        <v>281</v>
      </c>
      <c r="I1978">
        <v>26</v>
      </c>
    </row>
    <row r="1979" spans="1:9" x14ac:dyDescent="0.2">
      <c r="A1979" t="s">
        <v>414</v>
      </c>
      <c r="B1979" t="s">
        <v>316</v>
      </c>
      <c r="C1979" t="s">
        <v>262</v>
      </c>
      <c r="D1979" t="s">
        <v>254</v>
      </c>
      <c r="E1979">
        <v>3486</v>
      </c>
      <c r="F1979" t="s">
        <v>3914</v>
      </c>
      <c r="G1979" t="s">
        <v>255</v>
      </c>
      <c r="H1979" t="s">
        <v>281</v>
      </c>
      <c r="I1979">
        <v>45</v>
      </c>
    </row>
    <row r="1980" spans="1:9" x14ac:dyDescent="0.2">
      <c r="A1980" t="s">
        <v>414</v>
      </c>
      <c r="B1980" t="s">
        <v>316</v>
      </c>
      <c r="C1980" t="s">
        <v>257</v>
      </c>
      <c r="D1980" t="s">
        <v>254</v>
      </c>
      <c r="E1980">
        <v>3495</v>
      </c>
      <c r="F1980" t="s">
        <v>3288</v>
      </c>
      <c r="G1980" t="s">
        <v>259</v>
      </c>
      <c r="H1980" t="s">
        <v>281</v>
      </c>
      <c r="I1980">
        <v>20</v>
      </c>
    </row>
    <row r="1981" spans="1:9" x14ac:dyDescent="0.2">
      <c r="A1981" t="s">
        <v>414</v>
      </c>
      <c r="B1981" t="s">
        <v>316</v>
      </c>
      <c r="C1981" t="s">
        <v>253</v>
      </c>
      <c r="D1981" t="s">
        <v>254</v>
      </c>
      <c r="E1981">
        <v>3515</v>
      </c>
      <c r="F1981" t="s">
        <v>3289</v>
      </c>
      <c r="G1981" t="s">
        <v>259</v>
      </c>
      <c r="H1981" t="s">
        <v>288</v>
      </c>
      <c r="I1981">
        <v>27</v>
      </c>
    </row>
    <row r="1982" spans="1:9" x14ac:dyDescent="0.2">
      <c r="A1982" t="s">
        <v>414</v>
      </c>
      <c r="B1982" t="s">
        <v>316</v>
      </c>
      <c r="C1982" t="s">
        <v>253</v>
      </c>
      <c r="D1982" t="s">
        <v>254</v>
      </c>
      <c r="E1982">
        <v>3611</v>
      </c>
      <c r="F1982" t="s">
        <v>3290</v>
      </c>
      <c r="G1982" t="s">
        <v>255</v>
      </c>
      <c r="H1982" t="s">
        <v>288</v>
      </c>
      <c r="I1982">
        <v>192</v>
      </c>
    </row>
    <row r="1983" spans="1:9" x14ac:dyDescent="0.2">
      <c r="A1983" t="s">
        <v>414</v>
      </c>
      <c r="B1983" t="s">
        <v>316</v>
      </c>
      <c r="C1983" t="s">
        <v>262</v>
      </c>
      <c r="D1983" t="s">
        <v>254</v>
      </c>
      <c r="E1983">
        <v>3623</v>
      </c>
      <c r="F1983" t="s">
        <v>3291</v>
      </c>
      <c r="G1983" t="s">
        <v>267</v>
      </c>
      <c r="H1983" t="s">
        <v>266</v>
      </c>
      <c r="I1983">
        <v>67</v>
      </c>
    </row>
    <row r="1984" spans="1:9" x14ac:dyDescent="0.2">
      <c r="A1984" t="s">
        <v>414</v>
      </c>
      <c r="B1984" t="s">
        <v>316</v>
      </c>
      <c r="C1984" t="s">
        <v>262</v>
      </c>
      <c r="D1984" t="s">
        <v>254</v>
      </c>
      <c r="E1984">
        <v>3649</v>
      </c>
      <c r="F1984" t="s">
        <v>688</v>
      </c>
      <c r="G1984" t="s">
        <v>255</v>
      </c>
      <c r="H1984" t="s">
        <v>266</v>
      </c>
      <c r="I1984">
        <v>302</v>
      </c>
    </row>
    <row r="1985" spans="1:10" x14ac:dyDescent="0.2">
      <c r="A1985" t="s">
        <v>414</v>
      </c>
      <c r="B1985" t="s">
        <v>316</v>
      </c>
      <c r="C1985" t="s">
        <v>262</v>
      </c>
      <c r="D1985" t="s">
        <v>254</v>
      </c>
      <c r="E1985">
        <v>3656</v>
      </c>
      <c r="F1985" t="s">
        <v>3292</v>
      </c>
      <c r="G1985" t="s">
        <v>255</v>
      </c>
      <c r="H1985" t="s">
        <v>266</v>
      </c>
      <c r="I1985">
        <v>298</v>
      </c>
    </row>
    <row r="1986" spans="1:10" x14ac:dyDescent="0.2">
      <c r="A1986" t="s">
        <v>414</v>
      </c>
      <c r="B1986" t="s">
        <v>316</v>
      </c>
      <c r="C1986" t="s">
        <v>262</v>
      </c>
      <c r="D1986" t="s">
        <v>254</v>
      </c>
      <c r="E1986">
        <v>3659</v>
      </c>
      <c r="F1986" t="s">
        <v>3293</v>
      </c>
      <c r="G1986" t="s">
        <v>255</v>
      </c>
      <c r="H1986" t="s">
        <v>266</v>
      </c>
      <c r="I1986" t="s">
        <v>423</v>
      </c>
      <c r="J1986" t="s">
        <v>4528</v>
      </c>
    </row>
    <row r="1987" spans="1:10" x14ac:dyDescent="0.2">
      <c r="A1987" t="s">
        <v>414</v>
      </c>
      <c r="B1987" t="s">
        <v>316</v>
      </c>
      <c r="C1987" t="s">
        <v>262</v>
      </c>
      <c r="D1987" t="s">
        <v>254</v>
      </c>
      <c r="E1987">
        <v>3664</v>
      </c>
      <c r="F1987" t="s">
        <v>689</v>
      </c>
      <c r="G1987" t="s">
        <v>267</v>
      </c>
      <c r="H1987" t="s">
        <v>266</v>
      </c>
      <c r="I1987">
        <v>71</v>
      </c>
    </row>
    <row r="1988" spans="1:10" x14ac:dyDescent="0.2">
      <c r="A1988" t="s">
        <v>414</v>
      </c>
      <c r="B1988" t="s">
        <v>316</v>
      </c>
      <c r="C1988" t="s">
        <v>257</v>
      </c>
      <c r="D1988" t="s">
        <v>254</v>
      </c>
      <c r="E1988">
        <v>3672</v>
      </c>
      <c r="F1988" t="s">
        <v>3294</v>
      </c>
      <c r="G1988" t="s">
        <v>255</v>
      </c>
      <c r="H1988" t="s">
        <v>266</v>
      </c>
      <c r="I1988">
        <v>145</v>
      </c>
    </row>
    <row r="1989" spans="1:10" x14ac:dyDescent="0.2">
      <c r="A1989" t="s">
        <v>414</v>
      </c>
      <c r="B1989" t="s">
        <v>316</v>
      </c>
      <c r="C1989" t="s">
        <v>262</v>
      </c>
      <c r="D1989" t="s">
        <v>258</v>
      </c>
      <c r="E1989">
        <v>3683</v>
      </c>
      <c r="F1989" t="s">
        <v>3295</v>
      </c>
      <c r="G1989" t="s">
        <v>255</v>
      </c>
      <c r="H1989" t="s">
        <v>266</v>
      </c>
      <c r="I1989">
        <v>59</v>
      </c>
    </row>
    <row r="1990" spans="1:10" x14ac:dyDescent="0.2">
      <c r="A1990" t="s">
        <v>414</v>
      </c>
      <c r="B1990" t="s">
        <v>316</v>
      </c>
      <c r="C1990" t="s">
        <v>253</v>
      </c>
      <c r="D1990" t="s">
        <v>254</v>
      </c>
      <c r="E1990">
        <v>3692</v>
      </c>
      <c r="F1990" t="s">
        <v>3296</v>
      </c>
      <c r="G1990" t="s">
        <v>267</v>
      </c>
      <c r="H1990" t="s">
        <v>266</v>
      </c>
      <c r="I1990">
        <v>219</v>
      </c>
    </row>
    <row r="1991" spans="1:10" x14ac:dyDescent="0.2">
      <c r="A1991" t="s">
        <v>414</v>
      </c>
      <c r="B1991" t="s">
        <v>316</v>
      </c>
      <c r="C1991" t="s">
        <v>257</v>
      </c>
      <c r="D1991" t="s">
        <v>254</v>
      </c>
      <c r="E1991">
        <v>3698</v>
      </c>
      <c r="F1991" t="s">
        <v>3297</v>
      </c>
      <c r="G1991" t="s">
        <v>267</v>
      </c>
      <c r="H1991" t="s">
        <v>266</v>
      </c>
      <c r="I1991">
        <v>101</v>
      </c>
    </row>
    <row r="1992" spans="1:10" x14ac:dyDescent="0.2">
      <c r="A1992" t="s">
        <v>414</v>
      </c>
      <c r="B1992" t="s">
        <v>316</v>
      </c>
      <c r="C1992" t="s">
        <v>253</v>
      </c>
      <c r="D1992" t="s">
        <v>254</v>
      </c>
      <c r="E1992">
        <v>3708</v>
      </c>
      <c r="F1992" t="s">
        <v>3298</v>
      </c>
      <c r="G1992" t="s">
        <v>255</v>
      </c>
      <c r="H1992" t="s">
        <v>289</v>
      </c>
      <c r="I1992">
        <v>611</v>
      </c>
    </row>
    <row r="1993" spans="1:10" x14ac:dyDescent="0.2">
      <c r="A1993" t="s">
        <v>414</v>
      </c>
      <c r="B1993" t="s">
        <v>316</v>
      </c>
      <c r="C1993" t="s">
        <v>262</v>
      </c>
      <c r="D1993" t="s">
        <v>254</v>
      </c>
      <c r="E1993">
        <v>3765</v>
      </c>
      <c r="F1993" t="s">
        <v>3299</v>
      </c>
      <c r="G1993" t="s">
        <v>255</v>
      </c>
      <c r="H1993" t="s">
        <v>266</v>
      </c>
      <c r="I1993" t="s">
        <v>286</v>
      </c>
      <c r="J1993" t="s">
        <v>3850</v>
      </c>
    </row>
    <row r="1994" spans="1:10" x14ac:dyDescent="0.2">
      <c r="A1994" t="s">
        <v>414</v>
      </c>
      <c r="B1994" t="s">
        <v>316</v>
      </c>
      <c r="C1994" t="s">
        <v>253</v>
      </c>
      <c r="D1994" t="s">
        <v>254</v>
      </c>
      <c r="E1994">
        <v>3803</v>
      </c>
      <c r="F1994" t="s">
        <v>3300</v>
      </c>
      <c r="G1994" t="s">
        <v>259</v>
      </c>
      <c r="H1994" t="s">
        <v>266</v>
      </c>
      <c r="I1994">
        <v>14</v>
      </c>
    </row>
    <row r="1995" spans="1:10" x14ac:dyDescent="0.2">
      <c r="A1995" t="s">
        <v>414</v>
      </c>
      <c r="B1995" t="s">
        <v>316</v>
      </c>
      <c r="C1995" t="s">
        <v>253</v>
      </c>
      <c r="D1995" t="s">
        <v>254</v>
      </c>
      <c r="E1995">
        <v>3865</v>
      </c>
      <c r="F1995" t="s">
        <v>3301</v>
      </c>
      <c r="G1995" t="s">
        <v>255</v>
      </c>
      <c r="H1995" t="s">
        <v>289</v>
      </c>
      <c r="I1995" t="s">
        <v>286</v>
      </c>
      <c r="J1995" t="s">
        <v>4169</v>
      </c>
    </row>
    <row r="1996" spans="1:10" x14ac:dyDescent="0.2">
      <c r="A1996" t="s">
        <v>414</v>
      </c>
      <c r="B1996" t="s">
        <v>316</v>
      </c>
      <c r="C1996" t="s">
        <v>262</v>
      </c>
      <c r="D1996" t="s">
        <v>254</v>
      </c>
      <c r="E1996">
        <v>3901</v>
      </c>
      <c r="F1996" t="s">
        <v>3302</v>
      </c>
      <c r="G1996" t="s">
        <v>255</v>
      </c>
      <c r="H1996" t="s">
        <v>266</v>
      </c>
      <c r="I1996">
        <v>259</v>
      </c>
    </row>
    <row r="1997" spans="1:10" x14ac:dyDescent="0.2">
      <c r="A1997" t="s">
        <v>414</v>
      </c>
      <c r="B1997" t="s">
        <v>316</v>
      </c>
      <c r="C1997" t="s">
        <v>262</v>
      </c>
      <c r="D1997" t="s">
        <v>254</v>
      </c>
      <c r="E1997">
        <v>3904</v>
      </c>
      <c r="F1997" t="s">
        <v>3303</v>
      </c>
      <c r="G1997" t="s">
        <v>267</v>
      </c>
      <c r="H1997" t="s">
        <v>266</v>
      </c>
      <c r="I1997">
        <v>120</v>
      </c>
    </row>
    <row r="1998" spans="1:10" x14ac:dyDescent="0.2">
      <c r="A1998" t="s">
        <v>414</v>
      </c>
      <c r="B1998" t="s">
        <v>316</v>
      </c>
      <c r="C1998" t="s">
        <v>253</v>
      </c>
      <c r="D1998" t="s">
        <v>254</v>
      </c>
      <c r="E1998">
        <v>3923</v>
      </c>
      <c r="F1998" t="s">
        <v>3304</v>
      </c>
      <c r="G1998" t="s">
        <v>267</v>
      </c>
      <c r="H1998" t="s">
        <v>266</v>
      </c>
      <c r="I1998" t="s">
        <v>286</v>
      </c>
      <c r="J1998" t="s">
        <v>4330</v>
      </c>
    </row>
    <row r="1999" spans="1:10" x14ac:dyDescent="0.2">
      <c r="A1999" t="s">
        <v>414</v>
      </c>
      <c r="B1999" t="s">
        <v>316</v>
      </c>
      <c r="C1999" t="s">
        <v>253</v>
      </c>
      <c r="D1999" t="s">
        <v>254</v>
      </c>
      <c r="E1999">
        <v>3925</v>
      </c>
      <c r="F1999" t="s">
        <v>3305</v>
      </c>
      <c r="G1999" t="s">
        <v>255</v>
      </c>
      <c r="H1999" t="s">
        <v>266</v>
      </c>
      <c r="I1999">
        <v>283</v>
      </c>
    </row>
    <row r="2000" spans="1:10" x14ac:dyDescent="0.2">
      <c r="A2000" t="s">
        <v>414</v>
      </c>
      <c r="B2000" t="s">
        <v>316</v>
      </c>
      <c r="C2000" t="s">
        <v>253</v>
      </c>
      <c r="D2000" t="s">
        <v>254</v>
      </c>
      <c r="E2000">
        <v>3934</v>
      </c>
      <c r="F2000" t="s">
        <v>420</v>
      </c>
      <c r="G2000" t="s">
        <v>255</v>
      </c>
      <c r="H2000" t="s">
        <v>266</v>
      </c>
      <c r="I2000">
        <v>106</v>
      </c>
    </row>
    <row r="2001" spans="1:10" x14ac:dyDescent="0.2">
      <c r="A2001" t="s">
        <v>414</v>
      </c>
      <c r="B2001" t="s">
        <v>316</v>
      </c>
      <c r="C2001" t="s">
        <v>253</v>
      </c>
      <c r="D2001" t="s">
        <v>258</v>
      </c>
      <c r="E2001">
        <v>3953</v>
      </c>
      <c r="F2001" t="s">
        <v>3066</v>
      </c>
      <c r="G2001" t="s">
        <v>259</v>
      </c>
      <c r="H2001" t="s">
        <v>289</v>
      </c>
      <c r="I2001">
        <v>40</v>
      </c>
    </row>
    <row r="2002" spans="1:10" x14ac:dyDescent="0.2">
      <c r="A2002" t="s">
        <v>414</v>
      </c>
      <c r="B2002" t="s">
        <v>316</v>
      </c>
      <c r="C2002" t="s">
        <v>264</v>
      </c>
      <c r="D2002" t="s">
        <v>254</v>
      </c>
      <c r="E2002">
        <v>3960</v>
      </c>
      <c r="F2002" t="s">
        <v>421</v>
      </c>
      <c r="G2002" t="s">
        <v>267</v>
      </c>
      <c r="H2002" t="s">
        <v>266</v>
      </c>
      <c r="I2002">
        <v>34</v>
      </c>
    </row>
    <row r="2003" spans="1:10" x14ac:dyDescent="0.2">
      <c r="A2003" t="s">
        <v>414</v>
      </c>
      <c r="B2003" t="s">
        <v>316</v>
      </c>
      <c r="C2003" t="s">
        <v>264</v>
      </c>
      <c r="D2003" t="s">
        <v>258</v>
      </c>
      <c r="E2003">
        <v>3984</v>
      </c>
      <c r="F2003" t="s">
        <v>3306</v>
      </c>
      <c r="G2003" t="s">
        <v>255</v>
      </c>
      <c r="H2003" t="s">
        <v>266</v>
      </c>
      <c r="I2003">
        <v>239</v>
      </c>
    </row>
    <row r="2004" spans="1:10" x14ac:dyDescent="0.2">
      <c r="A2004" t="s">
        <v>414</v>
      </c>
      <c r="B2004" t="s">
        <v>316</v>
      </c>
      <c r="C2004" t="s">
        <v>262</v>
      </c>
      <c r="D2004" t="s">
        <v>254</v>
      </c>
      <c r="E2004">
        <v>4004</v>
      </c>
      <c r="F2004" t="s">
        <v>3307</v>
      </c>
      <c r="G2004" t="s">
        <v>255</v>
      </c>
      <c r="H2004" t="s">
        <v>268</v>
      </c>
      <c r="I2004" t="s">
        <v>322</v>
      </c>
      <c r="J2004" t="s">
        <v>4601</v>
      </c>
    </row>
    <row r="2005" spans="1:10" x14ac:dyDescent="0.2">
      <c r="A2005" t="s">
        <v>414</v>
      </c>
      <c r="B2005" t="s">
        <v>316</v>
      </c>
      <c r="C2005" t="s">
        <v>253</v>
      </c>
      <c r="D2005" t="s">
        <v>254</v>
      </c>
      <c r="E2005">
        <v>4082</v>
      </c>
      <c r="F2005" t="s">
        <v>3308</v>
      </c>
      <c r="G2005" t="s">
        <v>255</v>
      </c>
      <c r="H2005" t="s">
        <v>268</v>
      </c>
      <c r="I2005">
        <v>223</v>
      </c>
    </row>
    <row r="2006" spans="1:10" x14ac:dyDescent="0.2">
      <c r="A2006" t="s">
        <v>414</v>
      </c>
      <c r="B2006" t="s">
        <v>316</v>
      </c>
      <c r="C2006" t="s">
        <v>253</v>
      </c>
      <c r="D2006" t="s">
        <v>254</v>
      </c>
      <c r="E2006">
        <v>4088</v>
      </c>
      <c r="F2006" t="s">
        <v>3309</v>
      </c>
      <c r="G2006" t="s">
        <v>255</v>
      </c>
      <c r="H2006" t="s">
        <v>268</v>
      </c>
      <c r="I2006" t="s">
        <v>322</v>
      </c>
      <c r="J2006" t="s">
        <v>4602</v>
      </c>
    </row>
    <row r="2007" spans="1:10" x14ac:dyDescent="0.2">
      <c r="A2007" t="s">
        <v>414</v>
      </c>
      <c r="B2007" t="s">
        <v>316</v>
      </c>
      <c r="C2007" t="s">
        <v>253</v>
      </c>
      <c r="D2007" t="s">
        <v>254</v>
      </c>
      <c r="E2007">
        <v>4116</v>
      </c>
      <c r="F2007" t="s">
        <v>3310</v>
      </c>
      <c r="G2007" t="s">
        <v>255</v>
      </c>
      <c r="H2007" t="s">
        <v>268</v>
      </c>
      <c r="I2007">
        <v>551</v>
      </c>
    </row>
    <row r="2008" spans="1:10" x14ac:dyDescent="0.2">
      <c r="A2008" t="s">
        <v>414</v>
      </c>
      <c r="B2008" t="s">
        <v>316</v>
      </c>
      <c r="C2008" t="s">
        <v>262</v>
      </c>
      <c r="D2008" t="s">
        <v>254</v>
      </c>
      <c r="E2008">
        <v>4186</v>
      </c>
      <c r="F2008" t="s">
        <v>3311</v>
      </c>
      <c r="G2008" t="s">
        <v>255</v>
      </c>
      <c r="H2008" t="s">
        <v>268</v>
      </c>
      <c r="I2008" t="s">
        <v>278</v>
      </c>
      <c r="J2008" t="s">
        <v>4084</v>
      </c>
    </row>
    <row r="2009" spans="1:10" x14ac:dyDescent="0.2">
      <c r="A2009" t="s">
        <v>414</v>
      </c>
      <c r="B2009" t="s">
        <v>316</v>
      </c>
      <c r="C2009" t="s">
        <v>262</v>
      </c>
      <c r="D2009" t="s">
        <v>254</v>
      </c>
      <c r="E2009">
        <v>4189</v>
      </c>
      <c r="F2009" t="s">
        <v>3312</v>
      </c>
      <c r="G2009" t="s">
        <v>255</v>
      </c>
      <c r="H2009" t="s">
        <v>268</v>
      </c>
      <c r="I2009">
        <v>870</v>
      </c>
    </row>
    <row r="2010" spans="1:10" x14ac:dyDescent="0.2">
      <c r="A2010" t="s">
        <v>414</v>
      </c>
      <c r="B2010" t="s">
        <v>316</v>
      </c>
      <c r="C2010" t="s">
        <v>253</v>
      </c>
      <c r="D2010" t="s">
        <v>254</v>
      </c>
      <c r="E2010">
        <v>4301</v>
      </c>
      <c r="F2010" t="s">
        <v>3313</v>
      </c>
      <c r="G2010" t="s">
        <v>255</v>
      </c>
      <c r="H2010" t="s">
        <v>260</v>
      </c>
      <c r="I2010">
        <v>525</v>
      </c>
    </row>
    <row r="2011" spans="1:10" x14ac:dyDescent="0.2">
      <c r="A2011" t="s">
        <v>414</v>
      </c>
      <c r="B2011" t="s">
        <v>316</v>
      </c>
      <c r="C2011" t="s">
        <v>253</v>
      </c>
      <c r="D2011" t="s">
        <v>254</v>
      </c>
      <c r="E2011">
        <v>4304</v>
      </c>
      <c r="F2011" t="s">
        <v>3314</v>
      </c>
      <c r="G2011" t="s">
        <v>259</v>
      </c>
      <c r="H2011" t="s">
        <v>266</v>
      </c>
      <c r="I2011">
        <v>53</v>
      </c>
    </row>
    <row r="2012" spans="1:10" x14ac:dyDescent="0.2">
      <c r="A2012" t="s">
        <v>414</v>
      </c>
      <c r="B2012" t="s">
        <v>316</v>
      </c>
      <c r="C2012" t="s">
        <v>262</v>
      </c>
      <c r="D2012" t="s">
        <v>254</v>
      </c>
      <c r="E2012">
        <v>4324</v>
      </c>
      <c r="F2012" t="s">
        <v>3315</v>
      </c>
      <c r="G2012" t="s">
        <v>255</v>
      </c>
      <c r="H2012" t="s">
        <v>260</v>
      </c>
      <c r="I2012" t="s">
        <v>340</v>
      </c>
      <c r="J2012" t="s">
        <v>3949</v>
      </c>
    </row>
    <row r="2013" spans="1:10" x14ac:dyDescent="0.2">
      <c r="A2013" t="s">
        <v>414</v>
      </c>
      <c r="B2013" t="s">
        <v>316</v>
      </c>
      <c r="C2013" t="s">
        <v>253</v>
      </c>
      <c r="D2013" t="s">
        <v>254</v>
      </c>
      <c r="E2013">
        <v>4344</v>
      </c>
      <c r="F2013" t="s">
        <v>3316</v>
      </c>
      <c r="G2013" t="s">
        <v>255</v>
      </c>
      <c r="H2013" t="s">
        <v>266</v>
      </c>
      <c r="I2013">
        <v>669</v>
      </c>
    </row>
    <row r="2014" spans="1:10" x14ac:dyDescent="0.2">
      <c r="A2014" t="s">
        <v>414</v>
      </c>
      <c r="B2014" t="s">
        <v>316</v>
      </c>
      <c r="C2014" t="s">
        <v>253</v>
      </c>
      <c r="D2014" t="s">
        <v>254</v>
      </c>
      <c r="E2014">
        <v>4381</v>
      </c>
      <c r="F2014" t="s">
        <v>3317</v>
      </c>
      <c r="G2014" t="s">
        <v>267</v>
      </c>
      <c r="H2014" t="s">
        <v>266</v>
      </c>
      <c r="I2014">
        <v>36</v>
      </c>
    </row>
    <row r="2015" spans="1:10" x14ac:dyDescent="0.2">
      <c r="A2015" t="s">
        <v>414</v>
      </c>
      <c r="B2015" t="s">
        <v>316</v>
      </c>
      <c r="C2015" t="s">
        <v>253</v>
      </c>
      <c r="D2015" t="s">
        <v>258</v>
      </c>
      <c r="E2015">
        <v>4386</v>
      </c>
      <c r="F2015" t="s">
        <v>3318</v>
      </c>
      <c r="G2015" t="s">
        <v>263</v>
      </c>
      <c r="H2015" t="s">
        <v>266</v>
      </c>
      <c r="I2015">
        <v>37</v>
      </c>
    </row>
    <row r="2016" spans="1:10" x14ac:dyDescent="0.2">
      <c r="A2016" t="s">
        <v>414</v>
      </c>
      <c r="B2016" t="s">
        <v>316</v>
      </c>
      <c r="C2016" t="s">
        <v>262</v>
      </c>
      <c r="D2016" t="s">
        <v>258</v>
      </c>
      <c r="E2016">
        <v>4395</v>
      </c>
      <c r="F2016" t="s">
        <v>3319</v>
      </c>
      <c r="G2016" t="s">
        <v>267</v>
      </c>
      <c r="H2016" t="s">
        <v>266</v>
      </c>
      <c r="I2016">
        <v>40</v>
      </c>
    </row>
    <row r="2017" spans="1:10" x14ac:dyDescent="0.2">
      <c r="A2017" t="s">
        <v>414</v>
      </c>
      <c r="B2017" t="s">
        <v>316</v>
      </c>
      <c r="C2017" t="s">
        <v>264</v>
      </c>
      <c r="D2017" t="s">
        <v>258</v>
      </c>
      <c r="E2017">
        <v>4398</v>
      </c>
      <c r="F2017" t="s">
        <v>3320</v>
      </c>
      <c r="G2017" t="s">
        <v>259</v>
      </c>
      <c r="H2017" t="s">
        <v>266</v>
      </c>
      <c r="I2017">
        <v>60</v>
      </c>
    </row>
    <row r="2018" spans="1:10" x14ac:dyDescent="0.2">
      <c r="A2018" t="s">
        <v>414</v>
      </c>
      <c r="B2018" t="s">
        <v>316</v>
      </c>
      <c r="C2018" t="s">
        <v>262</v>
      </c>
      <c r="D2018" t="s">
        <v>258</v>
      </c>
      <c r="E2018">
        <v>4428</v>
      </c>
      <c r="F2018" t="s">
        <v>3321</v>
      </c>
      <c r="G2018" t="s">
        <v>267</v>
      </c>
      <c r="H2018" t="s">
        <v>266</v>
      </c>
      <c r="I2018">
        <v>172</v>
      </c>
    </row>
    <row r="2019" spans="1:10" x14ac:dyDescent="0.2">
      <c r="A2019" t="s">
        <v>414</v>
      </c>
      <c r="B2019" t="s">
        <v>316</v>
      </c>
      <c r="C2019" t="s">
        <v>253</v>
      </c>
      <c r="D2019" t="s">
        <v>254</v>
      </c>
      <c r="E2019">
        <v>4437</v>
      </c>
      <c r="F2019" t="s">
        <v>3322</v>
      </c>
      <c r="G2019" t="s">
        <v>267</v>
      </c>
      <c r="H2019" t="s">
        <v>266</v>
      </c>
      <c r="I2019">
        <v>52</v>
      </c>
    </row>
    <row r="2020" spans="1:10" x14ac:dyDescent="0.2">
      <c r="A2020" t="s">
        <v>414</v>
      </c>
      <c r="B2020" t="s">
        <v>316</v>
      </c>
      <c r="C2020" t="s">
        <v>262</v>
      </c>
      <c r="D2020" t="s">
        <v>254</v>
      </c>
      <c r="E2020">
        <v>4463</v>
      </c>
      <c r="F2020" t="s">
        <v>1646</v>
      </c>
      <c r="G2020" t="s">
        <v>255</v>
      </c>
      <c r="H2020" t="s">
        <v>268</v>
      </c>
      <c r="I2020">
        <v>155</v>
      </c>
    </row>
    <row r="2021" spans="1:10" x14ac:dyDescent="0.2">
      <c r="A2021" t="s">
        <v>414</v>
      </c>
      <c r="B2021" t="s">
        <v>316</v>
      </c>
      <c r="C2021" t="s">
        <v>262</v>
      </c>
      <c r="D2021" t="s">
        <v>258</v>
      </c>
      <c r="E2021">
        <v>4487</v>
      </c>
      <c r="F2021" t="s">
        <v>1523</v>
      </c>
      <c r="G2021" t="s">
        <v>267</v>
      </c>
      <c r="H2021" t="s">
        <v>266</v>
      </c>
      <c r="I2021">
        <v>130</v>
      </c>
    </row>
    <row r="2022" spans="1:10" x14ac:dyDescent="0.2">
      <c r="A2022" t="s">
        <v>414</v>
      </c>
      <c r="B2022" t="s">
        <v>316</v>
      </c>
      <c r="C2022" t="s">
        <v>262</v>
      </c>
      <c r="D2022" t="s">
        <v>254</v>
      </c>
      <c r="E2022">
        <v>4565</v>
      </c>
      <c r="F2022" t="s">
        <v>3323</v>
      </c>
      <c r="G2022" t="s">
        <v>267</v>
      </c>
      <c r="H2022" t="s">
        <v>300</v>
      </c>
      <c r="I2022" t="s">
        <v>286</v>
      </c>
      <c r="J2022" t="s">
        <v>4603</v>
      </c>
    </row>
    <row r="2023" spans="1:10" x14ac:dyDescent="0.2">
      <c r="A2023" t="s">
        <v>414</v>
      </c>
      <c r="B2023" t="s">
        <v>316</v>
      </c>
      <c r="C2023" t="s">
        <v>262</v>
      </c>
      <c r="D2023" t="s">
        <v>258</v>
      </c>
      <c r="E2023">
        <v>4587</v>
      </c>
      <c r="F2023" t="s">
        <v>1647</v>
      </c>
      <c r="G2023" t="s">
        <v>255</v>
      </c>
      <c r="H2023" t="s">
        <v>300</v>
      </c>
      <c r="I2023" t="s">
        <v>314</v>
      </c>
      <c r="J2023" t="s">
        <v>4361</v>
      </c>
    </row>
    <row r="2024" spans="1:10" x14ac:dyDescent="0.2">
      <c r="A2024" t="s">
        <v>414</v>
      </c>
      <c r="B2024" t="s">
        <v>316</v>
      </c>
      <c r="C2024" t="s">
        <v>262</v>
      </c>
      <c r="D2024" t="s">
        <v>258</v>
      </c>
      <c r="E2024">
        <v>4593</v>
      </c>
      <c r="F2024" t="s">
        <v>3324</v>
      </c>
      <c r="G2024" t="s">
        <v>267</v>
      </c>
      <c r="H2024" t="s">
        <v>300</v>
      </c>
      <c r="I2024">
        <v>933</v>
      </c>
    </row>
    <row r="2025" spans="1:10" x14ac:dyDescent="0.2">
      <c r="A2025" t="s">
        <v>414</v>
      </c>
      <c r="B2025" t="s">
        <v>316</v>
      </c>
      <c r="C2025" t="s">
        <v>262</v>
      </c>
      <c r="D2025" t="s">
        <v>254</v>
      </c>
      <c r="E2025">
        <v>4596</v>
      </c>
      <c r="F2025" t="s">
        <v>3325</v>
      </c>
      <c r="G2025" t="s">
        <v>267</v>
      </c>
      <c r="H2025" t="s">
        <v>300</v>
      </c>
      <c r="I2025">
        <v>123</v>
      </c>
    </row>
    <row r="2026" spans="1:10" x14ac:dyDescent="0.2">
      <c r="A2026" t="s">
        <v>414</v>
      </c>
      <c r="B2026" t="s">
        <v>316</v>
      </c>
      <c r="C2026" t="s">
        <v>262</v>
      </c>
      <c r="D2026" t="s">
        <v>254</v>
      </c>
      <c r="E2026">
        <v>4597</v>
      </c>
      <c r="F2026" t="s">
        <v>3326</v>
      </c>
      <c r="G2026" t="s">
        <v>267</v>
      </c>
      <c r="H2026" t="s">
        <v>300</v>
      </c>
      <c r="I2026">
        <v>188</v>
      </c>
    </row>
    <row r="2027" spans="1:10" x14ac:dyDescent="0.2">
      <c r="A2027" t="s">
        <v>414</v>
      </c>
      <c r="B2027" t="s">
        <v>316</v>
      </c>
      <c r="C2027" t="s">
        <v>253</v>
      </c>
      <c r="D2027" t="s">
        <v>254</v>
      </c>
      <c r="E2027">
        <v>4651</v>
      </c>
      <c r="F2027" t="s">
        <v>3327</v>
      </c>
      <c r="G2027" t="s">
        <v>255</v>
      </c>
      <c r="H2027" t="s">
        <v>260</v>
      </c>
      <c r="I2027">
        <v>160</v>
      </c>
    </row>
    <row r="2028" spans="1:10" x14ac:dyDescent="0.2">
      <c r="A2028" t="s">
        <v>414</v>
      </c>
      <c r="B2028" t="s">
        <v>316</v>
      </c>
      <c r="C2028" t="s">
        <v>253</v>
      </c>
      <c r="D2028" t="s">
        <v>254</v>
      </c>
      <c r="E2028">
        <v>4664</v>
      </c>
      <c r="F2028" t="s">
        <v>3328</v>
      </c>
      <c r="G2028" t="s">
        <v>259</v>
      </c>
      <c r="H2028" t="s">
        <v>260</v>
      </c>
      <c r="I2028">
        <v>23</v>
      </c>
    </row>
    <row r="2029" spans="1:10" x14ac:dyDescent="0.2">
      <c r="A2029" t="s">
        <v>414</v>
      </c>
      <c r="B2029" t="s">
        <v>316</v>
      </c>
      <c r="C2029" t="s">
        <v>253</v>
      </c>
      <c r="D2029" t="s">
        <v>254</v>
      </c>
      <c r="E2029">
        <v>4667</v>
      </c>
      <c r="F2029" t="s">
        <v>3329</v>
      </c>
      <c r="G2029" t="s">
        <v>259</v>
      </c>
      <c r="H2029" t="s">
        <v>266</v>
      </c>
      <c r="I2029">
        <v>114</v>
      </c>
    </row>
    <row r="2030" spans="1:10" x14ac:dyDescent="0.2">
      <c r="A2030" t="s">
        <v>414</v>
      </c>
      <c r="B2030" t="s">
        <v>316</v>
      </c>
      <c r="C2030" t="s">
        <v>253</v>
      </c>
      <c r="D2030" t="s">
        <v>254</v>
      </c>
      <c r="E2030">
        <v>4691</v>
      </c>
      <c r="F2030" t="s">
        <v>557</v>
      </c>
      <c r="G2030" t="s">
        <v>263</v>
      </c>
      <c r="H2030" t="s">
        <v>260</v>
      </c>
      <c r="I2030">
        <v>144</v>
      </c>
    </row>
    <row r="2031" spans="1:10" x14ac:dyDescent="0.2">
      <c r="A2031" t="s">
        <v>414</v>
      </c>
      <c r="B2031" t="s">
        <v>316</v>
      </c>
      <c r="C2031" t="s">
        <v>262</v>
      </c>
      <c r="D2031" t="s">
        <v>254</v>
      </c>
      <c r="E2031">
        <v>4712</v>
      </c>
      <c r="F2031" t="s">
        <v>3330</v>
      </c>
      <c r="G2031" t="s">
        <v>259</v>
      </c>
      <c r="H2031" t="s">
        <v>260</v>
      </c>
      <c r="I2031">
        <v>126</v>
      </c>
    </row>
    <row r="2032" spans="1:10" x14ac:dyDescent="0.2">
      <c r="A2032" t="s">
        <v>414</v>
      </c>
      <c r="B2032" t="s">
        <v>316</v>
      </c>
      <c r="C2032" t="s">
        <v>257</v>
      </c>
      <c r="D2032" t="s">
        <v>254</v>
      </c>
      <c r="E2032">
        <v>4754</v>
      </c>
      <c r="F2032" t="s">
        <v>3331</v>
      </c>
      <c r="G2032" t="s">
        <v>259</v>
      </c>
      <c r="H2032" t="s">
        <v>260</v>
      </c>
      <c r="I2032">
        <v>61</v>
      </c>
    </row>
    <row r="2033" spans="1:10" x14ac:dyDescent="0.2">
      <c r="A2033" t="s">
        <v>414</v>
      </c>
      <c r="B2033" t="s">
        <v>316</v>
      </c>
      <c r="C2033" t="s">
        <v>262</v>
      </c>
      <c r="D2033" t="s">
        <v>254</v>
      </c>
      <c r="E2033">
        <v>4755</v>
      </c>
      <c r="F2033" t="s">
        <v>422</v>
      </c>
      <c r="G2033" t="s">
        <v>255</v>
      </c>
      <c r="H2033" t="s">
        <v>260</v>
      </c>
      <c r="I2033" t="s">
        <v>512</v>
      </c>
      <c r="J2033" t="s">
        <v>4176</v>
      </c>
    </row>
    <row r="2034" spans="1:10" x14ac:dyDescent="0.2">
      <c r="A2034" t="s">
        <v>414</v>
      </c>
      <c r="B2034" t="s">
        <v>316</v>
      </c>
      <c r="C2034" t="s">
        <v>262</v>
      </c>
      <c r="D2034" t="s">
        <v>254</v>
      </c>
      <c r="E2034">
        <v>4776</v>
      </c>
      <c r="F2034" t="s">
        <v>3332</v>
      </c>
      <c r="G2034" t="s">
        <v>255</v>
      </c>
      <c r="H2034" t="s">
        <v>266</v>
      </c>
      <c r="I2034" t="s">
        <v>286</v>
      </c>
      <c r="J2034" t="s">
        <v>4604</v>
      </c>
    </row>
    <row r="2035" spans="1:10" x14ac:dyDescent="0.2">
      <c r="A2035" t="s">
        <v>414</v>
      </c>
      <c r="B2035" t="s">
        <v>316</v>
      </c>
      <c r="C2035" t="s">
        <v>262</v>
      </c>
      <c r="D2035" t="s">
        <v>254</v>
      </c>
      <c r="E2035">
        <v>4912</v>
      </c>
      <c r="F2035" t="s">
        <v>3333</v>
      </c>
      <c r="G2035" t="s">
        <v>255</v>
      </c>
      <c r="H2035" t="s">
        <v>268</v>
      </c>
      <c r="I2035" t="s">
        <v>314</v>
      </c>
      <c r="J2035" t="s">
        <v>4165</v>
      </c>
    </row>
    <row r="2036" spans="1:10" x14ac:dyDescent="0.2">
      <c r="A2036" t="s">
        <v>414</v>
      </c>
      <c r="B2036" t="s">
        <v>316</v>
      </c>
      <c r="C2036" t="s">
        <v>253</v>
      </c>
      <c r="D2036" t="s">
        <v>254</v>
      </c>
      <c r="E2036">
        <v>4914</v>
      </c>
      <c r="F2036" t="s">
        <v>3334</v>
      </c>
      <c r="G2036" t="s">
        <v>255</v>
      </c>
      <c r="H2036" t="s">
        <v>268</v>
      </c>
      <c r="I2036">
        <v>483</v>
      </c>
    </row>
    <row r="2037" spans="1:10" x14ac:dyDescent="0.2">
      <c r="A2037" t="s">
        <v>414</v>
      </c>
      <c r="B2037" t="s">
        <v>316</v>
      </c>
      <c r="C2037" t="s">
        <v>262</v>
      </c>
      <c r="D2037" t="s">
        <v>254</v>
      </c>
      <c r="E2037">
        <v>4963</v>
      </c>
      <c r="F2037" t="s">
        <v>3335</v>
      </c>
      <c r="G2037" t="s">
        <v>255</v>
      </c>
      <c r="H2037" t="s">
        <v>268</v>
      </c>
      <c r="I2037">
        <v>285</v>
      </c>
    </row>
    <row r="2038" spans="1:10" x14ac:dyDescent="0.2">
      <c r="A2038" t="s">
        <v>414</v>
      </c>
      <c r="B2038" t="s">
        <v>316</v>
      </c>
      <c r="C2038" t="s">
        <v>262</v>
      </c>
      <c r="D2038" t="s">
        <v>254</v>
      </c>
      <c r="E2038">
        <v>4971</v>
      </c>
      <c r="F2038" t="s">
        <v>3336</v>
      </c>
      <c r="G2038" t="s">
        <v>255</v>
      </c>
      <c r="H2038" t="s">
        <v>268</v>
      </c>
      <c r="I2038">
        <v>313</v>
      </c>
    </row>
    <row r="2039" spans="1:10" x14ac:dyDescent="0.2">
      <c r="A2039" t="s">
        <v>414</v>
      </c>
      <c r="B2039" t="s">
        <v>316</v>
      </c>
      <c r="C2039" t="s">
        <v>253</v>
      </c>
      <c r="D2039" t="s">
        <v>254</v>
      </c>
      <c r="E2039">
        <v>4974</v>
      </c>
      <c r="F2039" t="s">
        <v>3337</v>
      </c>
      <c r="G2039" t="s">
        <v>255</v>
      </c>
      <c r="H2039" t="s">
        <v>268</v>
      </c>
      <c r="I2039" t="s">
        <v>278</v>
      </c>
      <c r="J2039" t="s">
        <v>4605</v>
      </c>
    </row>
    <row r="2040" spans="1:10" x14ac:dyDescent="0.2">
      <c r="A2040" t="s">
        <v>414</v>
      </c>
      <c r="B2040" t="s">
        <v>316</v>
      </c>
      <c r="C2040" t="s">
        <v>253</v>
      </c>
      <c r="D2040" t="s">
        <v>254</v>
      </c>
      <c r="E2040">
        <v>4978</v>
      </c>
      <c r="F2040" t="s">
        <v>3338</v>
      </c>
      <c r="G2040" t="s">
        <v>259</v>
      </c>
      <c r="H2040" t="s">
        <v>268</v>
      </c>
      <c r="I2040">
        <v>252</v>
      </c>
    </row>
    <row r="2041" spans="1:10" x14ac:dyDescent="0.2">
      <c r="A2041" t="s">
        <v>414</v>
      </c>
      <c r="B2041" t="s">
        <v>316</v>
      </c>
      <c r="C2041" t="s">
        <v>262</v>
      </c>
      <c r="D2041" t="s">
        <v>254</v>
      </c>
      <c r="E2041">
        <v>4985</v>
      </c>
      <c r="F2041" t="s">
        <v>3339</v>
      </c>
      <c r="G2041" t="s">
        <v>255</v>
      </c>
      <c r="H2041" t="s">
        <v>268</v>
      </c>
      <c r="I2041" t="s">
        <v>286</v>
      </c>
      <c r="J2041" t="s">
        <v>4496</v>
      </c>
    </row>
    <row r="2042" spans="1:10" x14ac:dyDescent="0.2">
      <c r="A2042" t="s">
        <v>414</v>
      </c>
      <c r="B2042" t="s">
        <v>316</v>
      </c>
      <c r="C2042" t="s">
        <v>253</v>
      </c>
      <c r="D2042" t="s">
        <v>254</v>
      </c>
      <c r="E2042">
        <v>5194</v>
      </c>
      <c r="F2042" t="s">
        <v>4348</v>
      </c>
      <c r="G2042" t="s">
        <v>263</v>
      </c>
      <c r="H2042" t="s">
        <v>502</v>
      </c>
      <c r="I2042">
        <v>190</v>
      </c>
    </row>
    <row r="2043" spans="1:10" x14ac:dyDescent="0.2">
      <c r="A2043" t="s">
        <v>414</v>
      </c>
      <c r="B2043" t="s">
        <v>316</v>
      </c>
      <c r="C2043" t="s">
        <v>253</v>
      </c>
      <c r="D2043" t="s">
        <v>254</v>
      </c>
      <c r="E2043">
        <v>5273</v>
      </c>
      <c r="F2043" t="s">
        <v>3340</v>
      </c>
      <c r="G2043" t="s">
        <v>255</v>
      </c>
      <c r="H2043" t="s">
        <v>297</v>
      </c>
      <c r="I2043">
        <v>956</v>
      </c>
    </row>
    <row r="2044" spans="1:10" x14ac:dyDescent="0.2">
      <c r="A2044" t="s">
        <v>414</v>
      </c>
      <c r="B2044" t="s">
        <v>316</v>
      </c>
      <c r="C2044" t="s">
        <v>253</v>
      </c>
      <c r="D2044" t="s">
        <v>254</v>
      </c>
      <c r="E2044">
        <v>5304</v>
      </c>
      <c r="F2044" t="s">
        <v>424</v>
      </c>
      <c r="G2044" t="s">
        <v>263</v>
      </c>
      <c r="H2044" t="s">
        <v>297</v>
      </c>
      <c r="I2044">
        <v>352</v>
      </c>
    </row>
    <row r="2045" spans="1:10" x14ac:dyDescent="0.2">
      <c r="A2045" t="s">
        <v>414</v>
      </c>
      <c r="B2045" t="s">
        <v>316</v>
      </c>
      <c r="C2045" t="s">
        <v>253</v>
      </c>
      <c r="D2045" t="s">
        <v>254</v>
      </c>
      <c r="E2045">
        <v>5391</v>
      </c>
      <c r="F2045" t="s">
        <v>3341</v>
      </c>
      <c r="G2045" t="s">
        <v>255</v>
      </c>
      <c r="H2045" t="s">
        <v>297</v>
      </c>
      <c r="I2045">
        <v>118</v>
      </c>
    </row>
    <row r="2046" spans="1:10" x14ac:dyDescent="0.2">
      <c r="A2046" t="s">
        <v>414</v>
      </c>
      <c r="B2046" t="s">
        <v>316</v>
      </c>
      <c r="C2046" t="s">
        <v>262</v>
      </c>
      <c r="D2046" t="s">
        <v>258</v>
      </c>
      <c r="E2046">
        <v>5704</v>
      </c>
      <c r="F2046" t="s">
        <v>3342</v>
      </c>
      <c r="G2046" t="s">
        <v>267</v>
      </c>
      <c r="H2046" t="s">
        <v>350</v>
      </c>
      <c r="I2046">
        <v>61</v>
      </c>
    </row>
    <row r="2047" spans="1:10" x14ac:dyDescent="0.2">
      <c r="A2047" t="s">
        <v>414</v>
      </c>
      <c r="B2047" t="s">
        <v>316</v>
      </c>
      <c r="C2047" t="s">
        <v>253</v>
      </c>
      <c r="D2047" t="s">
        <v>258</v>
      </c>
      <c r="E2047">
        <v>5935</v>
      </c>
      <c r="F2047" t="s">
        <v>3343</v>
      </c>
      <c r="G2047" t="s">
        <v>259</v>
      </c>
      <c r="H2047" t="s">
        <v>270</v>
      </c>
      <c r="I2047">
        <v>30</v>
      </c>
    </row>
    <row r="2048" spans="1:10" x14ac:dyDescent="0.2">
      <c r="A2048" t="s">
        <v>414</v>
      </c>
      <c r="B2048" t="s">
        <v>316</v>
      </c>
      <c r="C2048" t="s">
        <v>262</v>
      </c>
      <c r="D2048" t="s">
        <v>254</v>
      </c>
      <c r="E2048">
        <v>5943</v>
      </c>
      <c r="F2048" t="s">
        <v>3344</v>
      </c>
      <c r="G2048" t="s">
        <v>255</v>
      </c>
      <c r="H2048" t="s">
        <v>270</v>
      </c>
      <c r="I2048">
        <v>685</v>
      </c>
    </row>
    <row r="2049" spans="1:10" x14ac:dyDescent="0.2">
      <c r="A2049" t="s">
        <v>414</v>
      </c>
      <c r="B2049" t="s">
        <v>316</v>
      </c>
      <c r="C2049" t="s">
        <v>262</v>
      </c>
      <c r="D2049" t="s">
        <v>254</v>
      </c>
      <c r="E2049">
        <v>5957</v>
      </c>
      <c r="F2049" t="s">
        <v>3345</v>
      </c>
      <c r="G2049" t="s">
        <v>255</v>
      </c>
      <c r="H2049" t="s">
        <v>270</v>
      </c>
      <c r="I2049">
        <v>236</v>
      </c>
    </row>
    <row r="2050" spans="1:10" x14ac:dyDescent="0.2">
      <c r="A2050" t="s">
        <v>414</v>
      </c>
      <c r="B2050" t="s">
        <v>316</v>
      </c>
      <c r="C2050" t="s">
        <v>253</v>
      </c>
      <c r="D2050" t="s">
        <v>254</v>
      </c>
      <c r="E2050">
        <v>5974</v>
      </c>
      <c r="F2050" t="s">
        <v>3346</v>
      </c>
      <c r="G2050" t="s">
        <v>263</v>
      </c>
      <c r="H2050" t="s">
        <v>270</v>
      </c>
      <c r="I2050">
        <v>15</v>
      </c>
    </row>
    <row r="2051" spans="1:10" x14ac:dyDescent="0.2">
      <c r="A2051" t="s">
        <v>414</v>
      </c>
      <c r="B2051" t="s">
        <v>316</v>
      </c>
      <c r="C2051" t="s">
        <v>262</v>
      </c>
      <c r="D2051" t="s">
        <v>254</v>
      </c>
      <c r="E2051">
        <v>5997</v>
      </c>
      <c r="F2051" t="s">
        <v>3347</v>
      </c>
      <c r="G2051" t="s">
        <v>259</v>
      </c>
      <c r="H2051" t="s">
        <v>270</v>
      </c>
      <c r="I2051">
        <v>46</v>
      </c>
    </row>
    <row r="2052" spans="1:10" x14ac:dyDescent="0.2">
      <c r="A2052" t="s">
        <v>414</v>
      </c>
      <c r="B2052" t="s">
        <v>316</v>
      </c>
      <c r="C2052" t="s">
        <v>253</v>
      </c>
      <c r="D2052" t="s">
        <v>254</v>
      </c>
      <c r="E2052">
        <v>6033</v>
      </c>
      <c r="F2052" t="s">
        <v>425</v>
      </c>
      <c r="G2052" t="s">
        <v>267</v>
      </c>
      <c r="H2052" t="s">
        <v>260</v>
      </c>
      <c r="I2052">
        <v>105</v>
      </c>
    </row>
    <row r="2053" spans="1:10" x14ac:dyDescent="0.2">
      <c r="A2053" t="s">
        <v>414</v>
      </c>
      <c r="B2053" t="s">
        <v>316</v>
      </c>
      <c r="C2053" t="s">
        <v>253</v>
      </c>
      <c r="D2053" t="s">
        <v>254</v>
      </c>
      <c r="E2053">
        <v>6045</v>
      </c>
      <c r="F2053" t="s">
        <v>3348</v>
      </c>
      <c r="G2053" t="s">
        <v>267</v>
      </c>
      <c r="H2053" t="s">
        <v>260</v>
      </c>
      <c r="I2053">
        <v>34</v>
      </c>
    </row>
    <row r="2054" spans="1:10" x14ac:dyDescent="0.2">
      <c r="A2054" t="s">
        <v>414</v>
      </c>
      <c r="B2054" t="s">
        <v>316</v>
      </c>
      <c r="C2054" t="s">
        <v>264</v>
      </c>
      <c r="D2054" t="s">
        <v>254</v>
      </c>
      <c r="E2054">
        <v>6061</v>
      </c>
      <c r="F2054" t="s">
        <v>3349</v>
      </c>
      <c r="G2054" t="s">
        <v>259</v>
      </c>
      <c r="H2054" t="s">
        <v>260</v>
      </c>
      <c r="I2054">
        <v>91</v>
      </c>
    </row>
    <row r="2055" spans="1:10" x14ac:dyDescent="0.2">
      <c r="A2055" t="s">
        <v>414</v>
      </c>
      <c r="B2055" t="s">
        <v>316</v>
      </c>
      <c r="C2055" t="s">
        <v>253</v>
      </c>
      <c r="D2055" t="s">
        <v>254</v>
      </c>
      <c r="E2055">
        <v>6072</v>
      </c>
      <c r="F2055" t="s">
        <v>3350</v>
      </c>
      <c r="G2055" t="s">
        <v>267</v>
      </c>
      <c r="H2055" t="s">
        <v>260</v>
      </c>
      <c r="I2055">
        <v>60</v>
      </c>
    </row>
    <row r="2056" spans="1:10" x14ac:dyDescent="0.2">
      <c r="A2056" t="s">
        <v>414</v>
      </c>
      <c r="B2056" t="s">
        <v>316</v>
      </c>
      <c r="C2056" t="s">
        <v>253</v>
      </c>
      <c r="D2056" t="s">
        <v>258</v>
      </c>
      <c r="E2056">
        <v>6085</v>
      </c>
      <c r="F2056" t="s">
        <v>3351</v>
      </c>
      <c r="G2056" t="s">
        <v>267</v>
      </c>
      <c r="H2056" t="s">
        <v>260</v>
      </c>
      <c r="I2056">
        <v>12</v>
      </c>
    </row>
    <row r="2057" spans="1:10" x14ac:dyDescent="0.2">
      <c r="A2057" t="s">
        <v>414</v>
      </c>
      <c r="B2057" t="s">
        <v>316</v>
      </c>
      <c r="C2057" t="s">
        <v>257</v>
      </c>
      <c r="D2057" t="s">
        <v>254</v>
      </c>
      <c r="E2057">
        <v>6095</v>
      </c>
      <c r="F2057" t="s">
        <v>3352</v>
      </c>
      <c r="G2057" t="s">
        <v>267</v>
      </c>
      <c r="H2057" t="s">
        <v>260</v>
      </c>
      <c r="I2057">
        <v>338</v>
      </c>
    </row>
    <row r="2058" spans="1:10" x14ac:dyDescent="0.2">
      <c r="A2058" t="s">
        <v>414</v>
      </c>
      <c r="B2058" t="s">
        <v>316</v>
      </c>
      <c r="C2058" t="s">
        <v>253</v>
      </c>
      <c r="D2058" t="s">
        <v>254</v>
      </c>
      <c r="E2058">
        <v>6125</v>
      </c>
      <c r="F2058" t="s">
        <v>619</v>
      </c>
      <c r="G2058" t="s">
        <v>263</v>
      </c>
      <c r="H2058" t="s">
        <v>276</v>
      </c>
      <c r="I2058">
        <v>132</v>
      </c>
    </row>
    <row r="2059" spans="1:10" x14ac:dyDescent="0.2">
      <c r="A2059" t="s">
        <v>414</v>
      </c>
      <c r="B2059" t="s">
        <v>316</v>
      </c>
      <c r="C2059" t="s">
        <v>253</v>
      </c>
      <c r="D2059" t="s">
        <v>254</v>
      </c>
      <c r="E2059">
        <v>6134</v>
      </c>
      <c r="F2059" t="s">
        <v>3353</v>
      </c>
      <c r="G2059" t="s">
        <v>255</v>
      </c>
      <c r="H2059" t="s">
        <v>276</v>
      </c>
      <c r="I2059" t="s">
        <v>286</v>
      </c>
      <c r="J2059" t="s">
        <v>4606</v>
      </c>
    </row>
    <row r="2060" spans="1:10" x14ac:dyDescent="0.2">
      <c r="A2060" t="s">
        <v>414</v>
      </c>
      <c r="B2060" t="s">
        <v>316</v>
      </c>
      <c r="C2060" t="s">
        <v>253</v>
      </c>
      <c r="D2060" t="s">
        <v>254</v>
      </c>
      <c r="E2060">
        <v>6145</v>
      </c>
      <c r="F2060" t="s">
        <v>3354</v>
      </c>
      <c r="G2060" t="s">
        <v>259</v>
      </c>
      <c r="H2060" t="s">
        <v>276</v>
      </c>
      <c r="I2060">
        <v>648</v>
      </c>
    </row>
    <row r="2061" spans="1:10" x14ac:dyDescent="0.2">
      <c r="A2061" t="s">
        <v>414</v>
      </c>
      <c r="B2061" t="s">
        <v>316</v>
      </c>
      <c r="C2061" t="s">
        <v>253</v>
      </c>
      <c r="D2061" t="s">
        <v>254</v>
      </c>
      <c r="E2061">
        <v>6218</v>
      </c>
      <c r="F2061" t="s">
        <v>3355</v>
      </c>
      <c r="G2061" t="s">
        <v>255</v>
      </c>
      <c r="H2061" t="s">
        <v>276</v>
      </c>
      <c r="I2061">
        <v>84</v>
      </c>
    </row>
    <row r="2062" spans="1:10" x14ac:dyDescent="0.2">
      <c r="A2062" t="s">
        <v>414</v>
      </c>
      <c r="B2062" t="s">
        <v>316</v>
      </c>
      <c r="C2062" t="s">
        <v>262</v>
      </c>
      <c r="D2062" t="s">
        <v>254</v>
      </c>
      <c r="E2062">
        <v>6235</v>
      </c>
      <c r="F2062" t="s">
        <v>3356</v>
      </c>
      <c r="G2062" t="s">
        <v>255</v>
      </c>
      <c r="H2062" t="s">
        <v>276</v>
      </c>
      <c r="I2062" t="s">
        <v>286</v>
      </c>
      <c r="J2062" t="s">
        <v>4607</v>
      </c>
    </row>
    <row r="2063" spans="1:10" x14ac:dyDescent="0.2">
      <c r="A2063" t="s">
        <v>414</v>
      </c>
      <c r="B2063" t="s">
        <v>316</v>
      </c>
      <c r="C2063" t="s">
        <v>253</v>
      </c>
      <c r="D2063" t="s">
        <v>254</v>
      </c>
      <c r="E2063">
        <v>6236</v>
      </c>
      <c r="F2063" t="s">
        <v>3357</v>
      </c>
      <c r="G2063" t="s">
        <v>255</v>
      </c>
      <c r="H2063" t="s">
        <v>276</v>
      </c>
      <c r="I2063">
        <v>41</v>
      </c>
    </row>
    <row r="2064" spans="1:10" x14ac:dyDescent="0.2">
      <c r="A2064" t="s">
        <v>414</v>
      </c>
      <c r="B2064" t="s">
        <v>316</v>
      </c>
      <c r="C2064" t="s">
        <v>253</v>
      </c>
      <c r="D2064" t="s">
        <v>254</v>
      </c>
      <c r="E2064">
        <v>6298</v>
      </c>
      <c r="F2064" t="s">
        <v>3358</v>
      </c>
      <c r="G2064" t="s">
        <v>255</v>
      </c>
      <c r="H2064" t="s">
        <v>276</v>
      </c>
      <c r="I2064">
        <v>62</v>
      </c>
    </row>
    <row r="2065" spans="1:10" x14ac:dyDescent="0.2">
      <c r="A2065" t="s">
        <v>414</v>
      </c>
      <c r="B2065" t="s">
        <v>316</v>
      </c>
      <c r="C2065" t="s">
        <v>262</v>
      </c>
      <c r="D2065" t="s">
        <v>254</v>
      </c>
      <c r="E2065">
        <v>6328</v>
      </c>
      <c r="F2065" t="s">
        <v>1509</v>
      </c>
      <c r="G2065" t="s">
        <v>255</v>
      </c>
      <c r="H2065" t="s">
        <v>276</v>
      </c>
      <c r="I2065">
        <v>141</v>
      </c>
    </row>
    <row r="2066" spans="1:10" x14ac:dyDescent="0.2">
      <c r="A2066" t="s">
        <v>414</v>
      </c>
      <c r="B2066" t="s">
        <v>316</v>
      </c>
      <c r="C2066" t="s">
        <v>253</v>
      </c>
      <c r="D2066" t="s">
        <v>254</v>
      </c>
      <c r="E2066">
        <v>6357</v>
      </c>
      <c r="F2066" t="s">
        <v>3359</v>
      </c>
      <c r="G2066" t="s">
        <v>263</v>
      </c>
      <c r="H2066" t="s">
        <v>276</v>
      </c>
      <c r="I2066">
        <v>164</v>
      </c>
    </row>
    <row r="2067" spans="1:10" x14ac:dyDescent="0.2">
      <c r="A2067" t="s">
        <v>414</v>
      </c>
      <c r="B2067" t="s">
        <v>316</v>
      </c>
      <c r="C2067" t="s">
        <v>253</v>
      </c>
      <c r="D2067" t="s">
        <v>258</v>
      </c>
      <c r="E2067">
        <v>6380</v>
      </c>
      <c r="F2067" t="s">
        <v>3360</v>
      </c>
      <c r="G2067" t="s">
        <v>263</v>
      </c>
      <c r="H2067" t="s">
        <v>276</v>
      </c>
      <c r="I2067">
        <v>10</v>
      </c>
    </row>
    <row r="2068" spans="1:10" x14ac:dyDescent="0.2">
      <c r="A2068" t="s">
        <v>414</v>
      </c>
      <c r="B2068" t="s">
        <v>316</v>
      </c>
      <c r="C2068" t="s">
        <v>253</v>
      </c>
      <c r="D2068" t="s">
        <v>254</v>
      </c>
      <c r="E2068">
        <v>6390</v>
      </c>
      <c r="F2068" t="s">
        <v>3361</v>
      </c>
      <c r="G2068" t="s">
        <v>255</v>
      </c>
      <c r="H2068" t="s">
        <v>276</v>
      </c>
      <c r="I2068">
        <v>191</v>
      </c>
    </row>
    <row r="2069" spans="1:10" x14ac:dyDescent="0.2">
      <c r="A2069" t="s">
        <v>414</v>
      </c>
      <c r="B2069" t="s">
        <v>316</v>
      </c>
      <c r="C2069" t="s">
        <v>253</v>
      </c>
      <c r="D2069" t="s">
        <v>254</v>
      </c>
      <c r="E2069">
        <v>6405</v>
      </c>
      <c r="F2069" t="s">
        <v>3362</v>
      </c>
      <c r="G2069" t="s">
        <v>259</v>
      </c>
      <c r="H2069" t="s">
        <v>276</v>
      </c>
      <c r="I2069">
        <v>118</v>
      </c>
    </row>
    <row r="2070" spans="1:10" x14ac:dyDescent="0.2">
      <c r="A2070" t="s">
        <v>414</v>
      </c>
      <c r="B2070" t="s">
        <v>316</v>
      </c>
      <c r="C2070" t="s">
        <v>253</v>
      </c>
      <c r="D2070" t="s">
        <v>254</v>
      </c>
      <c r="E2070">
        <v>6416</v>
      </c>
      <c r="F2070" t="s">
        <v>3363</v>
      </c>
      <c r="G2070" t="s">
        <v>259</v>
      </c>
      <c r="H2070" t="s">
        <v>276</v>
      </c>
      <c r="I2070">
        <v>15</v>
      </c>
    </row>
    <row r="2071" spans="1:10" x14ac:dyDescent="0.2">
      <c r="A2071" t="s">
        <v>414</v>
      </c>
      <c r="B2071" t="s">
        <v>316</v>
      </c>
      <c r="C2071" t="s">
        <v>253</v>
      </c>
      <c r="D2071" t="s">
        <v>254</v>
      </c>
      <c r="E2071">
        <v>6433</v>
      </c>
      <c r="F2071" t="s">
        <v>3364</v>
      </c>
      <c r="G2071" t="s">
        <v>259</v>
      </c>
      <c r="H2071" t="s">
        <v>276</v>
      </c>
      <c r="I2071">
        <v>20</v>
      </c>
    </row>
    <row r="2072" spans="1:10" x14ac:dyDescent="0.2">
      <c r="A2072" t="s">
        <v>414</v>
      </c>
      <c r="B2072" t="s">
        <v>316</v>
      </c>
      <c r="C2072" t="s">
        <v>262</v>
      </c>
      <c r="D2072" t="s">
        <v>258</v>
      </c>
      <c r="E2072">
        <v>6459</v>
      </c>
      <c r="F2072" t="s">
        <v>3365</v>
      </c>
      <c r="G2072" t="s">
        <v>255</v>
      </c>
      <c r="H2072" t="s">
        <v>276</v>
      </c>
      <c r="I2072">
        <v>590</v>
      </c>
    </row>
    <row r="2073" spans="1:10" x14ac:dyDescent="0.2">
      <c r="A2073" t="s">
        <v>414</v>
      </c>
      <c r="B2073" t="s">
        <v>316</v>
      </c>
      <c r="C2073" t="s">
        <v>262</v>
      </c>
      <c r="D2073" t="s">
        <v>254</v>
      </c>
      <c r="E2073">
        <v>6481</v>
      </c>
      <c r="F2073" t="s">
        <v>3366</v>
      </c>
      <c r="G2073" t="s">
        <v>255</v>
      </c>
      <c r="H2073" t="s">
        <v>276</v>
      </c>
      <c r="I2073" t="s">
        <v>322</v>
      </c>
      <c r="J2073" t="s">
        <v>4201</v>
      </c>
    </row>
    <row r="2074" spans="1:10" x14ac:dyDescent="0.2">
      <c r="A2074" t="s">
        <v>414</v>
      </c>
      <c r="B2074" t="s">
        <v>316</v>
      </c>
      <c r="C2074" t="s">
        <v>253</v>
      </c>
      <c r="D2074" t="s">
        <v>254</v>
      </c>
      <c r="E2074">
        <v>6562</v>
      </c>
      <c r="F2074" t="s">
        <v>1648</v>
      </c>
      <c r="G2074" t="s">
        <v>267</v>
      </c>
      <c r="H2074" t="s">
        <v>260</v>
      </c>
      <c r="I2074">
        <v>102</v>
      </c>
    </row>
    <row r="2075" spans="1:10" x14ac:dyDescent="0.2">
      <c r="A2075" t="s">
        <v>414</v>
      </c>
      <c r="B2075" t="s">
        <v>316</v>
      </c>
      <c r="C2075" t="s">
        <v>253</v>
      </c>
      <c r="D2075" t="s">
        <v>258</v>
      </c>
      <c r="E2075">
        <v>6568</v>
      </c>
      <c r="F2075" t="s">
        <v>1369</v>
      </c>
      <c r="G2075" t="s">
        <v>267</v>
      </c>
      <c r="H2075" t="s">
        <v>260</v>
      </c>
      <c r="I2075">
        <v>110</v>
      </c>
    </row>
    <row r="2076" spans="1:10" x14ac:dyDescent="0.2">
      <c r="A2076" t="s">
        <v>414</v>
      </c>
      <c r="B2076" t="s">
        <v>316</v>
      </c>
      <c r="C2076" t="s">
        <v>253</v>
      </c>
      <c r="D2076" t="s">
        <v>258</v>
      </c>
      <c r="E2076">
        <v>6570</v>
      </c>
      <c r="F2076" t="s">
        <v>3367</v>
      </c>
      <c r="G2076" t="s">
        <v>263</v>
      </c>
      <c r="H2076" t="s">
        <v>260</v>
      </c>
      <c r="I2076">
        <v>40</v>
      </c>
    </row>
    <row r="2077" spans="1:10" x14ac:dyDescent="0.2">
      <c r="A2077" t="s">
        <v>414</v>
      </c>
      <c r="B2077" t="s">
        <v>316</v>
      </c>
      <c r="C2077" t="s">
        <v>264</v>
      </c>
      <c r="D2077" t="s">
        <v>254</v>
      </c>
      <c r="E2077">
        <v>6571</v>
      </c>
      <c r="F2077" t="s">
        <v>3368</v>
      </c>
      <c r="G2077" t="s">
        <v>255</v>
      </c>
      <c r="H2077" t="s">
        <v>260</v>
      </c>
      <c r="I2077">
        <v>289</v>
      </c>
    </row>
    <row r="2078" spans="1:10" x14ac:dyDescent="0.2">
      <c r="A2078" t="s">
        <v>414</v>
      </c>
      <c r="B2078" t="s">
        <v>316</v>
      </c>
      <c r="C2078" t="s">
        <v>253</v>
      </c>
      <c r="D2078" t="s">
        <v>254</v>
      </c>
      <c r="E2078">
        <v>6584</v>
      </c>
      <c r="F2078" t="s">
        <v>1649</v>
      </c>
      <c r="G2078" t="s">
        <v>255</v>
      </c>
      <c r="H2078" t="s">
        <v>285</v>
      </c>
      <c r="I2078">
        <v>376</v>
      </c>
    </row>
    <row r="2079" spans="1:10" x14ac:dyDescent="0.2">
      <c r="A2079" t="s">
        <v>414</v>
      </c>
      <c r="B2079" t="s">
        <v>316</v>
      </c>
      <c r="C2079" t="s">
        <v>253</v>
      </c>
      <c r="D2079" t="s">
        <v>254</v>
      </c>
      <c r="E2079">
        <v>6616</v>
      </c>
      <c r="F2079" t="s">
        <v>3369</v>
      </c>
      <c r="G2079" t="s">
        <v>255</v>
      </c>
      <c r="H2079" t="s">
        <v>280</v>
      </c>
      <c r="I2079">
        <v>173</v>
      </c>
    </row>
    <row r="2080" spans="1:10" x14ac:dyDescent="0.2">
      <c r="A2080" t="s">
        <v>414</v>
      </c>
      <c r="B2080" t="s">
        <v>316</v>
      </c>
      <c r="C2080" t="s">
        <v>262</v>
      </c>
      <c r="D2080" t="s">
        <v>254</v>
      </c>
      <c r="E2080">
        <v>6619</v>
      </c>
      <c r="F2080" t="s">
        <v>3370</v>
      </c>
      <c r="G2080" t="s">
        <v>255</v>
      </c>
      <c r="H2080" t="s">
        <v>280</v>
      </c>
      <c r="I2080">
        <v>314</v>
      </c>
    </row>
    <row r="2081" spans="1:10" x14ac:dyDescent="0.2">
      <c r="A2081" t="s">
        <v>414</v>
      </c>
      <c r="B2081" t="s">
        <v>316</v>
      </c>
      <c r="C2081" t="s">
        <v>253</v>
      </c>
      <c r="D2081" t="s">
        <v>254</v>
      </c>
      <c r="E2081">
        <v>6637</v>
      </c>
      <c r="F2081" t="s">
        <v>3371</v>
      </c>
      <c r="G2081" t="s">
        <v>259</v>
      </c>
      <c r="H2081" t="s">
        <v>280</v>
      </c>
      <c r="I2081">
        <v>139</v>
      </c>
    </row>
    <row r="2082" spans="1:10" x14ac:dyDescent="0.2">
      <c r="A2082" t="s">
        <v>414</v>
      </c>
      <c r="B2082" t="s">
        <v>316</v>
      </c>
      <c r="C2082" t="s">
        <v>264</v>
      </c>
      <c r="D2082" t="s">
        <v>254</v>
      </c>
      <c r="E2082">
        <v>6728</v>
      </c>
      <c r="F2082" t="s">
        <v>3372</v>
      </c>
      <c r="G2082" t="s">
        <v>255</v>
      </c>
      <c r="H2082" t="s">
        <v>280</v>
      </c>
      <c r="I2082" t="s">
        <v>286</v>
      </c>
      <c r="J2082" t="s">
        <v>4608</v>
      </c>
    </row>
    <row r="2083" spans="1:10" x14ac:dyDescent="0.2">
      <c r="A2083" t="s">
        <v>414</v>
      </c>
      <c r="B2083" t="s">
        <v>316</v>
      </c>
      <c r="C2083" t="s">
        <v>253</v>
      </c>
      <c r="D2083" t="s">
        <v>254</v>
      </c>
      <c r="E2083">
        <v>6740</v>
      </c>
      <c r="F2083" t="s">
        <v>3373</v>
      </c>
      <c r="G2083" t="s">
        <v>255</v>
      </c>
      <c r="H2083" t="s">
        <v>280</v>
      </c>
      <c r="I2083">
        <v>601</v>
      </c>
    </row>
    <row r="2084" spans="1:10" x14ac:dyDescent="0.2">
      <c r="A2084" t="s">
        <v>414</v>
      </c>
      <c r="B2084" t="s">
        <v>316</v>
      </c>
      <c r="C2084" t="s">
        <v>253</v>
      </c>
      <c r="D2084" t="s">
        <v>254</v>
      </c>
      <c r="E2084">
        <v>6820</v>
      </c>
      <c r="F2084" t="s">
        <v>3374</v>
      </c>
      <c r="G2084" t="s">
        <v>255</v>
      </c>
      <c r="H2084" t="s">
        <v>280</v>
      </c>
      <c r="I2084">
        <v>373</v>
      </c>
    </row>
    <row r="2085" spans="1:10" x14ac:dyDescent="0.2">
      <c r="A2085" t="s">
        <v>414</v>
      </c>
      <c r="B2085" t="s">
        <v>316</v>
      </c>
      <c r="C2085" t="s">
        <v>257</v>
      </c>
      <c r="D2085" t="s">
        <v>254</v>
      </c>
      <c r="E2085">
        <v>6871</v>
      </c>
      <c r="F2085" t="s">
        <v>1650</v>
      </c>
      <c r="G2085" t="s">
        <v>255</v>
      </c>
      <c r="H2085" t="s">
        <v>280</v>
      </c>
      <c r="I2085">
        <v>512</v>
      </c>
    </row>
    <row r="2086" spans="1:10" x14ac:dyDescent="0.2">
      <c r="A2086" t="s">
        <v>414</v>
      </c>
      <c r="B2086" t="s">
        <v>316</v>
      </c>
      <c r="C2086" t="s">
        <v>253</v>
      </c>
      <c r="D2086" t="s">
        <v>254</v>
      </c>
      <c r="E2086">
        <v>6881</v>
      </c>
      <c r="F2086" t="s">
        <v>3375</v>
      </c>
      <c r="G2086" t="s">
        <v>263</v>
      </c>
      <c r="H2086" t="s">
        <v>280</v>
      </c>
      <c r="I2086">
        <v>181</v>
      </c>
    </row>
    <row r="2087" spans="1:10" x14ac:dyDescent="0.2">
      <c r="A2087" t="s">
        <v>414</v>
      </c>
      <c r="B2087" t="s">
        <v>316</v>
      </c>
      <c r="C2087" t="s">
        <v>253</v>
      </c>
      <c r="D2087" t="s">
        <v>258</v>
      </c>
      <c r="E2087">
        <v>6918</v>
      </c>
      <c r="F2087" t="s">
        <v>3376</v>
      </c>
      <c r="G2087" t="s">
        <v>259</v>
      </c>
      <c r="H2087" t="s">
        <v>280</v>
      </c>
      <c r="I2087">
        <v>180</v>
      </c>
    </row>
    <row r="2088" spans="1:10" x14ac:dyDescent="0.2">
      <c r="A2088" t="s">
        <v>414</v>
      </c>
      <c r="B2088" t="s">
        <v>316</v>
      </c>
      <c r="C2088" t="s">
        <v>262</v>
      </c>
      <c r="D2088" t="s">
        <v>254</v>
      </c>
      <c r="E2088">
        <v>7038</v>
      </c>
      <c r="F2088" t="s">
        <v>3377</v>
      </c>
      <c r="G2088" t="s">
        <v>267</v>
      </c>
      <c r="H2088" t="s">
        <v>260</v>
      </c>
      <c r="I2088">
        <v>95</v>
      </c>
    </row>
    <row r="2089" spans="1:10" x14ac:dyDescent="0.2">
      <c r="A2089" t="s">
        <v>414</v>
      </c>
      <c r="B2089" t="s">
        <v>316</v>
      </c>
      <c r="C2089" t="s">
        <v>262</v>
      </c>
      <c r="D2089" t="s">
        <v>254</v>
      </c>
      <c r="E2089">
        <v>7043</v>
      </c>
      <c r="F2089" t="s">
        <v>3378</v>
      </c>
      <c r="G2089" t="s">
        <v>267</v>
      </c>
      <c r="H2089" t="s">
        <v>260</v>
      </c>
      <c r="I2089">
        <v>22</v>
      </c>
    </row>
    <row r="2090" spans="1:10" x14ac:dyDescent="0.2">
      <c r="A2090" t="s">
        <v>414</v>
      </c>
      <c r="B2090" t="s">
        <v>316</v>
      </c>
      <c r="C2090" t="s">
        <v>262</v>
      </c>
      <c r="D2090" t="s">
        <v>254</v>
      </c>
      <c r="E2090">
        <v>7044</v>
      </c>
      <c r="F2090" t="s">
        <v>3379</v>
      </c>
      <c r="G2090" t="s">
        <v>267</v>
      </c>
      <c r="H2090" t="s">
        <v>260</v>
      </c>
      <c r="I2090">
        <v>125</v>
      </c>
    </row>
    <row r="2091" spans="1:10" x14ac:dyDescent="0.2">
      <c r="A2091" t="s">
        <v>414</v>
      </c>
      <c r="B2091" t="s">
        <v>316</v>
      </c>
      <c r="C2091" t="s">
        <v>262</v>
      </c>
      <c r="D2091" t="s">
        <v>254</v>
      </c>
      <c r="E2091">
        <v>7048</v>
      </c>
      <c r="F2091" t="s">
        <v>1651</v>
      </c>
      <c r="G2091" t="s">
        <v>267</v>
      </c>
      <c r="H2091" t="s">
        <v>260</v>
      </c>
      <c r="I2091">
        <v>298</v>
      </c>
    </row>
    <row r="2092" spans="1:10" x14ac:dyDescent="0.2">
      <c r="A2092" t="s">
        <v>414</v>
      </c>
      <c r="B2092" t="s">
        <v>316</v>
      </c>
      <c r="C2092" t="s">
        <v>253</v>
      </c>
      <c r="D2092" t="s">
        <v>254</v>
      </c>
      <c r="E2092">
        <v>7059</v>
      </c>
      <c r="F2092" t="s">
        <v>721</v>
      </c>
      <c r="G2092" t="s">
        <v>267</v>
      </c>
      <c r="H2092" t="s">
        <v>260</v>
      </c>
      <c r="I2092">
        <v>135</v>
      </c>
    </row>
    <row r="2093" spans="1:10" x14ac:dyDescent="0.2">
      <c r="A2093" t="s">
        <v>414</v>
      </c>
      <c r="B2093" t="s">
        <v>316</v>
      </c>
      <c r="C2093" t="s">
        <v>253</v>
      </c>
      <c r="D2093" t="s">
        <v>254</v>
      </c>
      <c r="E2093">
        <v>7060</v>
      </c>
      <c r="F2093" t="s">
        <v>568</v>
      </c>
      <c r="G2093" t="s">
        <v>267</v>
      </c>
      <c r="H2093" t="s">
        <v>260</v>
      </c>
      <c r="I2093">
        <v>165</v>
      </c>
    </row>
    <row r="2094" spans="1:10" x14ac:dyDescent="0.2">
      <c r="A2094" t="s">
        <v>414</v>
      </c>
      <c r="B2094" t="s">
        <v>316</v>
      </c>
      <c r="C2094" t="s">
        <v>262</v>
      </c>
      <c r="D2094" t="s">
        <v>254</v>
      </c>
      <c r="E2094">
        <v>7061</v>
      </c>
      <c r="F2094" t="s">
        <v>3380</v>
      </c>
      <c r="G2094" t="s">
        <v>267</v>
      </c>
      <c r="H2094" t="s">
        <v>260</v>
      </c>
      <c r="I2094">
        <v>203</v>
      </c>
    </row>
    <row r="2095" spans="1:10" x14ac:dyDescent="0.2">
      <c r="A2095" t="s">
        <v>414</v>
      </c>
      <c r="B2095" t="s">
        <v>316</v>
      </c>
      <c r="C2095" t="s">
        <v>262</v>
      </c>
      <c r="D2095" t="s">
        <v>254</v>
      </c>
      <c r="E2095">
        <v>7190</v>
      </c>
      <c r="F2095" t="s">
        <v>3381</v>
      </c>
      <c r="G2095" t="s">
        <v>255</v>
      </c>
      <c r="H2095" t="s">
        <v>1333</v>
      </c>
      <c r="I2095">
        <v>127</v>
      </c>
    </row>
    <row r="2096" spans="1:10" x14ac:dyDescent="0.2">
      <c r="A2096" t="s">
        <v>414</v>
      </c>
      <c r="B2096" t="s">
        <v>316</v>
      </c>
      <c r="C2096" t="s">
        <v>262</v>
      </c>
      <c r="D2096" t="s">
        <v>254</v>
      </c>
      <c r="E2096">
        <v>7228</v>
      </c>
      <c r="F2096" t="s">
        <v>3382</v>
      </c>
      <c r="G2096" t="s">
        <v>259</v>
      </c>
      <c r="H2096" t="s">
        <v>285</v>
      </c>
      <c r="I2096">
        <v>47</v>
      </c>
    </row>
    <row r="2097" spans="1:10" x14ac:dyDescent="0.2">
      <c r="A2097" t="s">
        <v>414</v>
      </c>
      <c r="B2097" t="s">
        <v>316</v>
      </c>
      <c r="C2097" t="s">
        <v>253</v>
      </c>
      <c r="D2097" t="s">
        <v>258</v>
      </c>
      <c r="E2097">
        <v>7238</v>
      </c>
      <c r="F2097" t="s">
        <v>3383</v>
      </c>
      <c r="G2097" t="s">
        <v>255</v>
      </c>
      <c r="H2097" t="s">
        <v>285</v>
      </c>
      <c r="I2097">
        <v>301</v>
      </c>
    </row>
    <row r="2098" spans="1:10" x14ac:dyDescent="0.2">
      <c r="A2098" t="s">
        <v>414</v>
      </c>
      <c r="B2098" t="s">
        <v>316</v>
      </c>
      <c r="C2098" t="s">
        <v>253</v>
      </c>
      <c r="D2098" t="s">
        <v>254</v>
      </c>
      <c r="E2098">
        <v>7273</v>
      </c>
      <c r="F2098" t="s">
        <v>3384</v>
      </c>
      <c r="G2098" t="s">
        <v>263</v>
      </c>
      <c r="H2098" t="s">
        <v>285</v>
      </c>
      <c r="I2098">
        <v>18</v>
      </c>
    </row>
    <row r="2099" spans="1:10" x14ac:dyDescent="0.2">
      <c r="A2099" t="s">
        <v>414</v>
      </c>
      <c r="B2099" t="s">
        <v>316</v>
      </c>
      <c r="C2099" t="s">
        <v>253</v>
      </c>
      <c r="D2099" t="s">
        <v>254</v>
      </c>
      <c r="E2099">
        <v>7284</v>
      </c>
      <c r="F2099" t="s">
        <v>3385</v>
      </c>
      <c r="G2099" t="s">
        <v>255</v>
      </c>
      <c r="H2099" t="s">
        <v>285</v>
      </c>
      <c r="I2099">
        <v>37</v>
      </c>
    </row>
    <row r="2100" spans="1:10" x14ac:dyDescent="0.2">
      <c r="A2100" t="s">
        <v>414</v>
      </c>
      <c r="B2100" t="s">
        <v>316</v>
      </c>
      <c r="C2100" t="s">
        <v>253</v>
      </c>
      <c r="D2100" t="s">
        <v>254</v>
      </c>
      <c r="E2100">
        <v>7305</v>
      </c>
      <c r="F2100" t="s">
        <v>3386</v>
      </c>
      <c r="G2100" t="s">
        <v>255</v>
      </c>
      <c r="H2100" t="s">
        <v>683</v>
      </c>
      <c r="I2100">
        <v>87</v>
      </c>
    </row>
    <row r="2101" spans="1:10" x14ac:dyDescent="0.2">
      <c r="A2101" t="s">
        <v>414</v>
      </c>
      <c r="B2101" t="s">
        <v>316</v>
      </c>
      <c r="C2101" t="s">
        <v>262</v>
      </c>
      <c r="D2101" t="s">
        <v>254</v>
      </c>
      <c r="E2101">
        <v>7314</v>
      </c>
      <c r="F2101" t="s">
        <v>3387</v>
      </c>
      <c r="G2101" t="s">
        <v>259</v>
      </c>
      <c r="H2101" t="s">
        <v>285</v>
      </c>
      <c r="I2101">
        <v>21</v>
      </c>
    </row>
    <row r="2102" spans="1:10" x14ac:dyDescent="0.2">
      <c r="A2102" t="s">
        <v>414</v>
      </c>
      <c r="B2102" t="s">
        <v>316</v>
      </c>
      <c r="C2102" t="s">
        <v>253</v>
      </c>
      <c r="D2102" t="s">
        <v>254</v>
      </c>
      <c r="E2102">
        <v>7326</v>
      </c>
      <c r="F2102" t="s">
        <v>3388</v>
      </c>
      <c r="G2102" t="s">
        <v>267</v>
      </c>
      <c r="H2102" t="s">
        <v>629</v>
      </c>
      <c r="I2102">
        <v>249</v>
      </c>
    </row>
    <row r="2103" spans="1:10" x14ac:dyDescent="0.2">
      <c r="A2103" t="s">
        <v>414</v>
      </c>
      <c r="B2103" t="s">
        <v>316</v>
      </c>
      <c r="C2103" t="s">
        <v>253</v>
      </c>
      <c r="D2103" t="s">
        <v>254</v>
      </c>
      <c r="E2103">
        <v>7433</v>
      </c>
      <c r="F2103" t="s">
        <v>3389</v>
      </c>
      <c r="G2103" t="s">
        <v>255</v>
      </c>
      <c r="H2103" t="s">
        <v>261</v>
      </c>
      <c r="I2103">
        <v>307</v>
      </c>
    </row>
    <row r="2104" spans="1:10" x14ac:dyDescent="0.2">
      <c r="A2104" t="s">
        <v>414</v>
      </c>
      <c r="B2104" t="s">
        <v>316</v>
      </c>
      <c r="C2104" t="s">
        <v>253</v>
      </c>
      <c r="D2104" t="s">
        <v>258</v>
      </c>
      <c r="E2104">
        <v>7462</v>
      </c>
      <c r="F2104" t="s">
        <v>3390</v>
      </c>
      <c r="G2104" t="s">
        <v>259</v>
      </c>
      <c r="H2104" t="s">
        <v>265</v>
      </c>
      <c r="I2104">
        <v>14</v>
      </c>
    </row>
    <row r="2105" spans="1:10" x14ac:dyDescent="0.2">
      <c r="A2105" t="s">
        <v>414</v>
      </c>
      <c r="B2105" t="s">
        <v>316</v>
      </c>
      <c r="C2105" t="s">
        <v>253</v>
      </c>
      <c r="D2105" t="s">
        <v>254</v>
      </c>
      <c r="E2105">
        <v>7518</v>
      </c>
      <c r="F2105" t="s">
        <v>1741</v>
      </c>
      <c r="G2105" t="s">
        <v>255</v>
      </c>
      <c r="H2105" t="s">
        <v>266</v>
      </c>
      <c r="I2105" t="s">
        <v>286</v>
      </c>
      <c r="J2105" t="s">
        <v>4338</v>
      </c>
    </row>
    <row r="2106" spans="1:10" x14ac:dyDescent="0.2">
      <c r="A2106" t="s">
        <v>414</v>
      </c>
      <c r="B2106" t="s">
        <v>316</v>
      </c>
      <c r="C2106" t="s">
        <v>253</v>
      </c>
      <c r="D2106" t="s">
        <v>254</v>
      </c>
      <c r="E2106">
        <v>7519</v>
      </c>
      <c r="F2106" t="s">
        <v>3391</v>
      </c>
      <c r="G2106" t="s">
        <v>259</v>
      </c>
      <c r="H2106" t="s">
        <v>261</v>
      </c>
      <c r="I2106">
        <v>43</v>
      </c>
    </row>
    <row r="2107" spans="1:10" x14ac:dyDescent="0.2">
      <c r="A2107" t="s">
        <v>414</v>
      </c>
      <c r="B2107" t="s">
        <v>316</v>
      </c>
      <c r="C2107" t="s">
        <v>253</v>
      </c>
      <c r="D2107" t="s">
        <v>254</v>
      </c>
      <c r="E2107">
        <v>7522</v>
      </c>
      <c r="F2107" t="s">
        <v>3392</v>
      </c>
      <c r="G2107" t="s">
        <v>255</v>
      </c>
      <c r="H2107" t="s">
        <v>265</v>
      </c>
      <c r="I2107">
        <v>529</v>
      </c>
    </row>
    <row r="2108" spans="1:10" x14ac:dyDescent="0.2">
      <c r="A2108" t="s">
        <v>414</v>
      </c>
      <c r="B2108" t="s">
        <v>316</v>
      </c>
      <c r="C2108" t="s">
        <v>253</v>
      </c>
      <c r="D2108" t="s">
        <v>254</v>
      </c>
      <c r="E2108">
        <v>7635</v>
      </c>
      <c r="F2108" t="s">
        <v>3393</v>
      </c>
      <c r="G2108" t="s">
        <v>259</v>
      </c>
      <c r="H2108" t="s">
        <v>261</v>
      </c>
      <c r="I2108">
        <v>56</v>
      </c>
    </row>
    <row r="2109" spans="1:10" x14ac:dyDescent="0.2">
      <c r="A2109" t="s">
        <v>414</v>
      </c>
      <c r="B2109" t="s">
        <v>316</v>
      </c>
      <c r="C2109" t="s">
        <v>257</v>
      </c>
      <c r="D2109" t="s">
        <v>258</v>
      </c>
      <c r="E2109">
        <v>7676</v>
      </c>
      <c r="F2109" t="s">
        <v>575</v>
      </c>
      <c r="G2109" t="s">
        <v>267</v>
      </c>
      <c r="H2109" t="s">
        <v>265</v>
      </c>
      <c r="I2109">
        <v>34</v>
      </c>
    </row>
    <row r="2110" spans="1:10" x14ac:dyDescent="0.2">
      <c r="A2110" t="s">
        <v>414</v>
      </c>
      <c r="B2110" t="s">
        <v>316</v>
      </c>
      <c r="C2110" t="s">
        <v>262</v>
      </c>
      <c r="D2110" t="s">
        <v>258</v>
      </c>
      <c r="E2110">
        <v>7685</v>
      </c>
      <c r="F2110" t="s">
        <v>1448</v>
      </c>
      <c r="G2110" t="s">
        <v>267</v>
      </c>
      <c r="H2110" t="s">
        <v>261</v>
      </c>
      <c r="I2110">
        <v>212</v>
      </c>
    </row>
    <row r="2111" spans="1:10" x14ac:dyDescent="0.2">
      <c r="A2111" t="s">
        <v>414</v>
      </c>
      <c r="B2111" t="s">
        <v>316</v>
      </c>
      <c r="C2111" t="s">
        <v>253</v>
      </c>
      <c r="D2111" t="s">
        <v>254</v>
      </c>
      <c r="E2111">
        <v>7715</v>
      </c>
      <c r="F2111" t="s">
        <v>3394</v>
      </c>
      <c r="G2111" t="s">
        <v>255</v>
      </c>
      <c r="H2111" t="s">
        <v>331</v>
      </c>
      <c r="I2111">
        <v>176</v>
      </c>
    </row>
    <row r="2112" spans="1:10" x14ac:dyDescent="0.2">
      <c r="A2112" t="s">
        <v>414</v>
      </c>
      <c r="B2112" t="s">
        <v>316</v>
      </c>
      <c r="C2112" t="s">
        <v>262</v>
      </c>
      <c r="D2112" t="s">
        <v>254</v>
      </c>
      <c r="E2112">
        <v>7718</v>
      </c>
      <c r="F2112" t="s">
        <v>1652</v>
      </c>
      <c r="G2112" t="s">
        <v>255</v>
      </c>
      <c r="H2112" t="s">
        <v>276</v>
      </c>
      <c r="I2112">
        <v>632</v>
      </c>
    </row>
    <row r="2113" spans="1:10" x14ac:dyDescent="0.2">
      <c r="A2113" t="s">
        <v>414</v>
      </c>
      <c r="B2113" t="s">
        <v>316</v>
      </c>
      <c r="C2113" t="s">
        <v>253</v>
      </c>
      <c r="D2113" t="s">
        <v>254</v>
      </c>
      <c r="E2113">
        <v>7726</v>
      </c>
      <c r="F2113" t="s">
        <v>1376</v>
      </c>
      <c r="G2113" t="s">
        <v>263</v>
      </c>
      <c r="H2113" t="s">
        <v>276</v>
      </c>
      <c r="I2113">
        <v>60</v>
      </c>
    </row>
    <row r="2114" spans="1:10" x14ac:dyDescent="0.2">
      <c r="A2114" t="s">
        <v>414</v>
      </c>
      <c r="B2114" t="s">
        <v>316</v>
      </c>
      <c r="C2114" t="s">
        <v>253</v>
      </c>
      <c r="D2114" t="s">
        <v>254</v>
      </c>
      <c r="E2114">
        <v>7749</v>
      </c>
      <c r="F2114" t="s">
        <v>578</v>
      </c>
      <c r="G2114" t="s">
        <v>259</v>
      </c>
      <c r="H2114" t="s">
        <v>331</v>
      </c>
      <c r="I2114">
        <v>720</v>
      </c>
    </row>
    <row r="2115" spans="1:10" x14ac:dyDescent="0.2">
      <c r="A2115" t="s">
        <v>414</v>
      </c>
      <c r="B2115" t="s">
        <v>316</v>
      </c>
      <c r="C2115" t="s">
        <v>257</v>
      </c>
      <c r="D2115" t="s">
        <v>254</v>
      </c>
      <c r="E2115">
        <v>7760</v>
      </c>
      <c r="F2115" t="s">
        <v>3395</v>
      </c>
      <c r="G2115" t="s">
        <v>259</v>
      </c>
      <c r="H2115" t="s">
        <v>331</v>
      </c>
      <c r="I2115">
        <v>66</v>
      </c>
    </row>
    <row r="2116" spans="1:10" x14ac:dyDescent="0.2">
      <c r="A2116" t="s">
        <v>414</v>
      </c>
      <c r="B2116" t="s">
        <v>316</v>
      </c>
      <c r="C2116" t="s">
        <v>264</v>
      </c>
      <c r="D2116" t="s">
        <v>258</v>
      </c>
      <c r="E2116">
        <v>7809</v>
      </c>
      <c r="F2116" t="s">
        <v>3396</v>
      </c>
      <c r="G2116" t="s">
        <v>259</v>
      </c>
      <c r="H2116" t="s">
        <v>277</v>
      </c>
      <c r="I2116">
        <v>52</v>
      </c>
    </row>
    <row r="2117" spans="1:10" x14ac:dyDescent="0.2">
      <c r="A2117" t="s">
        <v>414</v>
      </c>
      <c r="B2117" t="s">
        <v>316</v>
      </c>
      <c r="C2117" t="s">
        <v>262</v>
      </c>
      <c r="D2117" t="s">
        <v>254</v>
      </c>
      <c r="E2117">
        <v>7816</v>
      </c>
      <c r="F2117" t="s">
        <v>3915</v>
      </c>
      <c r="G2117" t="s">
        <v>255</v>
      </c>
      <c r="H2117" t="s">
        <v>277</v>
      </c>
      <c r="I2117">
        <v>176</v>
      </c>
    </row>
    <row r="2118" spans="1:10" x14ac:dyDescent="0.2">
      <c r="A2118" t="s">
        <v>414</v>
      </c>
      <c r="B2118" t="s">
        <v>316</v>
      </c>
      <c r="C2118" t="s">
        <v>262</v>
      </c>
      <c r="D2118" t="s">
        <v>254</v>
      </c>
      <c r="E2118">
        <v>7841</v>
      </c>
      <c r="F2118" t="s">
        <v>3397</v>
      </c>
      <c r="G2118" t="s">
        <v>259</v>
      </c>
      <c r="H2118" t="s">
        <v>277</v>
      </c>
      <c r="I2118">
        <v>53</v>
      </c>
    </row>
    <row r="2119" spans="1:10" x14ac:dyDescent="0.2">
      <c r="A2119" t="s">
        <v>414</v>
      </c>
      <c r="B2119" t="s">
        <v>316</v>
      </c>
      <c r="C2119" t="s">
        <v>253</v>
      </c>
      <c r="D2119" t="s">
        <v>254</v>
      </c>
      <c r="E2119">
        <v>7922</v>
      </c>
      <c r="F2119" t="s">
        <v>3398</v>
      </c>
      <c r="G2119" t="s">
        <v>259</v>
      </c>
      <c r="H2119" t="s">
        <v>277</v>
      </c>
      <c r="I2119">
        <v>27</v>
      </c>
    </row>
    <row r="2120" spans="1:10" x14ac:dyDescent="0.2">
      <c r="A2120" t="s">
        <v>414</v>
      </c>
      <c r="B2120" t="s">
        <v>316</v>
      </c>
      <c r="C2120" t="s">
        <v>253</v>
      </c>
      <c r="D2120" t="s">
        <v>254</v>
      </c>
      <c r="E2120">
        <v>8050</v>
      </c>
      <c r="F2120" t="s">
        <v>3399</v>
      </c>
      <c r="G2120" t="s">
        <v>255</v>
      </c>
      <c r="H2120" t="s">
        <v>331</v>
      </c>
      <c r="I2120" t="s">
        <v>286</v>
      </c>
      <c r="J2120" t="s">
        <v>4609</v>
      </c>
    </row>
    <row r="2121" spans="1:10" x14ac:dyDescent="0.2">
      <c r="A2121" t="s">
        <v>414</v>
      </c>
      <c r="B2121" t="s">
        <v>316</v>
      </c>
      <c r="C2121" t="s">
        <v>262</v>
      </c>
      <c r="D2121" t="s">
        <v>254</v>
      </c>
      <c r="E2121">
        <v>8090</v>
      </c>
      <c r="F2121" t="s">
        <v>3400</v>
      </c>
      <c r="G2121" t="s">
        <v>255</v>
      </c>
      <c r="H2121" t="s">
        <v>261</v>
      </c>
      <c r="I2121">
        <v>77</v>
      </c>
    </row>
    <row r="2122" spans="1:10" x14ac:dyDescent="0.2">
      <c r="A2122" t="s">
        <v>414</v>
      </c>
      <c r="B2122" t="s">
        <v>316</v>
      </c>
      <c r="C2122" t="s">
        <v>262</v>
      </c>
      <c r="D2122" t="s">
        <v>254</v>
      </c>
      <c r="E2122">
        <v>8113</v>
      </c>
      <c r="F2122" t="s">
        <v>1377</v>
      </c>
      <c r="G2122" t="s">
        <v>255</v>
      </c>
      <c r="H2122" t="s">
        <v>268</v>
      </c>
      <c r="I2122" t="s">
        <v>1378</v>
      </c>
      <c r="J2122" t="s">
        <v>4610</v>
      </c>
    </row>
    <row r="2123" spans="1:10" x14ac:dyDescent="0.2">
      <c r="A2123" t="s">
        <v>414</v>
      </c>
      <c r="B2123" t="s">
        <v>316</v>
      </c>
      <c r="C2123" t="s">
        <v>253</v>
      </c>
      <c r="D2123" t="s">
        <v>254</v>
      </c>
      <c r="E2123">
        <v>8129</v>
      </c>
      <c r="F2123" t="s">
        <v>2098</v>
      </c>
      <c r="G2123" t="s">
        <v>255</v>
      </c>
      <c r="H2123" t="s">
        <v>261</v>
      </c>
      <c r="I2123" t="s">
        <v>286</v>
      </c>
      <c r="J2123" t="s">
        <v>4611</v>
      </c>
    </row>
    <row r="2124" spans="1:10" x14ac:dyDescent="0.2">
      <c r="A2124" t="s">
        <v>414</v>
      </c>
      <c r="B2124" t="s">
        <v>316</v>
      </c>
      <c r="C2124" t="s">
        <v>253</v>
      </c>
      <c r="D2124" t="s">
        <v>254</v>
      </c>
      <c r="E2124">
        <v>8135</v>
      </c>
      <c r="F2124" t="s">
        <v>3401</v>
      </c>
      <c r="G2124" t="s">
        <v>263</v>
      </c>
      <c r="H2124" t="s">
        <v>261</v>
      </c>
      <c r="I2124">
        <v>53</v>
      </c>
    </row>
    <row r="2125" spans="1:10" x14ac:dyDescent="0.2">
      <c r="A2125" t="s">
        <v>414</v>
      </c>
      <c r="B2125" t="s">
        <v>316</v>
      </c>
      <c r="C2125" t="s">
        <v>253</v>
      </c>
      <c r="D2125" t="s">
        <v>254</v>
      </c>
      <c r="E2125">
        <v>8593</v>
      </c>
      <c r="F2125" t="s">
        <v>3402</v>
      </c>
      <c r="G2125" t="s">
        <v>255</v>
      </c>
      <c r="H2125" t="s">
        <v>291</v>
      </c>
      <c r="I2125" t="s">
        <v>314</v>
      </c>
      <c r="J2125" t="s">
        <v>4300</v>
      </c>
    </row>
    <row r="2126" spans="1:10" x14ac:dyDescent="0.2">
      <c r="A2126" t="s">
        <v>414</v>
      </c>
      <c r="B2126" t="s">
        <v>316</v>
      </c>
      <c r="C2126" t="s">
        <v>253</v>
      </c>
      <c r="D2126" t="s">
        <v>254</v>
      </c>
      <c r="E2126">
        <v>8704</v>
      </c>
      <c r="F2126" t="s">
        <v>3403</v>
      </c>
      <c r="G2126" t="s">
        <v>259</v>
      </c>
      <c r="H2126" t="s">
        <v>1333</v>
      </c>
      <c r="I2126">
        <v>139</v>
      </c>
    </row>
    <row r="2127" spans="1:10" x14ac:dyDescent="0.2">
      <c r="A2127" t="s">
        <v>414</v>
      </c>
      <c r="B2127" t="s">
        <v>316</v>
      </c>
      <c r="C2127" t="s">
        <v>253</v>
      </c>
      <c r="D2127" t="s">
        <v>254</v>
      </c>
      <c r="E2127">
        <v>8729</v>
      </c>
      <c r="F2127" t="s">
        <v>1653</v>
      </c>
      <c r="G2127" t="s">
        <v>255</v>
      </c>
      <c r="H2127" t="s">
        <v>629</v>
      </c>
      <c r="I2127" t="s">
        <v>459</v>
      </c>
      <c r="J2127" t="s">
        <v>4436</v>
      </c>
    </row>
    <row r="2128" spans="1:10" x14ac:dyDescent="0.2">
      <c r="A2128" t="s">
        <v>414</v>
      </c>
      <c r="B2128" t="s">
        <v>316</v>
      </c>
      <c r="C2128" t="s">
        <v>257</v>
      </c>
      <c r="D2128" t="s">
        <v>254</v>
      </c>
      <c r="E2128">
        <v>8798</v>
      </c>
      <c r="F2128" t="s">
        <v>3404</v>
      </c>
      <c r="G2128" t="s">
        <v>255</v>
      </c>
      <c r="H2128" t="s">
        <v>629</v>
      </c>
      <c r="I2128">
        <v>198</v>
      </c>
    </row>
    <row r="2129" spans="1:10" x14ac:dyDescent="0.2">
      <c r="A2129" t="s">
        <v>414</v>
      </c>
      <c r="B2129" t="s">
        <v>316</v>
      </c>
      <c r="C2129" t="s">
        <v>253</v>
      </c>
      <c r="D2129" t="s">
        <v>254</v>
      </c>
      <c r="E2129">
        <v>8830</v>
      </c>
      <c r="F2129" t="s">
        <v>1511</v>
      </c>
      <c r="G2129" t="s">
        <v>255</v>
      </c>
      <c r="H2129" t="s">
        <v>281</v>
      </c>
      <c r="I2129" t="s">
        <v>1512</v>
      </c>
      <c r="J2129" t="s">
        <v>4612</v>
      </c>
    </row>
    <row r="2130" spans="1:10" x14ac:dyDescent="0.2">
      <c r="A2130" t="s">
        <v>414</v>
      </c>
      <c r="B2130" t="s">
        <v>316</v>
      </c>
      <c r="C2130" t="s">
        <v>262</v>
      </c>
      <c r="D2130" t="s">
        <v>254</v>
      </c>
      <c r="E2130">
        <v>8854</v>
      </c>
      <c r="F2130" t="s">
        <v>3405</v>
      </c>
      <c r="G2130" t="s">
        <v>263</v>
      </c>
      <c r="H2130" t="s">
        <v>281</v>
      </c>
      <c r="I2130">
        <v>36</v>
      </c>
    </row>
    <row r="2131" spans="1:10" x14ac:dyDescent="0.2">
      <c r="A2131" t="s">
        <v>414</v>
      </c>
      <c r="B2131" t="s">
        <v>316</v>
      </c>
      <c r="C2131" t="s">
        <v>262</v>
      </c>
      <c r="D2131" t="s">
        <v>254</v>
      </c>
      <c r="E2131">
        <v>8885</v>
      </c>
      <c r="F2131" t="s">
        <v>3916</v>
      </c>
      <c r="G2131" t="s">
        <v>259</v>
      </c>
      <c r="H2131" t="s">
        <v>281</v>
      </c>
      <c r="I2131">
        <v>60</v>
      </c>
    </row>
    <row r="2132" spans="1:10" x14ac:dyDescent="0.2">
      <c r="A2132" t="s">
        <v>414</v>
      </c>
      <c r="B2132" t="s">
        <v>316</v>
      </c>
      <c r="C2132" t="s">
        <v>253</v>
      </c>
      <c r="D2132" t="s">
        <v>254</v>
      </c>
      <c r="E2132">
        <v>9006</v>
      </c>
      <c r="F2132" t="s">
        <v>3406</v>
      </c>
      <c r="G2132" t="s">
        <v>255</v>
      </c>
      <c r="H2132" t="s">
        <v>339</v>
      </c>
      <c r="I2132" t="s">
        <v>272</v>
      </c>
      <c r="J2132" t="s">
        <v>4613</v>
      </c>
    </row>
    <row r="2133" spans="1:10" x14ac:dyDescent="0.2">
      <c r="A2133" t="s">
        <v>414</v>
      </c>
      <c r="B2133" t="s">
        <v>316</v>
      </c>
      <c r="C2133" t="s">
        <v>253</v>
      </c>
      <c r="D2133" t="s">
        <v>254</v>
      </c>
      <c r="E2133">
        <v>9076</v>
      </c>
      <c r="F2133" t="s">
        <v>3407</v>
      </c>
      <c r="G2133" t="s">
        <v>255</v>
      </c>
      <c r="H2133" t="s">
        <v>339</v>
      </c>
      <c r="I2133" t="s">
        <v>278</v>
      </c>
      <c r="J2133" t="s">
        <v>4065</v>
      </c>
    </row>
    <row r="2134" spans="1:10" x14ac:dyDescent="0.2">
      <c r="A2134" t="s">
        <v>414</v>
      </c>
      <c r="B2134" t="s">
        <v>316</v>
      </c>
      <c r="C2134" t="s">
        <v>253</v>
      </c>
      <c r="D2134" t="s">
        <v>254</v>
      </c>
      <c r="E2134">
        <v>9087</v>
      </c>
      <c r="F2134" t="s">
        <v>3408</v>
      </c>
      <c r="G2134" t="s">
        <v>259</v>
      </c>
      <c r="H2134" t="s">
        <v>339</v>
      </c>
      <c r="I2134">
        <v>20</v>
      </c>
    </row>
    <row r="2135" spans="1:10" x14ac:dyDescent="0.2">
      <c r="A2135" t="s">
        <v>414</v>
      </c>
      <c r="B2135" t="s">
        <v>316</v>
      </c>
      <c r="C2135" t="s">
        <v>262</v>
      </c>
      <c r="D2135" t="s">
        <v>254</v>
      </c>
      <c r="E2135">
        <v>9173</v>
      </c>
      <c r="F2135" t="s">
        <v>4350</v>
      </c>
      <c r="G2135" t="s">
        <v>263</v>
      </c>
      <c r="H2135" t="s">
        <v>1754</v>
      </c>
      <c r="I2135">
        <v>54</v>
      </c>
    </row>
    <row r="2136" spans="1:10" x14ac:dyDescent="0.2">
      <c r="A2136" t="s">
        <v>414</v>
      </c>
      <c r="B2136" t="s">
        <v>316</v>
      </c>
      <c r="C2136" t="s">
        <v>253</v>
      </c>
      <c r="D2136" t="s">
        <v>258</v>
      </c>
      <c r="E2136">
        <v>9266</v>
      </c>
      <c r="F2136" t="s">
        <v>3409</v>
      </c>
      <c r="G2136" t="s">
        <v>267</v>
      </c>
      <c r="H2136" t="s">
        <v>265</v>
      </c>
      <c r="I2136">
        <v>58</v>
      </c>
    </row>
    <row r="2137" spans="1:10" x14ac:dyDescent="0.2">
      <c r="A2137" t="s">
        <v>414</v>
      </c>
      <c r="B2137" t="s">
        <v>316</v>
      </c>
      <c r="C2137" t="s">
        <v>253</v>
      </c>
      <c r="D2137" t="s">
        <v>254</v>
      </c>
      <c r="E2137">
        <v>9278</v>
      </c>
      <c r="F2137" t="s">
        <v>3410</v>
      </c>
      <c r="G2137" t="s">
        <v>255</v>
      </c>
      <c r="H2137" t="s">
        <v>265</v>
      </c>
      <c r="I2137">
        <v>200</v>
      </c>
    </row>
    <row r="2138" spans="1:10" x14ac:dyDescent="0.2">
      <c r="A2138" t="s">
        <v>414</v>
      </c>
      <c r="B2138" t="s">
        <v>316</v>
      </c>
      <c r="C2138" t="s">
        <v>264</v>
      </c>
      <c r="D2138" t="s">
        <v>258</v>
      </c>
      <c r="E2138">
        <v>9282</v>
      </c>
      <c r="F2138" t="s">
        <v>3411</v>
      </c>
      <c r="G2138" t="s">
        <v>292</v>
      </c>
      <c r="H2138" t="s">
        <v>293</v>
      </c>
      <c r="I2138">
        <v>66</v>
      </c>
    </row>
    <row r="2139" spans="1:10" x14ac:dyDescent="0.2">
      <c r="A2139" t="s">
        <v>414</v>
      </c>
      <c r="B2139" t="s">
        <v>316</v>
      </c>
      <c r="C2139" t="s">
        <v>262</v>
      </c>
      <c r="D2139" t="s">
        <v>258</v>
      </c>
      <c r="E2139">
        <v>9284</v>
      </c>
      <c r="F2139" t="s">
        <v>627</v>
      </c>
      <c r="G2139" t="s">
        <v>292</v>
      </c>
      <c r="H2139" t="s">
        <v>293</v>
      </c>
      <c r="I2139">
        <v>274</v>
      </c>
    </row>
    <row r="2140" spans="1:10" x14ac:dyDescent="0.2">
      <c r="A2140" t="s">
        <v>414</v>
      </c>
      <c r="B2140" t="s">
        <v>316</v>
      </c>
      <c r="C2140" t="s">
        <v>253</v>
      </c>
      <c r="D2140" t="s">
        <v>254</v>
      </c>
      <c r="E2140">
        <v>9308</v>
      </c>
      <c r="F2140" t="s">
        <v>3412</v>
      </c>
      <c r="G2140" t="s">
        <v>255</v>
      </c>
      <c r="H2140" t="s">
        <v>1754</v>
      </c>
      <c r="I2140">
        <v>295</v>
      </c>
    </row>
    <row r="2141" spans="1:10" x14ac:dyDescent="0.2">
      <c r="A2141" t="s">
        <v>414</v>
      </c>
      <c r="B2141" t="s">
        <v>316</v>
      </c>
      <c r="C2141" t="s">
        <v>262</v>
      </c>
      <c r="D2141" t="s">
        <v>254</v>
      </c>
      <c r="E2141">
        <v>9386</v>
      </c>
      <c r="F2141" t="s">
        <v>1654</v>
      </c>
      <c r="G2141" t="s">
        <v>255</v>
      </c>
      <c r="H2141" t="s">
        <v>523</v>
      </c>
      <c r="I2141">
        <v>213</v>
      </c>
    </row>
    <row r="2142" spans="1:10" x14ac:dyDescent="0.2">
      <c r="A2142" t="s">
        <v>414</v>
      </c>
      <c r="B2142" t="s">
        <v>316</v>
      </c>
      <c r="C2142" t="s">
        <v>253</v>
      </c>
      <c r="D2142" t="s">
        <v>254</v>
      </c>
      <c r="E2142">
        <v>9408</v>
      </c>
      <c r="F2142" t="s">
        <v>3413</v>
      </c>
      <c r="G2142" t="s">
        <v>259</v>
      </c>
      <c r="H2142" t="s">
        <v>266</v>
      </c>
      <c r="I2142">
        <v>69</v>
      </c>
    </row>
    <row r="2143" spans="1:10" x14ac:dyDescent="0.2">
      <c r="A2143" t="s">
        <v>414</v>
      </c>
      <c r="B2143" t="s">
        <v>316</v>
      </c>
      <c r="C2143" t="s">
        <v>253</v>
      </c>
      <c r="D2143" t="s">
        <v>258</v>
      </c>
      <c r="E2143">
        <v>9467</v>
      </c>
      <c r="F2143" t="s">
        <v>3414</v>
      </c>
      <c r="G2143" t="s">
        <v>267</v>
      </c>
      <c r="H2143" t="s">
        <v>266</v>
      </c>
      <c r="I2143">
        <v>231</v>
      </c>
    </row>
    <row r="2144" spans="1:10" x14ac:dyDescent="0.2">
      <c r="A2144" t="s">
        <v>414</v>
      </c>
      <c r="B2144" t="s">
        <v>316</v>
      </c>
      <c r="C2144" t="s">
        <v>253</v>
      </c>
      <c r="D2144" t="s">
        <v>254</v>
      </c>
      <c r="E2144">
        <v>9610</v>
      </c>
      <c r="F2144" t="s">
        <v>3415</v>
      </c>
      <c r="G2144" t="s">
        <v>259</v>
      </c>
      <c r="H2144" t="s">
        <v>260</v>
      </c>
      <c r="I2144">
        <v>12</v>
      </c>
    </row>
    <row r="2145" spans="1:10" x14ac:dyDescent="0.2">
      <c r="A2145" t="s">
        <v>414</v>
      </c>
      <c r="B2145" t="s">
        <v>316</v>
      </c>
      <c r="C2145" t="s">
        <v>253</v>
      </c>
      <c r="D2145" t="s">
        <v>258</v>
      </c>
      <c r="E2145">
        <v>9644</v>
      </c>
      <c r="F2145" t="s">
        <v>3416</v>
      </c>
      <c r="G2145" t="s">
        <v>255</v>
      </c>
      <c r="H2145" t="s">
        <v>260</v>
      </c>
      <c r="I2145">
        <v>113</v>
      </c>
    </row>
    <row r="2146" spans="1:10" x14ac:dyDescent="0.2">
      <c r="A2146" t="s">
        <v>414</v>
      </c>
      <c r="B2146" t="s">
        <v>316</v>
      </c>
      <c r="C2146" t="s">
        <v>262</v>
      </c>
      <c r="D2146" t="s">
        <v>254</v>
      </c>
      <c r="E2146">
        <v>9656</v>
      </c>
      <c r="F2146" t="s">
        <v>3417</v>
      </c>
      <c r="G2146" t="s">
        <v>263</v>
      </c>
      <c r="H2146" t="s">
        <v>260</v>
      </c>
      <c r="I2146">
        <v>52</v>
      </c>
    </row>
    <row r="2147" spans="1:10" x14ac:dyDescent="0.2">
      <c r="A2147" t="s">
        <v>414</v>
      </c>
      <c r="B2147" t="s">
        <v>316</v>
      </c>
      <c r="C2147" t="s">
        <v>253</v>
      </c>
      <c r="D2147" t="s">
        <v>254</v>
      </c>
      <c r="E2147">
        <v>9707</v>
      </c>
      <c r="F2147" t="s">
        <v>428</v>
      </c>
      <c r="G2147" t="s">
        <v>259</v>
      </c>
      <c r="H2147" t="s">
        <v>260</v>
      </c>
      <c r="I2147">
        <v>134</v>
      </c>
    </row>
    <row r="2148" spans="1:10" x14ac:dyDescent="0.2">
      <c r="A2148" t="s">
        <v>414</v>
      </c>
      <c r="B2148" t="s">
        <v>316</v>
      </c>
      <c r="C2148" t="s">
        <v>253</v>
      </c>
      <c r="D2148" t="s">
        <v>254</v>
      </c>
      <c r="E2148">
        <v>9713</v>
      </c>
      <c r="F2148" t="s">
        <v>3418</v>
      </c>
      <c r="G2148" t="s">
        <v>263</v>
      </c>
      <c r="H2148" t="s">
        <v>260</v>
      </c>
      <c r="I2148">
        <v>157</v>
      </c>
    </row>
    <row r="2149" spans="1:10" x14ac:dyDescent="0.2">
      <c r="A2149" t="s">
        <v>414</v>
      </c>
      <c r="B2149" t="s">
        <v>316</v>
      </c>
      <c r="C2149" t="s">
        <v>262</v>
      </c>
      <c r="D2149" t="s">
        <v>254</v>
      </c>
      <c r="E2149">
        <v>9731</v>
      </c>
      <c r="F2149" t="s">
        <v>3419</v>
      </c>
      <c r="G2149" t="s">
        <v>255</v>
      </c>
      <c r="H2149" t="s">
        <v>260</v>
      </c>
      <c r="I2149">
        <v>110</v>
      </c>
    </row>
    <row r="2150" spans="1:10" x14ac:dyDescent="0.2">
      <c r="A2150" t="s">
        <v>414</v>
      </c>
      <c r="B2150" t="s">
        <v>316</v>
      </c>
      <c r="C2150" t="s">
        <v>262</v>
      </c>
      <c r="D2150" t="s">
        <v>254</v>
      </c>
      <c r="E2150">
        <v>9749</v>
      </c>
      <c r="F2150" t="s">
        <v>3420</v>
      </c>
      <c r="G2150" t="s">
        <v>255</v>
      </c>
      <c r="H2150" t="s">
        <v>266</v>
      </c>
      <c r="I2150" t="s">
        <v>286</v>
      </c>
      <c r="J2150" t="s">
        <v>4197</v>
      </c>
    </row>
    <row r="2151" spans="1:10" x14ac:dyDescent="0.2">
      <c r="A2151" t="s">
        <v>414</v>
      </c>
      <c r="B2151" t="s">
        <v>316</v>
      </c>
      <c r="C2151" t="s">
        <v>253</v>
      </c>
      <c r="D2151" t="s">
        <v>254</v>
      </c>
      <c r="E2151">
        <v>9850</v>
      </c>
      <c r="F2151" t="s">
        <v>3421</v>
      </c>
      <c r="G2151" t="s">
        <v>255</v>
      </c>
      <c r="H2151" t="s">
        <v>265</v>
      </c>
      <c r="I2151">
        <v>276</v>
      </c>
    </row>
    <row r="2152" spans="1:10" x14ac:dyDescent="0.2">
      <c r="A2152" t="s">
        <v>414</v>
      </c>
      <c r="B2152" t="s">
        <v>316</v>
      </c>
      <c r="C2152" t="s">
        <v>253</v>
      </c>
      <c r="D2152" t="s">
        <v>258</v>
      </c>
      <c r="E2152">
        <v>9885</v>
      </c>
      <c r="F2152" t="s">
        <v>3422</v>
      </c>
      <c r="G2152" t="s">
        <v>263</v>
      </c>
      <c r="H2152" t="s">
        <v>261</v>
      </c>
      <c r="I2152">
        <v>74</v>
      </c>
    </row>
    <row r="2153" spans="1:10" x14ac:dyDescent="0.2">
      <c r="A2153" t="s">
        <v>414</v>
      </c>
      <c r="B2153" t="s">
        <v>316</v>
      </c>
      <c r="C2153" t="s">
        <v>253</v>
      </c>
      <c r="D2153" t="s">
        <v>254</v>
      </c>
      <c r="E2153">
        <v>9930</v>
      </c>
      <c r="F2153" t="s">
        <v>3423</v>
      </c>
      <c r="G2153" t="s">
        <v>255</v>
      </c>
      <c r="H2153" t="s">
        <v>261</v>
      </c>
      <c r="I2153">
        <v>65</v>
      </c>
    </row>
    <row r="2154" spans="1:10" x14ac:dyDescent="0.2">
      <c r="A2154" t="s">
        <v>414</v>
      </c>
      <c r="B2154" t="s">
        <v>279</v>
      </c>
      <c r="C2154" t="s">
        <v>262</v>
      </c>
      <c r="D2154" t="s">
        <v>254</v>
      </c>
      <c r="E2154">
        <v>3436</v>
      </c>
      <c r="F2154" t="s">
        <v>1637</v>
      </c>
      <c r="G2154" t="s">
        <v>255</v>
      </c>
      <c r="H2154" t="s">
        <v>270</v>
      </c>
      <c r="I2154" t="s">
        <v>272</v>
      </c>
      <c r="J2154" t="s">
        <v>4101</v>
      </c>
    </row>
    <row r="2155" spans="1:10" x14ac:dyDescent="0.2">
      <c r="A2155" t="s">
        <v>414</v>
      </c>
      <c r="B2155" t="s">
        <v>279</v>
      </c>
      <c r="C2155" t="s">
        <v>262</v>
      </c>
      <c r="D2155" t="s">
        <v>254</v>
      </c>
      <c r="E2155">
        <v>4576</v>
      </c>
      <c r="F2155" t="s">
        <v>1370</v>
      </c>
      <c r="G2155" t="s">
        <v>259</v>
      </c>
      <c r="H2155" t="s">
        <v>300</v>
      </c>
      <c r="I2155">
        <v>146</v>
      </c>
    </row>
    <row r="2156" spans="1:10" x14ac:dyDescent="0.2">
      <c r="A2156" t="s">
        <v>414</v>
      </c>
      <c r="B2156" t="s">
        <v>279</v>
      </c>
      <c r="C2156" t="s">
        <v>262</v>
      </c>
      <c r="D2156" t="s">
        <v>254</v>
      </c>
      <c r="E2156">
        <v>4612</v>
      </c>
      <c r="F2156" t="s">
        <v>1638</v>
      </c>
      <c r="G2156" t="s">
        <v>255</v>
      </c>
      <c r="H2156" t="s">
        <v>268</v>
      </c>
      <c r="I2156" t="s">
        <v>1639</v>
      </c>
      <c r="J2156" t="s">
        <v>4105</v>
      </c>
    </row>
    <row r="2157" spans="1:10" x14ac:dyDescent="0.2">
      <c r="A2157" t="s">
        <v>414</v>
      </c>
      <c r="B2157" t="s">
        <v>1543</v>
      </c>
      <c r="C2157" t="s">
        <v>253</v>
      </c>
      <c r="D2157" t="s">
        <v>254</v>
      </c>
      <c r="E2157">
        <v>1815</v>
      </c>
      <c r="F2157" t="s">
        <v>3424</v>
      </c>
      <c r="G2157" t="s">
        <v>255</v>
      </c>
      <c r="H2157" t="s">
        <v>282</v>
      </c>
      <c r="I2157">
        <v>436</v>
      </c>
    </row>
    <row r="2158" spans="1:10" x14ac:dyDescent="0.2">
      <c r="A2158" t="s">
        <v>414</v>
      </c>
      <c r="B2158" t="s">
        <v>1543</v>
      </c>
      <c r="C2158" t="s">
        <v>253</v>
      </c>
      <c r="D2158" t="s">
        <v>254</v>
      </c>
      <c r="E2158">
        <v>1860</v>
      </c>
      <c r="F2158" t="s">
        <v>487</v>
      </c>
      <c r="G2158" t="s">
        <v>255</v>
      </c>
      <c r="H2158" t="s">
        <v>282</v>
      </c>
      <c r="I2158" t="s">
        <v>278</v>
      </c>
      <c r="J2158" t="s">
        <v>4614</v>
      </c>
    </row>
    <row r="2159" spans="1:10" x14ac:dyDescent="0.2">
      <c r="A2159" t="s">
        <v>414</v>
      </c>
      <c r="B2159" t="s">
        <v>1543</v>
      </c>
      <c r="C2159" t="s">
        <v>253</v>
      </c>
      <c r="D2159" t="s">
        <v>254</v>
      </c>
      <c r="E2159">
        <v>1882</v>
      </c>
      <c r="F2159" t="s">
        <v>3425</v>
      </c>
      <c r="G2159" t="s">
        <v>255</v>
      </c>
      <c r="H2159" t="s">
        <v>282</v>
      </c>
      <c r="I2159">
        <v>180</v>
      </c>
    </row>
    <row r="2160" spans="1:10" x14ac:dyDescent="0.2">
      <c r="A2160" t="s">
        <v>414</v>
      </c>
      <c r="B2160" t="s">
        <v>1543</v>
      </c>
      <c r="C2160" t="s">
        <v>262</v>
      </c>
      <c r="D2160" t="s">
        <v>254</v>
      </c>
      <c r="E2160">
        <v>2501</v>
      </c>
      <c r="F2160" t="s">
        <v>3426</v>
      </c>
      <c r="G2160" t="s">
        <v>255</v>
      </c>
      <c r="H2160" t="s">
        <v>256</v>
      </c>
      <c r="I2160" t="s">
        <v>278</v>
      </c>
      <c r="J2160" t="s">
        <v>3851</v>
      </c>
    </row>
    <row r="2161" spans="1:10" x14ac:dyDescent="0.2">
      <c r="A2161" t="s">
        <v>414</v>
      </c>
      <c r="B2161" t="s">
        <v>1543</v>
      </c>
      <c r="C2161" t="s">
        <v>253</v>
      </c>
      <c r="D2161" t="s">
        <v>254</v>
      </c>
      <c r="E2161">
        <v>2654</v>
      </c>
      <c r="F2161" t="s">
        <v>418</v>
      </c>
      <c r="G2161" t="s">
        <v>263</v>
      </c>
      <c r="H2161" t="s">
        <v>265</v>
      </c>
      <c r="I2161">
        <v>99</v>
      </c>
    </row>
    <row r="2162" spans="1:10" x14ac:dyDescent="0.2">
      <c r="A2162" t="s">
        <v>414</v>
      </c>
      <c r="B2162" t="s">
        <v>1543</v>
      </c>
      <c r="C2162" t="s">
        <v>264</v>
      </c>
      <c r="D2162" t="s">
        <v>254</v>
      </c>
      <c r="E2162">
        <v>2904</v>
      </c>
      <c r="F2162" t="s">
        <v>3917</v>
      </c>
      <c r="G2162" t="s">
        <v>255</v>
      </c>
      <c r="H2162" t="s">
        <v>256</v>
      </c>
      <c r="I2162">
        <v>180</v>
      </c>
    </row>
    <row r="2163" spans="1:10" x14ac:dyDescent="0.2">
      <c r="A2163" t="s">
        <v>414</v>
      </c>
      <c r="B2163" t="s">
        <v>1543</v>
      </c>
      <c r="C2163" t="s">
        <v>253</v>
      </c>
      <c r="D2163" t="s">
        <v>254</v>
      </c>
      <c r="E2163">
        <v>3252</v>
      </c>
      <c r="F2163" t="s">
        <v>4352</v>
      </c>
      <c r="G2163" t="s">
        <v>255</v>
      </c>
      <c r="H2163" t="s">
        <v>281</v>
      </c>
      <c r="I2163">
        <v>309</v>
      </c>
    </row>
    <row r="2164" spans="1:10" x14ac:dyDescent="0.2">
      <c r="A2164" t="s">
        <v>414</v>
      </c>
      <c r="B2164" t="s">
        <v>1543</v>
      </c>
      <c r="C2164" t="s">
        <v>253</v>
      </c>
      <c r="D2164" t="s">
        <v>254</v>
      </c>
      <c r="E2164">
        <v>3397</v>
      </c>
      <c r="F2164" t="s">
        <v>1447</v>
      </c>
      <c r="G2164" t="s">
        <v>255</v>
      </c>
      <c r="H2164" t="s">
        <v>265</v>
      </c>
      <c r="I2164" t="s">
        <v>286</v>
      </c>
      <c r="J2164" t="s">
        <v>4615</v>
      </c>
    </row>
    <row r="2165" spans="1:10" x14ac:dyDescent="0.2">
      <c r="A2165" t="s">
        <v>414</v>
      </c>
      <c r="B2165" t="s">
        <v>1543</v>
      </c>
      <c r="C2165" t="s">
        <v>253</v>
      </c>
      <c r="D2165" t="s">
        <v>254</v>
      </c>
      <c r="E2165">
        <v>3521</v>
      </c>
      <c r="F2165" t="s">
        <v>3427</v>
      </c>
      <c r="G2165" t="s">
        <v>255</v>
      </c>
      <c r="H2165" t="s">
        <v>260</v>
      </c>
      <c r="I2165">
        <v>58</v>
      </c>
    </row>
    <row r="2166" spans="1:10" x14ac:dyDescent="0.2">
      <c r="A2166" t="s">
        <v>414</v>
      </c>
      <c r="B2166" t="s">
        <v>1543</v>
      </c>
      <c r="C2166" t="s">
        <v>253</v>
      </c>
      <c r="D2166" t="s">
        <v>254</v>
      </c>
      <c r="E2166">
        <v>3600</v>
      </c>
      <c r="F2166" t="s">
        <v>712</v>
      </c>
      <c r="G2166" t="s">
        <v>263</v>
      </c>
      <c r="H2166" t="s">
        <v>288</v>
      </c>
      <c r="I2166">
        <v>28</v>
      </c>
    </row>
    <row r="2167" spans="1:10" x14ac:dyDescent="0.2">
      <c r="A2167" t="s">
        <v>414</v>
      </c>
      <c r="B2167" t="s">
        <v>1543</v>
      </c>
      <c r="C2167" t="s">
        <v>262</v>
      </c>
      <c r="D2167" t="s">
        <v>258</v>
      </c>
      <c r="E2167">
        <v>3667</v>
      </c>
      <c r="F2167" t="s">
        <v>3428</v>
      </c>
      <c r="G2167" t="s">
        <v>255</v>
      </c>
      <c r="H2167" t="s">
        <v>266</v>
      </c>
      <c r="I2167">
        <v>61</v>
      </c>
    </row>
    <row r="2168" spans="1:10" x14ac:dyDescent="0.2">
      <c r="A2168" t="s">
        <v>414</v>
      </c>
      <c r="B2168" t="s">
        <v>1543</v>
      </c>
      <c r="C2168" t="s">
        <v>257</v>
      </c>
      <c r="D2168" t="s">
        <v>254</v>
      </c>
      <c r="E2168">
        <v>3687</v>
      </c>
      <c r="F2168" t="s">
        <v>3429</v>
      </c>
      <c r="G2168" t="s">
        <v>255</v>
      </c>
      <c r="H2168" t="s">
        <v>266</v>
      </c>
      <c r="I2168">
        <v>507</v>
      </c>
    </row>
    <row r="2169" spans="1:10" x14ac:dyDescent="0.2">
      <c r="A2169" t="s">
        <v>414</v>
      </c>
      <c r="B2169" t="s">
        <v>1543</v>
      </c>
      <c r="C2169" t="s">
        <v>257</v>
      </c>
      <c r="D2169" t="s">
        <v>254</v>
      </c>
      <c r="E2169">
        <v>3710</v>
      </c>
      <c r="F2169" t="s">
        <v>3430</v>
      </c>
      <c r="G2169" t="s">
        <v>259</v>
      </c>
      <c r="H2169" t="s">
        <v>266</v>
      </c>
      <c r="I2169">
        <v>59</v>
      </c>
    </row>
    <row r="2170" spans="1:10" x14ac:dyDescent="0.2">
      <c r="A2170" t="s">
        <v>414</v>
      </c>
      <c r="B2170" t="s">
        <v>1543</v>
      </c>
      <c r="C2170" t="s">
        <v>253</v>
      </c>
      <c r="D2170" t="s">
        <v>254</v>
      </c>
      <c r="E2170">
        <v>3751</v>
      </c>
      <c r="F2170" t="s">
        <v>1644</v>
      </c>
      <c r="G2170" t="s">
        <v>255</v>
      </c>
      <c r="H2170" t="s">
        <v>266</v>
      </c>
      <c r="I2170">
        <v>104</v>
      </c>
    </row>
    <row r="2171" spans="1:10" x14ac:dyDescent="0.2">
      <c r="A2171" t="s">
        <v>414</v>
      </c>
      <c r="B2171" t="s">
        <v>1543</v>
      </c>
      <c r="C2171" t="s">
        <v>262</v>
      </c>
      <c r="D2171" t="s">
        <v>254</v>
      </c>
      <c r="E2171">
        <v>4251</v>
      </c>
      <c r="F2171" t="s">
        <v>546</v>
      </c>
      <c r="G2171" t="s">
        <v>263</v>
      </c>
      <c r="H2171" t="s">
        <v>268</v>
      </c>
      <c r="I2171">
        <v>149</v>
      </c>
    </row>
    <row r="2172" spans="1:10" x14ac:dyDescent="0.2">
      <c r="A2172" t="s">
        <v>414</v>
      </c>
      <c r="B2172" t="s">
        <v>1543</v>
      </c>
      <c r="C2172" t="s">
        <v>253</v>
      </c>
      <c r="D2172" t="s">
        <v>254</v>
      </c>
      <c r="E2172">
        <v>4295</v>
      </c>
      <c r="F2172" t="s">
        <v>3431</v>
      </c>
      <c r="G2172" t="s">
        <v>255</v>
      </c>
      <c r="H2172" t="s">
        <v>266</v>
      </c>
      <c r="I2172">
        <v>110</v>
      </c>
    </row>
    <row r="2173" spans="1:10" x14ac:dyDescent="0.2">
      <c r="A2173" t="s">
        <v>414</v>
      </c>
      <c r="B2173" t="s">
        <v>1543</v>
      </c>
      <c r="C2173" t="s">
        <v>253</v>
      </c>
      <c r="D2173" t="s">
        <v>254</v>
      </c>
      <c r="E2173">
        <v>4323</v>
      </c>
      <c r="F2173" t="s">
        <v>1645</v>
      </c>
      <c r="G2173" t="s">
        <v>255</v>
      </c>
      <c r="H2173" t="s">
        <v>266</v>
      </c>
      <c r="I2173">
        <v>78</v>
      </c>
    </row>
    <row r="2174" spans="1:10" x14ac:dyDescent="0.2">
      <c r="A2174" t="s">
        <v>414</v>
      </c>
      <c r="B2174" t="s">
        <v>1543</v>
      </c>
      <c r="C2174" t="s">
        <v>262</v>
      </c>
      <c r="D2174" t="s">
        <v>254</v>
      </c>
      <c r="E2174">
        <v>4477</v>
      </c>
      <c r="F2174" t="s">
        <v>555</v>
      </c>
      <c r="G2174" t="s">
        <v>267</v>
      </c>
      <c r="H2174" t="s">
        <v>266</v>
      </c>
      <c r="I2174">
        <v>324</v>
      </c>
    </row>
    <row r="2175" spans="1:10" x14ac:dyDescent="0.2">
      <c r="A2175" t="s">
        <v>414</v>
      </c>
      <c r="B2175" t="s">
        <v>1543</v>
      </c>
      <c r="C2175" t="s">
        <v>253</v>
      </c>
      <c r="D2175" t="s">
        <v>258</v>
      </c>
      <c r="E2175">
        <v>4640</v>
      </c>
      <c r="F2175" t="s">
        <v>3432</v>
      </c>
      <c r="G2175" t="s">
        <v>259</v>
      </c>
      <c r="H2175" t="s">
        <v>266</v>
      </c>
      <c r="I2175">
        <v>27</v>
      </c>
    </row>
    <row r="2176" spans="1:10" x14ac:dyDescent="0.2">
      <c r="A2176" t="s">
        <v>414</v>
      </c>
      <c r="B2176" t="s">
        <v>1543</v>
      </c>
      <c r="C2176" t="s">
        <v>253</v>
      </c>
      <c r="D2176" t="s">
        <v>254</v>
      </c>
      <c r="E2176">
        <v>4686</v>
      </c>
      <c r="F2176" t="s">
        <v>3433</v>
      </c>
      <c r="G2176" t="s">
        <v>255</v>
      </c>
      <c r="H2176" t="s">
        <v>266</v>
      </c>
      <c r="I2176" t="s">
        <v>322</v>
      </c>
      <c r="J2176" t="s">
        <v>4515</v>
      </c>
    </row>
    <row r="2177" spans="1:9" x14ac:dyDescent="0.2">
      <c r="A2177" t="s">
        <v>414</v>
      </c>
      <c r="B2177" t="s">
        <v>1543</v>
      </c>
      <c r="C2177" t="s">
        <v>264</v>
      </c>
      <c r="D2177" t="s">
        <v>254</v>
      </c>
      <c r="E2177">
        <v>5698</v>
      </c>
      <c r="F2177" t="s">
        <v>3434</v>
      </c>
      <c r="G2177" t="s">
        <v>255</v>
      </c>
      <c r="H2177" t="s">
        <v>683</v>
      </c>
      <c r="I2177">
        <v>111</v>
      </c>
    </row>
    <row r="2178" spans="1:9" x14ac:dyDescent="0.2">
      <c r="A2178" t="s">
        <v>414</v>
      </c>
      <c r="B2178" t="s">
        <v>1543</v>
      </c>
      <c r="C2178" t="s">
        <v>253</v>
      </c>
      <c r="D2178" t="s">
        <v>254</v>
      </c>
      <c r="E2178">
        <v>5856</v>
      </c>
      <c r="F2178" t="s">
        <v>3435</v>
      </c>
      <c r="G2178" t="s">
        <v>263</v>
      </c>
      <c r="H2178" t="s">
        <v>265</v>
      </c>
      <c r="I2178">
        <v>46</v>
      </c>
    </row>
    <row r="2179" spans="1:9" x14ac:dyDescent="0.2">
      <c r="A2179" t="s">
        <v>414</v>
      </c>
      <c r="B2179" t="s">
        <v>1543</v>
      </c>
      <c r="C2179" t="s">
        <v>253</v>
      </c>
      <c r="D2179" t="s">
        <v>254</v>
      </c>
      <c r="E2179">
        <v>5912</v>
      </c>
      <c r="F2179" t="s">
        <v>3436</v>
      </c>
      <c r="G2179" t="s">
        <v>255</v>
      </c>
      <c r="H2179" t="s">
        <v>282</v>
      </c>
      <c r="I2179">
        <v>328</v>
      </c>
    </row>
    <row r="2180" spans="1:9" x14ac:dyDescent="0.2">
      <c r="A2180" t="s">
        <v>414</v>
      </c>
      <c r="B2180" t="s">
        <v>1543</v>
      </c>
      <c r="C2180" t="s">
        <v>262</v>
      </c>
      <c r="D2180" t="s">
        <v>254</v>
      </c>
      <c r="E2180">
        <v>6063</v>
      </c>
      <c r="F2180" t="s">
        <v>3918</v>
      </c>
      <c r="G2180" t="s">
        <v>259</v>
      </c>
      <c r="H2180" t="s">
        <v>260</v>
      </c>
      <c r="I2180">
        <v>34</v>
      </c>
    </row>
    <row r="2181" spans="1:9" x14ac:dyDescent="0.2">
      <c r="A2181" t="s">
        <v>414</v>
      </c>
      <c r="B2181" t="s">
        <v>1543</v>
      </c>
      <c r="C2181" t="s">
        <v>253</v>
      </c>
      <c r="D2181" t="s">
        <v>254</v>
      </c>
      <c r="E2181">
        <v>6238</v>
      </c>
      <c r="F2181" t="s">
        <v>3437</v>
      </c>
      <c r="G2181" t="s">
        <v>255</v>
      </c>
      <c r="H2181" t="s">
        <v>276</v>
      </c>
      <c r="I2181">
        <v>325</v>
      </c>
    </row>
    <row r="2182" spans="1:9" x14ac:dyDescent="0.2">
      <c r="A2182" t="s">
        <v>414</v>
      </c>
      <c r="B2182" t="s">
        <v>1543</v>
      </c>
      <c r="C2182" t="s">
        <v>253</v>
      </c>
      <c r="D2182" t="s">
        <v>254</v>
      </c>
      <c r="E2182">
        <v>6303</v>
      </c>
      <c r="F2182" t="s">
        <v>690</v>
      </c>
      <c r="G2182" t="s">
        <v>263</v>
      </c>
      <c r="H2182" t="s">
        <v>276</v>
      </c>
      <c r="I2182">
        <v>76</v>
      </c>
    </row>
    <row r="2183" spans="1:9" x14ac:dyDescent="0.2">
      <c r="A2183" t="s">
        <v>414</v>
      </c>
      <c r="B2183" t="s">
        <v>1543</v>
      </c>
      <c r="C2183" t="s">
        <v>253</v>
      </c>
      <c r="D2183" t="s">
        <v>254</v>
      </c>
      <c r="E2183">
        <v>6363</v>
      </c>
      <c r="F2183" t="s">
        <v>3438</v>
      </c>
      <c r="G2183" t="s">
        <v>255</v>
      </c>
      <c r="H2183" t="s">
        <v>276</v>
      </c>
      <c r="I2183">
        <v>257</v>
      </c>
    </row>
    <row r="2184" spans="1:9" x14ac:dyDescent="0.2">
      <c r="A2184" t="s">
        <v>414</v>
      </c>
      <c r="B2184" t="s">
        <v>1543</v>
      </c>
      <c r="C2184" t="s">
        <v>253</v>
      </c>
      <c r="D2184" t="s">
        <v>254</v>
      </c>
      <c r="E2184">
        <v>6378</v>
      </c>
      <c r="F2184" t="s">
        <v>3439</v>
      </c>
      <c r="G2184" t="s">
        <v>255</v>
      </c>
      <c r="H2184" t="s">
        <v>276</v>
      </c>
      <c r="I2184">
        <v>125</v>
      </c>
    </row>
    <row r="2185" spans="1:9" x14ac:dyDescent="0.2">
      <c r="A2185" t="s">
        <v>414</v>
      </c>
      <c r="B2185" t="s">
        <v>1543</v>
      </c>
      <c r="C2185" t="s">
        <v>253</v>
      </c>
      <c r="D2185" t="s">
        <v>254</v>
      </c>
      <c r="E2185">
        <v>6494</v>
      </c>
      <c r="F2185" t="s">
        <v>1510</v>
      </c>
      <c r="G2185" t="s">
        <v>259</v>
      </c>
      <c r="H2185" t="s">
        <v>276</v>
      </c>
      <c r="I2185">
        <v>34</v>
      </c>
    </row>
    <row r="2186" spans="1:9" x14ac:dyDescent="0.2">
      <c r="A2186" t="s">
        <v>414</v>
      </c>
      <c r="B2186" t="s">
        <v>1543</v>
      </c>
      <c r="C2186" t="s">
        <v>253</v>
      </c>
      <c r="D2186" t="s">
        <v>258</v>
      </c>
      <c r="E2186">
        <v>6556</v>
      </c>
      <c r="F2186" t="s">
        <v>3440</v>
      </c>
      <c r="G2186" t="s">
        <v>267</v>
      </c>
      <c r="H2186" t="s">
        <v>260</v>
      </c>
      <c r="I2186">
        <v>498</v>
      </c>
    </row>
    <row r="2187" spans="1:9" x14ac:dyDescent="0.2">
      <c r="A2187" t="s">
        <v>414</v>
      </c>
      <c r="B2187" t="s">
        <v>1543</v>
      </c>
      <c r="C2187" t="s">
        <v>253</v>
      </c>
      <c r="D2187" t="s">
        <v>254</v>
      </c>
      <c r="E2187">
        <v>6706</v>
      </c>
      <c r="F2187" t="s">
        <v>565</v>
      </c>
      <c r="G2187" t="s">
        <v>255</v>
      </c>
      <c r="H2187" t="s">
        <v>280</v>
      </c>
      <c r="I2187">
        <v>508</v>
      </c>
    </row>
    <row r="2188" spans="1:9" x14ac:dyDescent="0.2">
      <c r="A2188" t="s">
        <v>414</v>
      </c>
      <c r="B2188" t="s">
        <v>1543</v>
      </c>
      <c r="C2188" t="s">
        <v>253</v>
      </c>
      <c r="D2188" t="s">
        <v>254</v>
      </c>
      <c r="E2188">
        <v>6748</v>
      </c>
      <c r="F2188" t="s">
        <v>3441</v>
      </c>
      <c r="G2188" t="s">
        <v>255</v>
      </c>
      <c r="H2188" t="s">
        <v>280</v>
      </c>
      <c r="I2188">
        <v>71</v>
      </c>
    </row>
    <row r="2189" spans="1:9" x14ac:dyDescent="0.2">
      <c r="A2189" t="s">
        <v>414</v>
      </c>
      <c r="B2189" t="s">
        <v>1543</v>
      </c>
      <c r="C2189" t="s">
        <v>253</v>
      </c>
      <c r="D2189" t="s">
        <v>254</v>
      </c>
      <c r="E2189">
        <v>6840</v>
      </c>
      <c r="F2189" t="s">
        <v>3442</v>
      </c>
      <c r="G2189" t="s">
        <v>259</v>
      </c>
      <c r="H2189" t="s">
        <v>280</v>
      </c>
      <c r="I2189">
        <v>53</v>
      </c>
    </row>
    <row r="2190" spans="1:9" x14ac:dyDescent="0.2">
      <c r="A2190" t="s">
        <v>414</v>
      </c>
      <c r="B2190" t="s">
        <v>1543</v>
      </c>
      <c r="C2190" t="s">
        <v>253</v>
      </c>
      <c r="D2190" t="s">
        <v>254</v>
      </c>
      <c r="E2190">
        <v>6852</v>
      </c>
      <c r="F2190" t="s">
        <v>3443</v>
      </c>
      <c r="G2190" t="s">
        <v>259</v>
      </c>
      <c r="H2190" t="s">
        <v>280</v>
      </c>
      <c r="I2190">
        <v>25</v>
      </c>
    </row>
    <row r="2191" spans="1:9" x14ac:dyDescent="0.2">
      <c r="A2191" t="s">
        <v>414</v>
      </c>
      <c r="B2191" t="s">
        <v>1543</v>
      </c>
      <c r="C2191" t="s">
        <v>253</v>
      </c>
      <c r="D2191" t="s">
        <v>258</v>
      </c>
      <c r="E2191">
        <v>6944</v>
      </c>
      <c r="F2191" t="s">
        <v>3444</v>
      </c>
      <c r="G2191" t="s">
        <v>259</v>
      </c>
      <c r="H2191" t="s">
        <v>266</v>
      </c>
      <c r="I2191">
        <v>67</v>
      </c>
    </row>
    <row r="2192" spans="1:9" x14ac:dyDescent="0.2">
      <c r="A2192" t="s">
        <v>414</v>
      </c>
      <c r="B2192" t="s">
        <v>1543</v>
      </c>
      <c r="C2192" t="s">
        <v>257</v>
      </c>
      <c r="D2192" t="s">
        <v>254</v>
      </c>
      <c r="E2192">
        <v>7042</v>
      </c>
      <c r="F2192" t="s">
        <v>3445</v>
      </c>
      <c r="G2192" t="s">
        <v>259</v>
      </c>
      <c r="H2192" t="s">
        <v>260</v>
      </c>
      <c r="I2192">
        <v>12</v>
      </c>
    </row>
    <row r="2193" spans="1:10" x14ac:dyDescent="0.2">
      <c r="A2193" t="s">
        <v>414</v>
      </c>
      <c r="B2193" t="s">
        <v>1543</v>
      </c>
      <c r="C2193" t="s">
        <v>253</v>
      </c>
      <c r="D2193" t="s">
        <v>254</v>
      </c>
      <c r="E2193">
        <v>7057</v>
      </c>
      <c r="F2193" t="s">
        <v>508</v>
      </c>
      <c r="G2193" t="s">
        <v>259</v>
      </c>
      <c r="H2193" t="s">
        <v>260</v>
      </c>
      <c r="I2193">
        <v>38</v>
      </c>
    </row>
    <row r="2194" spans="1:10" x14ac:dyDescent="0.2">
      <c r="A2194" t="s">
        <v>414</v>
      </c>
      <c r="B2194" t="s">
        <v>1543</v>
      </c>
      <c r="C2194" t="s">
        <v>257</v>
      </c>
      <c r="D2194" t="s">
        <v>254</v>
      </c>
      <c r="E2194">
        <v>7071</v>
      </c>
      <c r="F2194" t="s">
        <v>1407</v>
      </c>
      <c r="G2194" t="s">
        <v>259</v>
      </c>
      <c r="H2194" t="s">
        <v>260</v>
      </c>
      <c r="I2194">
        <v>795</v>
      </c>
    </row>
    <row r="2195" spans="1:10" x14ac:dyDescent="0.2">
      <c r="A2195" t="s">
        <v>414</v>
      </c>
      <c r="B2195" t="s">
        <v>1543</v>
      </c>
      <c r="C2195" t="s">
        <v>253</v>
      </c>
      <c r="D2195" t="s">
        <v>254</v>
      </c>
      <c r="E2195">
        <v>7173</v>
      </c>
      <c r="F2195" t="s">
        <v>3446</v>
      </c>
      <c r="G2195" t="s">
        <v>255</v>
      </c>
      <c r="H2195" t="s">
        <v>455</v>
      </c>
      <c r="I2195">
        <v>394</v>
      </c>
    </row>
    <row r="2196" spans="1:10" x14ac:dyDescent="0.2">
      <c r="A2196" t="s">
        <v>414</v>
      </c>
      <c r="B2196" t="s">
        <v>1543</v>
      </c>
      <c r="C2196" t="s">
        <v>253</v>
      </c>
      <c r="D2196" t="s">
        <v>254</v>
      </c>
      <c r="E2196">
        <v>7180</v>
      </c>
      <c r="F2196" t="s">
        <v>3447</v>
      </c>
      <c r="G2196" t="s">
        <v>255</v>
      </c>
      <c r="H2196" t="s">
        <v>455</v>
      </c>
      <c r="I2196" t="s">
        <v>278</v>
      </c>
      <c r="J2196" t="s">
        <v>4176</v>
      </c>
    </row>
    <row r="2197" spans="1:10" x14ac:dyDescent="0.2">
      <c r="A2197" t="s">
        <v>414</v>
      </c>
      <c r="B2197" t="s">
        <v>1543</v>
      </c>
      <c r="C2197" t="s">
        <v>262</v>
      </c>
      <c r="D2197" t="s">
        <v>254</v>
      </c>
      <c r="E2197">
        <v>7244</v>
      </c>
      <c r="F2197" t="s">
        <v>1374</v>
      </c>
      <c r="G2197" t="s">
        <v>255</v>
      </c>
      <c r="H2197" t="s">
        <v>280</v>
      </c>
      <c r="I2197">
        <v>660</v>
      </c>
    </row>
    <row r="2198" spans="1:10" x14ac:dyDescent="0.2">
      <c r="A2198" t="s">
        <v>414</v>
      </c>
      <c r="B2198" t="s">
        <v>1543</v>
      </c>
      <c r="C2198" t="s">
        <v>253</v>
      </c>
      <c r="D2198" t="s">
        <v>254</v>
      </c>
      <c r="E2198">
        <v>7593</v>
      </c>
      <c r="F2198" t="s">
        <v>722</v>
      </c>
      <c r="G2198" t="s">
        <v>255</v>
      </c>
      <c r="H2198" t="s">
        <v>265</v>
      </c>
      <c r="I2198">
        <v>536</v>
      </c>
    </row>
    <row r="2199" spans="1:10" x14ac:dyDescent="0.2">
      <c r="A2199" t="s">
        <v>414</v>
      </c>
      <c r="B2199" t="s">
        <v>1543</v>
      </c>
      <c r="C2199" t="s">
        <v>253</v>
      </c>
      <c r="D2199" t="s">
        <v>254</v>
      </c>
      <c r="E2199">
        <v>7677</v>
      </c>
      <c r="F2199" t="s">
        <v>576</v>
      </c>
      <c r="G2199" t="s">
        <v>263</v>
      </c>
      <c r="H2199" t="s">
        <v>261</v>
      </c>
      <c r="I2199">
        <v>52</v>
      </c>
    </row>
    <row r="2200" spans="1:10" x14ac:dyDescent="0.2">
      <c r="A2200" t="s">
        <v>414</v>
      </c>
      <c r="B2200" t="s">
        <v>1543</v>
      </c>
      <c r="C2200" t="s">
        <v>253</v>
      </c>
      <c r="D2200" t="s">
        <v>254</v>
      </c>
      <c r="E2200">
        <v>7815</v>
      </c>
      <c r="F2200" t="s">
        <v>3448</v>
      </c>
      <c r="G2200" t="s">
        <v>263</v>
      </c>
      <c r="H2200" t="s">
        <v>277</v>
      </c>
      <c r="I2200">
        <v>28</v>
      </c>
    </row>
    <row r="2201" spans="1:10" x14ac:dyDescent="0.2">
      <c r="A2201" t="s">
        <v>414</v>
      </c>
      <c r="B2201" t="s">
        <v>1543</v>
      </c>
      <c r="C2201" t="s">
        <v>253</v>
      </c>
      <c r="D2201" t="s">
        <v>254</v>
      </c>
      <c r="E2201">
        <v>7999</v>
      </c>
      <c r="F2201" t="s">
        <v>3449</v>
      </c>
      <c r="G2201" t="s">
        <v>255</v>
      </c>
      <c r="H2201" t="s">
        <v>280</v>
      </c>
      <c r="I2201">
        <v>92</v>
      </c>
    </row>
    <row r="2202" spans="1:10" x14ac:dyDescent="0.2">
      <c r="A2202" t="s">
        <v>414</v>
      </c>
      <c r="B2202" t="s">
        <v>1543</v>
      </c>
      <c r="C2202" t="s">
        <v>262</v>
      </c>
      <c r="D2202" t="s">
        <v>254</v>
      </c>
      <c r="E2202">
        <v>8508</v>
      </c>
      <c r="F2202" t="s">
        <v>3450</v>
      </c>
      <c r="G2202" t="s">
        <v>263</v>
      </c>
      <c r="H2202" t="s">
        <v>291</v>
      </c>
      <c r="I2202">
        <v>475</v>
      </c>
    </row>
    <row r="2203" spans="1:10" x14ac:dyDescent="0.2">
      <c r="A2203" t="s">
        <v>414</v>
      </c>
      <c r="B2203" t="s">
        <v>1543</v>
      </c>
      <c r="C2203" t="s">
        <v>253</v>
      </c>
      <c r="D2203" t="s">
        <v>254</v>
      </c>
      <c r="E2203">
        <v>8995</v>
      </c>
      <c r="F2203" t="s">
        <v>3451</v>
      </c>
      <c r="G2203" t="s">
        <v>263</v>
      </c>
      <c r="H2203" t="s">
        <v>281</v>
      </c>
      <c r="I2203">
        <v>13</v>
      </c>
    </row>
    <row r="2204" spans="1:10" x14ac:dyDescent="0.2">
      <c r="A2204" t="s">
        <v>414</v>
      </c>
      <c r="B2204" t="s">
        <v>1543</v>
      </c>
      <c r="C2204" t="s">
        <v>253</v>
      </c>
      <c r="D2204" t="s">
        <v>254</v>
      </c>
      <c r="E2204">
        <v>9421</v>
      </c>
      <c r="F2204" t="s">
        <v>3452</v>
      </c>
      <c r="G2204" t="s">
        <v>259</v>
      </c>
      <c r="H2204" t="s">
        <v>266</v>
      </c>
      <c r="I2204">
        <v>53</v>
      </c>
    </row>
    <row r="2205" spans="1:10" x14ac:dyDescent="0.2">
      <c r="A2205" t="s">
        <v>414</v>
      </c>
      <c r="B2205" t="s">
        <v>1543</v>
      </c>
      <c r="C2205" t="s">
        <v>253</v>
      </c>
      <c r="D2205" t="s">
        <v>254</v>
      </c>
      <c r="E2205">
        <v>9767</v>
      </c>
      <c r="F2205" t="s">
        <v>3453</v>
      </c>
      <c r="G2205" t="s">
        <v>263</v>
      </c>
      <c r="H2205" t="s">
        <v>260</v>
      </c>
      <c r="I2205">
        <v>17</v>
      </c>
    </row>
    <row r="2206" spans="1:10" x14ac:dyDescent="0.2">
      <c r="A2206" t="s">
        <v>414</v>
      </c>
      <c r="B2206" t="s">
        <v>1543</v>
      </c>
      <c r="C2206" t="s">
        <v>262</v>
      </c>
      <c r="D2206" t="s">
        <v>258</v>
      </c>
      <c r="E2206">
        <v>9827</v>
      </c>
      <c r="F2206" t="s">
        <v>3454</v>
      </c>
      <c r="G2206" t="s">
        <v>259</v>
      </c>
      <c r="H2206" t="s">
        <v>261</v>
      </c>
      <c r="I2206">
        <v>27</v>
      </c>
    </row>
    <row r="2207" spans="1:10" x14ac:dyDescent="0.2">
      <c r="A2207" t="s">
        <v>414</v>
      </c>
      <c r="B2207" t="s">
        <v>1543</v>
      </c>
      <c r="C2207" t="s">
        <v>253</v>
      </c>
      <c r="D2207" t="s">
        <v>254</v>
      </c>
      <c r="E2207">
        <v>9929</v>
      </c>
      <c r="F2207" t="s">
        <v>3455</v>
      </c>
      <c r="G2207" t="s">
        <v>263</v>
      </c>
      <c r="H2207" t="s">
        <v>261</v>
      </c>
      <c r="I2207">
        <v>45</v>
      </c>
    </row>
    <row r="2208" spans="1:10" x14ac:dyDescent="0.2">
      <c r="A2208" t="s">
        <v>414</v>
      </c>
      <c r="B2208" t="s">
        <v>1543</v>
      </c>
      <c r="C2208" t="s">
        <v>257</v>
      </c>
      <c r="D2208" t="s">
        <v>258</v>
      </c>
      <c r="E2208">
        <v>9941</v>
      </c>
      <c r="F2208" t="s">
        <v>3456</v>
      </c>
      <c r="G2208" t="s">
        <v>259</v>
      </c>
      <c r="H2208" t="s">
        <v>261</v>
      </c>
      <c r="I2208">
        <v>7</v>
      </c>
    </row>
    <row r="2209" spans="1:10" x14ac:dyDescent="0.2">
      <c r="A2209" t="s">
        <v>414</v>
      </c>
      <c r="B2209" t="s">
        <v>1737</v>
      </c>
      <c r="C2209" t="s">
        <v>264</v>
      </c>
      <c r="D2209" t="s">
        <v>254</v>
      </c>
      <c r="E2209">
        <v>6239</v>
      </c>
      <c r="F2209" t="s">
        <v>1702</v>
      </c>
      <c r="G2209" t="s">
        <v>259</v>
      </c>
      <c r="H2209" t="s">
        <v>276</v>
      </c>
      <c r="I2209">
        <v>88</v>
      </c>
    </row>
    <row r="2210" spans="1:10" x14ac:dyDescent="0.2">
      <c r="A2210" t="s">
        <v>414</v>
      </c>
      <c r="B2210" t="s">
        <v>1737</v>
      </c>
      <c r="C2210" t="s">
        <v>253</v>
      </c>
      <c r="D2210" t="s">
        <v>254</v>
      </c>
      <c r="E2210">
        <v>6993</v>
      </c>
      <c r="F2210" t="s">
        <v>3457</v>
      </c>
      <c r="G2210" t="s">
        <v>263</v>
      </c>
      <c r="H2210" t="s">
        <v>265</v>
      </c>
      <c r="I2210">
        <v>35</v>
      </c>
    </row>
    <row r="2211" spans="1:10" x14ac:dyDescent="0.2">
      <c r="A2211" t="s">
        <v>414</v>
      </c>
      <c r="B2211" t="s">
        <v>1737</v>
      </c>
      <c r="C2211" t="s">
        <v>253</v>
      </c>
      <c r="D2211" t="s">
        <v>254</v>
      </c>
      <c r="E2211">
        <v>7201</v>
      </c>
      <c r="F2211" t="s">
        <v>3919</v>
      </c>
      <c r="G2211" t="s">
        <v>255</v>
      </c>
      <c r="H2211" t="s">
        <v>285</v>
      </c>
      <c r="I2211" t="s">
        <v>1471</v>
      </c>
      <c r="J2211" t="s">
        <v>4185</v>
      </c>
    </row>
    <row r="2212" spans="1:10" x14ac:dyDescent="0.2">
      <c r="A2212" t="s">
        <v>414</v>
      </c>
      <c r="B2212" t="s">
        <v>1737</v>
      </c>
      <c r="C2212" t="s">
        <v>253</v>
      </c>
      <c r="D2212" t="s">
        <v>254</v>
      </c>
      <c r="E2212">
        <v>7222</v>
      </c>
      <c r="F2212" t="s">
        <v>3920</v>
      </c>
      <c r="G2212" t="s">
        <v>255</v>
      </c>
      <c r="H2212" t="s">
        <v>285</v>
      </c>
      <c r="I2212" t="s">
        <v>286</v>
      </c>
      <c r="J2212" t="s">
        <v>4616</v>
      </c>
    </row>
    <row r="2213" spans="1:10" x14ac:dyDescent="0.2">
      <c r="A2213" t="s">
        <v>414</v>
      </c>
      <c r="B2213" t="s">
        <v>1737</v>
      </c>
      <c r="C2213" t="s">
        <v>257</v>
      </c>
      <c r="D2213" t="s">
        <v>258</v>
      </c>
      <c r="E2213">
        <v>7800</v>
      </c>
      <c r="F2213" t="s">
        <v>579</v>
      </c>
      <c r="G2213" t="s">
        <v>259</v>
      </c>
      <c r="H2213" t="s">
        <v>277</v>
      </c>
      <c r="I2213">
        <v>31</v>
      </c>
    </row>
    <row r="2214" spans="1:10" x14ac:dyDescent="0.2">
      <c r="A2214" t="s">
        <v>414</v>
      </c>
      <c r="B2214" t="s">
        <v>2848</v>
      </c>
      <c r="C2214" t="s">
        <v>257</v>
      </c>
      <c r="D2214" t="s">
        <v>254</v>
      </c>
      <c r="E2214">
        <v>3920</v>
      </c>
      <c r="F2214" t="s">
        <v>3458</v>
      </c>
      <c r="G2214" t="s">
        <v>255</v>
      </c>
      <c r="H2214" t="s">
        <v>266</v>
      </c>
      <c r="I2214">
        <v>83</v>
      </c>
    </row>
    <row r="2215" spans="1:10" x14ac:dyDescent="0.2">
      <c r="A2215" t="s">
        <v>414</v>
      </c>
      <c r="B2215" t="s">
        <v>252</v>
      </c>
      <c r="C2215" t="s">
        <v>262</v>
      </c>
      <c r="D2215" t="s">
        <v>254</v>
      </c>
      <c r="E2215">
        <v>1435</v>
      </c>
      <c r="F2215" t="s">
        <v>3459</v>
      </c>
      <c r="G2215" t="s">
        <v>255</v>
      </c>
      <c r="H2215" t="s">
        <v>282</v>
      </c>
      <c r="I2215">
        <v>188</v>
      </c>
    </row>
    <row r="2216" spans="1:10" x14ac:dyDescent="0.2">
      <c r="A2216" t="s">
        <v>414</v>
      </c>
      <c r="B2216" t="s">
        <v>252</v>
      </c>
      <c r="C2216" t="s">
        <v>253</v>
      </c>
      <c r="D2216" t="s">
        <v>254</v>
      </c>
      <c r="E2216">
        <v>2138</v>
      </c>
      <c r="F2216" t="s">
        <v>3460</v>
      </c>
      <c r="G2216" t="s">
        <v>259</v>
      </c>
      <c r="H2216" t="s">
        <v>266</v>
      </c>
      <c r="I2216">
        <v>144</v>
      </c>
    </row>
    <row r="2217" spans="1:10" x14ac:dyDescent="0.2">
      <c r="A2217" t="s">
        <v>414</v>
      </c>
      <c r="B2217" t="s">
        <v>252</v>
      </c>
      <c r="C2217" t="s">
        <v>262</v>
      </c>
      <c r="D2217" t="s">
        <v>254</v>
      </c>
      <c r="E2217">
        <v>2170</v>
      </c>
      <c r="F2217" t="s">
        <v>417</v>
      </c>
      <c r="G2217" t="s">
        <v>255</v>
      </c>
      <c r="H2217" t="s">
        <v>260</v>
      </c>
      <c r="I2217">
        <v>605</v>
      </c>
    </row>
    <row r="2218" spans="1:10" x14ac:dyDescent="0.2">
      <c r="A2218" t="s">
        <v>414</v>
      </c>
      <c r="B2218" t="s">
        <v>252</v>
      </c>
      <c r="C2218" t="s">
        <v>253</v>
      </c>
      <c r="D2218" t="s">
        <v>254</v>
      </c>
      <c r="E2218">
        <v>2323</v>
      </c>
      <c r="F2218" t="s">
        <v>618</v>
      </c>
      <c r="G2218" t="s">
        <v>259</v>
      </c>
      <c r="H2218" t="s">
        <v>266</v>
      </c>
      <c r="I2218">
        <v>13</v>
      </c>
    </row>
    <row r="2219" spans="1:10" x14ac:dyDescent="0.2">
      <c r="A2219" t="s">
        <v>414</v>
      </c>
      <c r="B2219" t="s">
        <v>252</v>
      </c>
      <c r="C2219" t="s">
        <v>262</v>
      </c>
      <c r="D2219" t="s">
        <v>254</v>
      </c>
      <c r="E2219">
        <v>2325</v>
      </c>
      <c r="F2219" t="s">
        <v>3461</v>
      </c>
      <c r="G2219" t="s">
        <v>255</v>
      </c>
      <c r="H2219" t="s">
        <v>260</v>
      </c>
      <c r="I2219">
        <v>181</v>
      </c>
    </row>
    <row r="2220" spans="1:10" x14ac:dyDescent="0.2">
      <c r="A2220" t="s">
        <v>414</v>
      </c>
      <c r="B2220" t="s">
        <v>252</v>
      </c>
      <c r="C2220" t="s">
        <v>253</v>
      </c>
      <c r="D2220" t="s">
        <v>254</v>
      </c>
      <c r="E2220">
        <v>2340</v>
      </c>
      <c r="F2220" t="s">
        <v>3462</v>
      </c>
      <c r="G2220" t="s">
        <v>259</v>
      </c>
      <c r="H2220" t="s">
        <v>260</v>
      </c>
      <c r="I2220">
        <v>88</v>
      </c>
    </row>
    <row r="2221" spans="1:10" x14ac:dyDescent="0.2">
      <c r="A2221" t="s">
        <v>414</v>
      </c>
      <c r="B2221" t="s">
        <v>252</v>
      </c>
      <c r="C2221" t="s">
        <v>262</v>
      </c>
      <c r="D2221" t="s">
        <v>254</v>
      </c>
      <c r="E2221">
        <v>2743</v>
      </c>
      <c r="F2221" t="s">
        <v>1371</v>
      </c>
      <c r="G2221" t="s">
        <v>259</v>
      </c>
      <c r="H2221" t="s">
        <v>261</v>
      </c>
      <c r="I2221">
        <v>48</v>
      </c>
    </row>
    <row r="2222" spans="1:10" x14ac:dyDescent="0.2">
      <c r="A2222" t="s">
        <v>414</v>
      </c>
      <c r="B2222" t="s">
        <v>252</v>
      </c>
      <c r="C2222" t="s">
        <v>253</v>
      </c>
      <c r="D2222" t="s">
        <v>254</v>
      </c>
      <c r="E2222">
        <v>3175</v>
      </c>
      <c r="F2222" t="s">
        <v>3464</v>
      </c>
      <c r="G2222" t="s">
        <v>255</v>
      </c>
      <c r="H2222" t="s">
        <v>265</v>
      </c>
      <c r="I2222">
        <v>46</v>
      </c>
    </row>
    <row r="2223" spans="1:10" x14ac:dyDescent="0.2">
      <c r="A2223" t="s">
        <v>414</v>
      </c>
      <c r="B2223" t="s">
        <v>252</v>
      </c>
      <c r="C2223" t="s">
        <v>253</v>
      </c>
      <c r="D2223" t="s">
        <v>254</v>
      </c>
      <c r="E2223">
        <v>3293</v>
      </c>
      <c r="F2223" t="s">
        <v>3465</v>
      </c>
      <c r="G2223" t="s">
        <v>259</v>
      </c>
      <c r="H2223" t="s">
        <v>281</v>
      </c>
      <c r="I2223">
        <v>70</v>
      </c>
    </row>
    <row r="2224" spans="1:10" x14ac:dyDescent="0.2">
      <c r="A2224" t="s">
        <v>414</v>
      </c>
      <c r="B2224" t="s">
        <v>252</v>
      </c>
      <c r="C2224" t="s">
        <v>253</v>
      </c>
      <c r="D2224" t="s">
        <v>254</v>
      </c>
      <c r="E2224">
        <v>3390</v>
      </c>
      <c r="F2224" t="s">
        <v>3466</v>
      </c>
      <c r="G2224" t="s">
        <v>259</v>
      </c>
      <c r="H2224" t="s">
        <v>261</v>
      </c>
      <c r="I2224">
        <v>41</v>
      </c>
    </row>
    <row r="2225" spans="1:10" x14ac:dyDescent="0.2">
      <c r="A2225" t="s">
        <v>414</v>
      </c>
      <c r="B2225" t="s">
        <v>252</v>
      </c>
      <c r="C2225" t="s">
        <v>262</v>
      </c>
      <c r="D2225" t="s">
        <v>254</v>
      </c>
      <c r="E2225">
        <v>3445</v>
      </c>
      <c r="F2225" t="s">
        <v>3467</v>
      </c>
      <c r="G2225" t="s">
        <v>255</v>
      </c>
      <c r="H2225" t="s">
        <v>270</v>
      </c>
      <c r="I2225">
        <v>374</v>
      </c>
    </row>
    <row r="2226" spans="1:10" x14ac:dyDescent="0.2">
      <c r="A2226" t="s">
        <v>414</v>
      </c>
      <c r="B2226" t="s">
        <v>252</v>
      </c>
      <c r="C2226" t="s">
        <v>257</v>
      </c>
      <c r="D2226" t="s">
        <v>254</v>
      </c>
      <c r="E2226">
        <v>3556</v>
      </c>
      <c r="F2226" t="s">
        <v>3747</v>
      </c>
      <c r="G2226" t="s">
        <v>267</v>
      </c>
      <c r="H2226" t="s">
        <v>265</v>
      </c>
      <c r="I2226">
        <v>69</v>
      </c>
    </row>
    <row r="2227" spans="1:10" x14ac:dyDescent="0.2">
      <c r="A2227" t="s">
        <v>414</v>
      </c>
      <c r="B2227" t="s">
        <v>252</v>
      </c>
      <c r="C2227" t="s">
        <v>257</v>
      </c>
      <c r="D2227" t="s">
        <v>254</v>
      </c>
      <c r="E2227">
        <v>3624</v>
      </c>
      <c r="F2227" t="s">
        <v>3921</v>
      </c>
      <c r="G2227" t="s">
        <v>267</v>
      </c>
      <c r="H2227" t="s">
        <v>266</v>
      </c>
      <c r="I2227">
        <v>37</v>
      </c>
    </row>
    <row r="2228" spans="1:10" x14ac:dyDescent="0.2">
      <c r="A2228" t="s">
        <v>414</v>
      </c>
      <c r="B2228" t="s">
        <v>252</v>
      </c>
      <c r="C2228" t="s">
        <v>262</v>
      </c>
      <c r="D2228" t="s">
        <v>254</v>
      </c>
      <c r="E2228">
        <v>3675</v>
      </c>
      <c r="F2228" t="s">
        <v>3468</v>
      </c>
      <c r="G2228" t="s">
        <v>255</v>
      </c>
      <c r="H2228" t="s">
        <v>266</v>
      </c>
      <c r="I2228">
        <v>69</v>
      </c>
    </row>
    <row r="2229" spans="1:10" x14ac:dyDescent="0.2">
      <c r="A2229" t="s">
        <v>414</v>
      </c>
      <c r="B2229" t="s">
        <v>252</v>
      </c>
      <c r="C2229" t="s">
        <v>257</v>
      </c>
      <c r="D2229" t="s">
        <v>254</v>
      </c>
      <c r="E2229">
        <v>3689</v>
      </c>
      <c r="F2229" t="s">
        <v>3469</v>
      </c>
      <c r="G2229" t="s">
        <v>267</v>
      </c>
      <c r="H2229" t="s">
        <v>266</v>
      </c>
      <c r="I2229">
        <v>131</v>
      </c>
    </row>
    <row r="2230" spans="1:10" x14ac:dyDescent="0.2">
      <c r="A2230" t="s">
        <v>414</v>
      </c>
      <c r="B2230" t="s">
        <v>252</v>
      </c>
      <c r="C2230" t="s">
        <v>262</v>
      </c>
      <c r="D2230" t="s">
        <v>254</v>
      </c>
      <c r="E2230">
        <v>3968</v>
      </c>
      <c r="F2230" t="s">
        <v>3471</v>
      </c>
      <c r="G2230" t="s">
        <v>255</v>
      </c>
      <c r="H2230" t="s">
        <v>266</v>
      </c>
      <c r="I2230">
        <v>90</v>
      </c>
    </row>
    <row r="2231" spans="1:10" x14ac:dyDescent="0.2">
      <c r="A2231" t="s">
        <v>414</v>
      </c>
      <c r="B2231" t="s">
        <v>252</v>
      </c>
      <c r="C2231" t="s">
        <v>253</v>
      </c>
      <c r="D2231" t="s">
        <v>254</v>
      </c>
      <c r="E2231">
        <v>3970</v>
      </c>
      <c r="F2231" t="s">
        <v>3202</v>
      </c>
      <c r="G2231" t="s">
        <v>267</v>
      </c>
      <c r="H2231" t="s">
        <v>266</v>
      </c>
      <c r="I2231">
        <v>44</v>
      </c>
    </row>
    <row r="2232" spans="1:10" x14ac:dyDescent="0.2">
      <c r="A2232" t="s">
        <v>414</v>
      </c>
      <c r="B2232" t="s">
        <v>252</v>
      </c>
      <c r="C2232" t="s">
        <v>264</v>
      </c>
      <c r="D2232" t="s">
        <v>254</v>
      </c>
      <c r="E2232">
        <v>4391</v>
      </c>
      <c r="F2232" t="s">
        <v>1697</v>
      </c>
      <c r="G2232" t="s">
        <v>267</v>
      </c>
      <c r="H2232" t="s">
        <v>266</v>
      </c>
      <c r="I2232">
        <v>61</v>
      </c>
    </row>
    <row r="2233" spans="1:10" x14ac:dyDescent="0.2">
      <c r="A2233" t="s">
        <v>414</v>
      </c>
      <c r="B2233" t="s">
        <v>252</v>
      </c>
      <c r="C2233" t="s">
        <v>253</v>
      </c>
      <c r="D2233" t="s">
        <v>254</v>
      </c>
      <c r="E2233">
        <v>4406</v>
      </c>
      <c r="F2233" t="s">
        <v>3472</v>
      </c>
      <c r="G2233" t="s">
        <v>255</v>
      </c>
      <c r="H2233" t="s">
        <v>268</v>
      </c>
      <c r="I2233">
        <v>73</v>
      </c>
    </row>
    <row r="2234" spans="1:10" x14ac:dyDescent="0.2">
      <c r="A2234" t="s">
        <v>414</v>
      </c>
      <c r="B2234" t="s">
        <v>252</v>
      </c>
      <c r="C2234" t="s">
        <v>262</v>
      </c>
      <c r="D2234" t="s">
        <v>254</v>
      </c>
      <c r="E2234">
        <v>4764</v>
      </c>
      <c r="F2234" t="s">
        <v>3473</v>
      </c>
      <c r="G2234" t="s">
        <v>259</v>
      </c>
      <c r="H2234" t="s">
        <v>266</v>
      </c>
      <c r="I2234">
        <v>45</v>
      </c>
    </row>
    <row r="2235" spans="1:10" x14ac:dyDescent="0.2">
      <c r="A2235" t="s">
        <v>414</v>
      </c>
      <c r="B2235" t="s">
        <v>252</v>
      </c>
      <c r="C2235" t="s">
        <v>253</v>
      </c>
      <c r="D2235" t="s">
        <v>254</v>
      </c>
      <c r="E2235">
        <v>5021</v>
      </c>
      <c r="F2235" t="s">
        <v>3474</v>
      </c>
      <c r="G2235" t="s">
        <v>255</v>
      </c>
      <c r="H2235" t="s">
        <v>1330</v>
      </c>
      <c r="I2235" t="s">
        <v>286</v>
      </c>
      <c r="J2235" t="s">
        <v>4584</v>
      </c>
    </row>
    <row r="2236" spans="1:10" x14ac:dyDescent="0.2">
      <c r="A2236" t="s">
        <v>414</v>
      </c>
      <c r="B2236" t="s">
        <v>252</v>
      </c>
      <c r="C2236" t="s">
        <v>253</v>
      </c>
      <c r="D2236" t="s">
        <v>258</v>
      </c>
      <c r="E2236">
        <v>6074</v>
      </c>
      <c r="F2236" t="s">
        <v>3476</v>
      </c>
      <c r="G2236" t="s">
        <v>259</v>
      </c>
      <c r="H2236" t="s">
        <v>260</v>
      </c>
      <c r="I2236">
        <v>30</v>
      </c>
    </row>
    <row r="2237" spans="1:10" x14ac:dyDescent="0.2">
      <c r="A2237" t="s">
        <v>414</v>
      </c>
      <c r="B2237" t="s">
        <v>252</v>
      </c>
      <c r="C2237" t="s">
        <v>253</v>
      </c>
      <c r="D2237" t="s">
        <v>254</v>
      </c>
      <c r="E2237">
        <v>6096</v>
      </c>
      <c r="F2237" t="s">
        <v>3477</v>
      </c>
      <c r="G2237" t="s">
        <v>267</v>
      </c>
      <c r="H2237" t="s">
        <v>260</v>
      </c>
      <c r="I2237">
        <v>221</v>
      </c>
    </row>
    <row r="2238" spans="1:10" x14ac:dyDescent="0.2">
      <c r="A2238" t="s">
        <v>414</v>
      </c>
      <c r="B2238" t="s">
        <v>252</v>
      </c>
      <c r="C2238" t="s">
        <v>262</v>
      </c>
      <c r="D2238" t="s">
        <v>254</v>
      </c>
      <c r="E2238">
        <v>6177</v>
      </c>
      <c r="F2238" t="s">
        <v>3478</v>
      </c>
      <c r="G2238" t="s">
        <v>267</v>
      </c>
      <c r="H2238" t="s">
        <v>260</v>
      </c>
      <c r="I2238">
        <v>24</v>
      </c>
    </row>
    <row r="2239" spans="1:10" x14ac:dyDescent="0.2">
      <c r="A2239" t="s">
        <v>414</v>
      </c>
      <c r="B2239" t="s">
        <v>252</v>
      </c>
      <c r="C2239" t="s">
        <v>253</v>
      </c>
      <c r="D2239" t="s">
        <v>254</v>
      </c>
      <c r="E2239">
        <v>6187</v>
      </c>
      <c r="F2239" t="s">
        <v>3479</v>
      </c>
      <c r="G2239" t="s">
        <v>255</v>
      </c>
      <c r="H2239" t="s">
        <v>260</v>
      </c>
      <c r="I2239">
        <v>472</v>
      </c>
    </row>
    <row r="2240" spans="1:10" x14ac:dyDescent="0.2">
      <c r="A2240" t="s">
        <v>414</v>
      </c>
      <c r="B2240" t="s">
        <v>252</v>
      </c>
      <c r="C2240" t="s">
        <v>253</v>
      </c>
      <c r="D2240" t="s">
        <v>254</v>
      </c>
      <c r="E2240">
        <v>6294</v>
      </c>
      <c r="F2240" t="s">
        <v>3480</v>
      </c>
      <c r="G2240" t="s">
        <v>255</v>
      </c>
      <c r="H2240" t="s">
        <v>276</v>
      </c>
      <c r="I2240">
        <v>102</v>
      </c>
    </row>
    <row r="2241" spans="1:10" x14ac:dyDescent="0.2">
      <c r="A2241" t="s">
        <v>414</v>
      </c>
      <c r="B2241" t="s">
        <v>252</v>
      </c>
      <c r="C2241" t="s">
        <v>253</v>
      </c>
      <c r="D2241" t="s">
        <v>258</v>
      </c>
      <c r="E2241">
        <v>6538</v>
      </c>
      <c r="F2241" t="s">
        <v>3481</v>
      </c>
      <c r="G2241" t="s">
        <v>255</v>
      </c>
      <c r="H2241" t="s">
        <v>260</v>
      </c>
      <c r="I2241">
        <v>77</v>
      </c>
    </row>
    <row r="2242" spans="1:10" x14ac:dyDescent="0.2">
      <c r="A2242" t="s">
        <v>414</v>
      </c>
      <c r="B2242" t="s">
        <v>252</v>
      </c>
      <c r="C2242" t="s">
        <v>253</v>
      </c>
      <c r="D2242" t="s">
        <v>254</v>
      </c>
      <c r="E2242">
        <v>6564</v>
      </c>
      <c r="F2242" t="s">
        <v>3482</v>
      </c>
      <c r="G2242" t="s">
        <v>255</v>
      </c>
      <c r="H2242" t="s">
        <v>260</v>
      </c>
      <c r="I2242">
        <v>196</v>
      </c>
    </row>
    <row r="2243" spans="1:10" x14ac:dyDescent="0.2">
      <c r="A2243" t="s">
        <v>414</v>
      </c>
      <c r="B2243" t="s">
        <v>252</v>
      </c>
      <c r="C2243" t="s">
        <v>262</v>
      </c>
      <c r="D2243" t="s">
        <v>254</v>
      </c>
      <c r="E2243">
        <v>6592</v>
      </c>
      <c r="F2243" t="s">
        <v>3483</v>
      </c>
      <c r="G2243" t="s">
        <v>255</v>
      </c>
      <c r="H2243" t="s">
        <v>280</v>
      </c>
      <c r="I2243" t="s">
        <v>278</v>
      </c>
      <c r="J2243" t="s">
        <v>4193</v>
      </c>
    </row>
    <row r="2244" spans="1:10" x14ac:dyDescent="0.2">
      <c r="A2244" t="s">
        <v>414</v>
      </c>
      <c r="B2244" t="s">
        <v>252</v>
      </c>
      <c r="C2244" t="s">
        <v>264</v>
      </c>
      <c r="D2244" t="s">
        <v>258</v>
      </c>
      <c r="E2244">
        <v>6597</v>
      </c>
      <c r="F2244" t="s">
        <v>564</v>
      </c>
      <c r="G2244" t="s">
        <v>267</v>
      </c>
      <c r="H2244" t="s">
        <v>280</v>
      </c>
      <c r="I2244">
        <v>98</v>
      </c>
    </row>
    <row r="2245" spans="1:10" x14ac:dyDescent="0.2">
      <c r="A2245" t="s">
        <v>414</v>
      </c>
      <c r="B2245" t="s">
        <v>252</v>
      </c>
      <c r="C2245" t="s">
        <v>253</v>
      </c>
      <c r="D2245" t="s">
        <v>254</v>
      </c>
      <c r="E2245">
        <v>6819</v>
      </c>
      <c r="F2245" t="s">
        <v>566</v>
      </c>
      <c r="G2245" t="s">
        <v>259</v>
      </c>
      <c r="H2245" t="s">
        <v>260</v>
      </c>
      <c r="I2245">
        <v>34</v>
      </c>
    </row>
    <row r="2246" spans="1:10" x14ac:dyDescent="0.2">
      <c r="A2246" t="s">
        <v>414</v>
      </c>
      <c r="B2246" t="s">
        <v>252</v>
      </c>
      <c r="C2246" t="s">
        <v>264</v>
      </c>
      <c r="D2246" t="s">
        <v>254</v>
      </c>
      <c r="E2246">
        <v>7063</v>
      </c>
      <c r="F2246" t="s">
        <v>569</v>
      </c>
      <c r="G2246" t="s">
        <v>267</v>
      </c>
      <c r="H2246" t="s">
        <v>260</v>
      </c>
      <c r="I2246">
        <v>97</v>
      </c>
    </row>
    <row r="2247" spans="1:10" x14ac:dyDescent="0.2">
      <c r="A2247" t="s">
        <v>414</v>
      </c>
      <c r="B2247" t="s">
        <v>252</v>
      </c>
      <c r="C2247" t="s">
        <v>253</v>
      </c>
      <c r="D2247" t="s">
        <v>254</v>
      </c>
      <c r="E2247">
        <v>7242</v>
      </c>
      <c r="F2247" t="s">
        <v>573</v>
      </c>
      <c r="G2247" t="s">
        <v>255</v>
      </c>
      <c r="H2247" t="s">
        <v>285</v>
      </c>
      <c r="I2247">
        <v>766</v>
      </c>
    </row>
    <row r="2248" spans="1:10" x14ac:dyDescent="0.2">
      <c r="A2248" t="s">
        <v>414</v>
      </c>
      <c r="B2248" t="s">
        <v>252</v>
      </c>
      <c r="C2248" t="s">
        <v>253</v>
      </c>
      <c r="D2248" t="s">
        <v>254</v>
      </c>
      <c r="E2248">
        <v>7618</v>
      </c>
      <c r="F2248" t="s">
        <v>3484</v>
      </c>
      <c r="G2248" t="s">
        <v>255</v>
      </c>
      <c r="H2248" t="s">
        <v>265</v>
      </c>
      <c r="I2248">
        <v>300</v>
      </c>
    </row>
    <row r="2249" spans="1:10" x14ac:dyDescent="0.2">
      <c r="A2249" t="s">
        <v>414</v>
      </c>
      <c r="B2249" t="s">
        <v>252</v>
      </c>
      <c r="C2249" t="s">
        <v>253</v>
      </c>
      <c r="D2249" t="s">
        <v>254</v>
      </c>
      <c r="E2249">
        <v>7670</v>
      </c>
      <c r="F2249" t="s">
        <v>3485</v>
      </c>
      <c r="G2249" t="s">
        <v>263</v>
      </c>
      <c r="H2249" t="s">
        <v>261</v>
      </c>
      <c r="I2249">
        <v>76</v>
      </c>
    </row>
    <row r="2250" spans="1:10" x14ac:dyDescent="0.2">
      <c r="A2250" t="s">
        <v>414</v>
      </c>
      <c r="B2250" t="s">
        <v>252</v>
      </c>
      <c r="C2250" t="s">
        <v>253</v>
      </c>
      <c r="D2250" t="s">
        <v>254</v>
      </c>
      <c r="E2250">
        <v>7758</v>
      </c>
      <c r="F2250" t="s">
        <v>3486</v>
      </c>
      <c r="G2250" t="s">
        <v>263</v>
      </c>
      <c r="H2250" t="s">
        <v>276</v>
      </c>
      <c r="I2250">
        <v>22</v>
      </c>
    </row>
    <row r="2251" spans="1:10" x14ac:dyDescent="0.2">
      <c r="A2251" t="s">
        <v>414</v>
      </c>
      <c r="B2251" t="s">
        <v>252</v>
      </c>
      <c r="C2251" t="s">
        <v>262</v>
      </c>
      <c r="D2251" t="s">
        <v>254</v>
      </c>
      <c r="E2251">
        <v>7814</v>
      </c>
      <c r="F2251" t="s">
        <v>3487</v>
      </c>
      <c r="G2251" t="s">
        <v>259</v>
      </c>
      <c r="H2251" t="s">
        <v>277</v>
      </c>
      <c r="I2251">
        <v>242</v>
      </c>
    </row>
    <row r="2252" spans="1:10" x14ac:dyDescent="0.2">
      <c r="A2252" t="s">
        <v>414</v>
      </c>
      <c r="B2252" t="s">
        <v>252</v>
      </c>
      <c r="C2252" t="s">
        <v>253</v>
      </c>
      <c r="D2252" t="s">
        <v>258</v>
      </c>
      <c r="E2252">
        <v>7851</v>
      </c>
      <c r="F2252" t="s">
        <v>3488</v>
      </c>
      <c r="G2252" t="s">
        <v>263</v>
      </c>
      <c r="H2252" t="s">
        <v>277</v>
      </c>
      <c r="I2252">
        <v>14</v>
      </c>
    </row>
    <row r="2253" spans="1:10" x14ac:dyDescent="0.2">
      <c r="A2253" t="s">
        <v>414</v>
      </c>
      <c r="B2253" t="s">
        <v>252</v>
      </c>
      <c r="C2253" t="s">
        <v>253</v>
      </c>
      <c r="D2253" t="s">
        <v>254</v>
      </c>
      <c r="E2253">
        <v>8066</v>
      </c>
      <c r="F2253" t="s">
        <v>3489</v>
      </c>
      <c r="G2253" t="s">
        <v>263</v>
      </c>
      <c r="H2253" t="s">
        <v>261</v>
      </c>
      <c r="I2253" t="s">
        <v>286</v>
      </c>
      <c r="J2253" t="s">
        <v>4572</v>
      </c>
    </row>
    <row r="2254" spans="1:10" x14ac:dyDescent="0.2">
      <c r="A2254" t="s">
        <v>414</v>
      </c>
      <c r="B2254" t="s">
        <v>252</v>
      </c>
      <c r="C2254" t="s">
        <v>262</v>
      </c>
      <c r="D2254" t="s">
        <v>254</v>
      </c>
      <c r="E2254">
        <v>8165</v>
      </c>
      <c r="F2254" t="s">
        <v>3490</v>
      </c>
      <c r="G2254" t="s">
        <v>255</v>
      </c>
      <c r="H2254" t="s">
        <v>265</v>
      </c>
      <c r="I2254">
        <v>238</v>
      </c>
    </row>
    <row r="2255" spans="1:10" x14ac:dyDescent="0.2">
      <c r="A2255" t="s">
        <v>414</v>
      </c>
      <c r="B2255" t="s">
        <v>252</v>
      </c>
      <c r="C2255" t="s">
        <v>253</v>
      </c>
      <c r="D2255" t="s">
        <v>254</v>
      </c>
      <c r="E2255">
        <v>8462</v>
      </c>
      <c r="F2255" t="s">
        <v>3491</v>
      </c>
      <c r="G2255" t="s">
        <v>259</v>
      </c>
      <c r="H2255" t="s">
        <v>1333</v>
      </c>
      <c r="I2255">
        <v>79</v>
      </c>
    </row>
    <row r="2256" spans="1:10" x14ac:dyDescent="0.2">
      <c r="A2256" t="s">
        <v>414</v>
      </c>
      <c r="B2256" t="s">
        <v>252</v>
      </c>
      <c r="C2256" t="s">
        <v>253</v>
      </c>
      <c r="D2256" t="s">
        <v>254</v>
      </c>
      <c r="E2256">
        <v>8783</v>
      </c>
      <c r="F2256" t="s">
        <v>3492</v>
      </c>
      <c r="G2256" t="s">
        <v>259</v>
      </c>
      <c r="H2256" t="s">
        <v>291</v>
      </c>
      <c r="I2256">
        <v>21</v>
      </c>
    </row>
    <row r="2257" spans="1:10" x14ac:dyDescent="0.2">
      <c r="A2257" t="s">
        <v>414</v>
      </c>
      <c r="B2257" t="s">
        <v>252</v>
      </c>
      <c r="C2257" t="s">
        <v>264</v>
      </c>
      <c r="D2257" t="s">
        <v>254</v>
      </c>
      <c r="E2257">
        <v>8912</v>
      </c>
      <c r="F2257" t="s">
        <v>3493</v>
      </c>
      <c r="G2257" t="s">
        <v>263</v>
      </c>
      <c r="H2257" t="s">
        <v>281</v>
      </c>
      <c r="I2257">
        <v>24</v>
      </c>
    </row>
    <row r="2258" spans="1:10" x14ac:dyDescent="0.2">
      <c r="A2258" t="s">
        <v>414</v>
      </c>
      <c r="B2258" t="s">
        <v>252</v>
      </c>
      <c r="C2258" t="s">
        <v>262</v>
      </c>
      <c r="D2258" t="s">
        <v>254</v>
      </c>
      <c r="E2258">
        <v>9419</v>
      </c>
      <c r="F2258" t="s">
        <v>3922</v>
      </c>
      <c r="G2258" t="s">
        <v>255</v>
      </c>
      <c r="H2258" t="s">
        <v>266</v>
      </c>
      <c r="I2258">
        <v>80</v>
      </c>
    </row>
    <row r="2259" spans="1:10" x14ac:dyDescent="0.2">
      <c r="A2259" t="s">
        <v>414</v>
      </c>
      <c r="B2259" t="s">
        <v>252</v>
      </c>
      <c r="C2259" t="s">
        <v>262</v>
      </c>
      <c r="D2259" t="s">
        <v>254</v>
      </c>
      <c r="E2259">
        <v>9755</v>
      </c>
      <c r="F2259" t="s">
        <v>1408</v>
      </c>
      <c r="G2259" t="s">
        <v>255</v>
      </c>
      <c r="H2259" t="s">
        <v>260</v>
      </c>
      <c r="I2259">
        <v>377</v>
      </c>
    </row>
    <row r="2260" spans="1:10" x14ac:dyDescent="0.2">
      <c r="A2260" t="s">
        <v>414</v>
      </c>
      <c r="B2260" t="s">
        <v>252</v>
      </c>
      <c r="C2260" t="s">
        <v>257</v>
      </c>
      <c r="D2260" t="s">
        <v>254</v>
      </c>
      <c r="E2260">
        <v>9823</v>
      </c>
      <c r="F2260" t="s">
        <v>3494</v>
      </c>
      <c r="G2260" t="s">
        <v>259</v>
      </c>
      <c r="H2260" t="s">
        <v>265</v>
      </c>
      <c r="I2260">
        <v>198</v>
      </c>
    </row>
    <row r="2261" spans="1:10" x14ac:dyDescent="0.2">
      <c r="A2261" t="s">
        <v>429</v>
      </c>
      <c r="B2261" t="s">
        <v>1736</v>
      </c>
      <c r="C2261" t="s">
        <v>253</v>
      </c>
      <c r="D2261" t="s">
        <v>254</v>
      </c>
      <c r="E2261">
        <v>1914</v>
      </c>
      <c r="F2261" t="s">
        <v>3495</v>
      </c>
      <c r="G2261" t="s">
        <v>255</v>
      </c>
      <c r="H2261" t="s">
        <v>282</v>
      </c>
      <c r="I2261">
        <v>118</v>
      </c>
    </row>
    <row r="2262" spans="1:10" x14ac:dyDescent="0.2">
      <c r="A2262" t="s">
        <v>429</v>
      </c>
      <c r="B2262" t="s">
        <v>1736</v>
      </c>
      <c r="C2262" t="s">
        <v>262</v>
      </c>
      <c r="D2262" t="s">
        <v>254</v>
      </c>
      <c r="E2262">
        <v>5105</v>
      </c>
      <c r="F2262" t="s">
        <v>3496</v>
      </c>
      <c r="G2262" t="s">
        <v>255</v>
      </c>
      <c r="H2262" t="s">
        <v>502</v>
      </c>
      <c r="I2262" t="s">
        <v>278</v>
      </c>
      <c r="J2262" t="s">
        <v>3843</v>
      </c>
    </row>
    <row r="2263" spans="1:10" x14ac:dyDescent="0.2">
      <c r="A2263" t="s">
        <v>429</v>
      </c>
      <c r="B2263" t="s">
        <v>1736</v>
      </c>
      <c r="C2263" t="s">
        <v>253</v>
      </c>
      <c r="D2263" t="s">
        <v>254</v>
      </c>
      <c r="E2263">
        <v>6699</v>
      </c>
      <c r="F2263" t="s">
        <v>3498</v>
      </c>
      <c r="G2263" t="s">
        <v>255</v>
      </c>
      <c r="H2263" t="s">
        <v>280</v>
      </c>
      <c r="I2263">
        <v>76</v>
      </c>
    </row>
    <row r="2264" spans="1:10" x14ac:dyDescent="0.2">
      <c r="A2264" t="s">
        <v>429</v>
      </c>
      <c r="B2264" t="s">
        <v>1736</v>
      </c>
      <c r="C2264" t="s">
        <v>253</v>
      </c>
      <c r="D2264" t="s">
        <v>254</v>
      </c>
      <c r="E2264">
        <v>8147</v>
      </c>
      <c r="F2264" t="s">
        <v>3499</v>
      </c>
      <c r="G2264" t="s">
        <v>259</v>
      </c>
      <c r="H2264" t="s">
        <v>261</v>
      </c>
      <c r="I2264">
        <v>79</v>
      </c>
    </row>
    <row r="2265" spans="1:10" x14ac:dyDescent="0.2">
      <c r="A2265" t="s">
        <v>429</v>
      </c>
      <c r="B2265" t="s">
        <v>648</v>
      </c>
      <c r="C2265" t="s">
        <v>262</v>
      </c>
      <c r="D2265" t="s">
        <v>254</v>
      </c>
      <c r="E2265">
        <v>4245</v>
      </c>
      <c r="F2265" t="s">
        <v>545</v>
      </c>
      <c r="G2265" t="s">
        <v>255</v>
      </c>
      <c r="H2265" t="s">
        <v>268</v>
      </c>
      <c r="I2265">
        <v>109</v>
      </c>
    </row>
    <row r="2266" spans="1:10" x14ac:dyDescent="0.2">
      <c r="A2266" t="s">
        <v>429</v>
      </c>
      <c r="B2266" t="s">
        <v>648</v>
      </c>
      <c r="C2266" t="s">
        <v>262</v>
      </c>
      <c r="D2266" t="s">
        <v>254</v>
      </c>
      <c r="E2266">
        <v>4631</v>
      </c>
      <c r="F2266" t="s">
        <v>556</v>
      </c>
      <c r="G2266" t="s">
        <v>255</v>
      </c>
      <c r="H2266" t="s">
        <v>268</v>
      </c>
      <c r="I2266" t="s">
        <v>278</v>
      </c>
      <c r="J2266" t="s">
        <v>4193</v>
      </c>
    </row>
    <row r="2267" spans="1:10" x14ac:dyDescent="0.2">
      <c r="A2267" t="s">
        <v>429</v>
      </c>
      <c r="B2267" t="s">
        <v>648</v>
      </c>
      <c r="C2267" t="s">
        <v>262</v>
      </c>
      <c r="D2267" t="s">
        <v>254</v>
      </c>
      <c r="E2267">
        <v>6141</v>
      </c>
      <c r="F2267" t="s">
        <v>432</v>
      </c>
      <c r="G2267" t="s">
        <v>255</v>
      </c>
      <c r="H2267" t="s">
        <v>276</v>
      </c>
      <c r="I2267" t="s">
        <v>286</v>
      </c>
      <c r="J2267" t="s">
        <v>4608</v>
      </c>
    </row>
    <row r="2268" spans="1:10" x14ac:dyDescent="0.2">
      <c r="A2268" t="s">
        <v>429</v>
      </c>
      <c r="B2268" t="s">
        <v>648</v>
      </c>
      <c r="C2268" t="s">
        <v>262</v>
      </c>
      <c r="D2268" t="s">
        <v>258</v>
      </c>
      <c r="E2268">
        <v>6164</v>
      </c>
      <c r="F2268" t="s">
        <v>3500</v>
      </c>
      <c r="G2268" t="s">
        <v>259</v>
      </c>
      <c r="H2268" t="s">
        <v>276</v>
      </c>
      <c r="I2268">
        <v>81</v>
      </c>
    </row>
    <row r="2269" spans="1:10" x14ac:dyDescent="0.2">
      <c r="A2269" t="s">
        <v>429</v>
      </c>
      <c r="B2269" t="s">
        <v>648</v>
      </c>
      <c r="C2269" t="s">
        <v>262</v>
      </c>
      <c r="D2269" t="s">
        <v>254</v>
      </c>
      <c r="E2269">
        <v>7984</v>
      </c>
      <c r="F2269" t="s">
        <v>3227</v>
      </c>
      <c r="G2269" t="s">
        <v>255</v>
      </c>
      <c r="H2269" t="s">
        <v>277</v>
      </c>
      <c r="I2269" t="s">
        <v>278</v>
      </c>
      <c r="J2269" t="s">
        <v>4451</v>
      </c>
    </row>
    <row r="2270" spans="1:10" x14ac:dyDescent="0.2">
      <c r="A2270" t="s">
        <v>429</v>
      </c>
      <c r="B2270" t="s">
        <v>648</v>
      </c>
      <c r="C2270" t="s">
        <v>253</v>
      </c>
      <c r="D2270" t="s">
        <v>254</v>
      </c>
      <c r="E2270">
        <v>9435</v>
      </c>
      <c r="F2270" t="s">
        <v>3501</v>
      </c>
      <c r="G2270" t="s">
        <v>255</v>
      </c>
      <c r="H2270" t="s">
        <v>266</v>
      </c>
      <c r="I2270" t="s">
        <v>512</v>
      </c>
      <c r="J2270" t="s">
        <v>4355</v>
      </c>
    </row>
    <row r="2271" spans="1:10" x14ac:dyDescent="0.2">
      <c r="A2271" t="s">
        <v>429</v>
      </c>
      <c r="B2271" t="s">
        <v>1358</v>
      </c>
      <c r="C2271" t="s">
        <v>253</v>
      </c>
      <c r="D2271" t="s">
        <v>254</v>
      </c>
      <c r="E2271">
        <v>4203</v>
      </c>
      <c r="F2271" t="s">
        <v>1399</v>
      </c>
      <c r="G2271" t="s">
        <v>255</v>
      </c>
      <c r="H2271" t="s">
        <v>268</v>
      </c>
      <c r="I2271" t="s">
        <v>286</v>
      </c>
      <c r="J2271" t="s">
        <v>4066</v>
      </c>
    </row>
    <row r="2272" spans="1:10" x14ac:dyDescent="0.2">
      <c r="A2272" t="s">
        <v>429</v>
      </c>
      <c r="B2272" t="s">
        <v>1358</v>
      </c>
      <c r="C2272" t="s">
        <v>253</v>
      </c>
      <c r="D2272" t="s">
        <v>254</v>
      </c>
      <c r="E2272">
        <v>4401</v>
      </c>
      <c r="F2272" t="s">
        <v>3502</v>
      </c>
      <c r="G2272" t="s">
        <v>255</v>
      </c>
      <c r="H2272" t="s">
        <v>268</v>
      </c>
      <c r="I2272" t="s">
        <v>286</v>
      </c>
      <c r="J2272" t="s">
        <v>4617</v>
      </c>
    </row>
    <row r="2273" spans="1:10" x14ac:dyDescent="0.2">
      <c r="A2273" t="s">
        <v>429</v>
      </c>
      <c r="B2273" t="s">
        <v>1358</v>
      </c>
      <c r="C2273" t="s">
        <v>262</v>
      </c>
      <c r="D2273" t="s">
        <v>254</v>
      </c>
      <c r="E2273">
        <v>4578</v>
      </c>
      <c r="F2273" t="s">
        <v>3503</v>
      </c>
      <c r="G2273" t="s">
        <v>255</v>
      </c>
      <c r="H2273" t="s">
        <v>300</v>
      </c>
      <c r="I2273" t="s">
        <v>3504</v>
      </c>
      <c r="J2273" t="s">
        <v>4109</v>
      </c>
    </row>
    <row r="2274" spans="1:10" x14ac:dyDescent="0.2">
      <c r="A2274" t="s">
        <v>429</v>
      </c>
      <c r="B2274" t="s">
        <v>1358</v>
      </c>
      <c r="C2274" t="s">
        <v>262</v>
      </c>
      <c r="D2274" t="s">
        <v>254</v>
      </c>
      <c r="E2274">
        <v>5101</v>
      </c>
      <c r="F2274" t="s">
        <v>1666</v>
      </c>
      <c r="G2274" t="s">
        <v>255</v>
      </c>
      <c r="H2274" t="s">
        <v>502</v>
      </c>
      <c r="I2274" t="s">
        <v>322</v>
      </c>
      <c r="J2274" t="s">
        <v>4315</v>
      </c>
    </row>
    <row r="2275" spans="1:10" x14ac:dyDescent="0.2">
      <c r="A2275" t="s">
        <v>429</v>
      </c>
      <c r="B2275" t="s">
        <v>1358</v>
      </c>
      <c r="C2275" t="s">
        <v>253</v>
      </c>
      <c r="D2275" t="s">
        <v>258</v>
      </c>
      <c r="E2275">
        <v>5268</v>
      </c>
      <c r="F2275" t="s">
        <v>3505</v>
      </c>
      <c r="G2275" t="s">
        <v>263</v>
      </c>
      <c r="H2275" t="s">
        <v>297</v>
      </c>
      <c r="I2275">
        <v>98</v>
      </c>
    </row>
    <row r="2276" spans="1:10" x14ac:dyDescent="0.2">
      <c r="A2276" t="s">
        <v>429</v>
      </c>
      <c r="B2276" t="s">
        <v>1358</v>
      </c>
      <c r="C2276" t="s">
        <v>262</v>
      </c>
      <c r="D2276" t="s">
        <v>254</v>
      </c>
      <c r="E2276">
        <v>6078</v>
      </c>
      <c r="F2276" t="s">
        <v>3506</v>
      </c>
      <c r="G2276" t="s">
        <v>255</v>
      </c>
      <c r="H2276" t="s">
        <v>260</v>
      </c>
      <c r="I2276">
        <v>188</v>
      </c>
    </row>
    <row r="2277" spans="1:10" x14ac:dyDescent="0.2">
      <c r="A2277" t="s">
        <v>429</v>
      </c>
      <c r="B2277" t="s">
        <v>1358</v>
      </c>
      <c r="C2277" t="s">
        <v>264</v>
      </c>
      <c r="D2277" t="s">
        <v>254</v>
      </c>
      <c r="E2277">
        <v>9417</v>
      </c>
      <c r="F2277" t="s">
        <v>3507</v>
      </c>
      <c r="G2277" t="s">
        <v>255</v>
      </c>
      <c r="H2277" t="s">
        <v>266</v>
      </c>
      <c r="I2277">
        <v>81</v>
      </c>
    </row>
    <row r="2278" spans="1:10" x14ac:dyDescent="0.2">
      <c r="A2278" t="s">
        <v>429</v>
      </c>
      <c r="B2278" t="s">
        <v>1358</v>
      </c>
      <c r="C2278" t="s">
        <v>253</v>
      </c>
      <c r="D2278" t="s">
        <v>258</v>
      </c>
      <c r="E2278">
        <v>9904</v>
      </c>
      <c r="F2278" t="s">
        <v>3508</v>
      </c>
      <c r="G2278" t="s">
        <v>263</v>
      </c>
      <c r="H2278" t="s">
        <v>265</v>
      </c>
      <c r="I2278">
        <v>96</v>
      </c>
    </row>
    <row r="2279" spans="1:10" x14ac:dyDescent="0.2">
      <c r="A2279" t="s">
        <v>429</v>
      </c>
      <c r="B2279" t="s">
        <v>649</v>
      </c>
      <c r="C2279" t="s">
        <v>253</v>
      </c>
      <c r="D2279" t="s">
        <v>254</v>
      </c>
      <c r="E2279">
        <v>1780</v>
      </c>
      <c r="F2279" t="s">
        <v>3509</v>
      </c>
      <c r="G2279" t="s">
        <v>255</v>
      </c>
      <c r="H2279" t="s">
        <v>282</v>
      </c>
      <c r="I2279">
        <v>195</v>
      </c>
    </row>
    <row r="2280" spans="1:10" x14ac:dyDescent="0.2">
      <c r="A2280" t="s">
        <v>429</v>
      </c>
      <c r="B2280" t="s">
        <v>649</v>
      </c>
      <c r="C2280" t="s">
        <v>253</v>
      </c>
      <c r="D2280" t="s">
        <v>254</v>
      </c>
      <c r="E2280">
        <v>1841</v>
      </c>
      <c r="F2280" t="s">
        <v>3510</v>
      </c>
      <c r="G2280" t="s">
        <v>259</v>
      </c>
      <c r="H2280" t="s">
        <v>282</v>
      </c>
      <c r="I2280">
        <v>40</v>
      </c>
    </row>
    <row r="2281" spans="1:10" x14ac:dyDescent="0.2">
      <c r="A2281" t="s">
        <v>429</v>
      </c>
      <c r="B2281" t="s">
        <v>649</v>
      </c>
      <c r="C2281" t="s">
        <v>262</v>
      </c>
      <c r="D2281" t="s">
        <v>258</v>
      </c>
      <c r="E2281">
        <v>3940</v>
      </c>
      <c r="F2281" t="s">
        <v>3511</v>
      </c>
      <c r="G2281" t="s">
        <v>255</v>
      </c>
      <c r="H2281" t="s">
        <v>266</v>
      </c>
      <c r="I2281">
        <v>58</v>
      </c>
    </row>
    <row r="2282" spans="1:10" x14ac:dyDescent="0.2">
      <c r="A2282" t="s">
        <v>429</v>
      </c>
      <c r="B2282" t="s">
        <v>649</v>
      </c>
      <c r="C2282" t="s">
        <v>253</v>
      </c>
      <c r="D2282" t="s">
        <v>254</v>
      </c>
      <c r="E2282">
        <v>4022</v>
      </c>
      <c r="F2282" t="s">
        <v>3512</v>
      </c>
      <c r="G2282" t="s">
        <v>255</v>
      </c>
      <c r="H2282" t="s">
        <v>268</v>
      </c>
      <c r="I2282">
        <v>113</v>
      </c>
    </row>
    <row r="2283" spans="1:10" x14ac:dyDescent="0.2">
      <c r="A2283" t="s">
        <v>429</v>
      </c>
      <c r="B2283" t="s">
        <v>649</v>
      </c>
      <c r="C2283" t="s">
        <v>253</v>
      </c>
      <c r="D2283" t="s">
        <v>254</v>
      </c>
      <c r="E2283">
        <v>4031</v>
      </c>
      <c r="F2283" t="s">
        <v>3923</v>
      </c>
      <c r="G2283" t="s">
        <v>255</v>
      </c>
      <c r="H2283" t="s">
        <v>268</v>
      </c>
      <c r="I2283">
        <v>123</v>
      </c>
    </row>
    <row r="2284" spans="1:10" x14ac:dyDescent="0.2">
      <c r="A2284" t="s">
        <v>429</v>
      </c>
      <c r="B2284" t="s">
        <v>649</v>
      </c>
      <c r="C2284" t="s">
        <v>253</v>
      </c>
      <c r="D2284" t="s">
        <v>258</v>
      </c>
      <c r="E2284">
        <v>4598</v>
      </c>
      <c r="F2284" t="s">
        <v>3513</v>
      </c>
      <c r="G2284" t="s">
        <v>267</v>
      </c>
      <c r="H2284" t="s">
        <v>300</v>
      </c>
      <c r="I2284">
        <v>67</v>
      </c>
    </row>
    <row r="2285" spans="1:10" x14ac:dyDescent="0.2">
      <c r="A2285" t="s">
        <v>429</v>
      </c>
      <c r="B2285" t="s">
        <v>649</v>
      </c>
      <c r="C2285" t="s">
        <v>253</v>
      </c>
      <c r="D2285" t="s">
        <v>254</v>
      </c>
      <c r="E2285">
        <v>4620</v>
      </c>
      <c r="F2285" t="s">
        <v>431</v>
      </c>
      <c r="G2285" t="s">
        <v>255</v>
      </c>
      <c r="H2285" t="s">
        <v>268</v>
      </c>
      <c r="I2285">
        <v>181</v>
      </c>
    </row>
    <row r="2286" spans="1:10" x14ac:dyDescent="0.2">
      <c r="A2286" t="s">
        <v>429</v>
      </c>
      <c r="B2286" t="s">
        <v>649</v>
      </c>
      <c r="C2286" t="s">
        <v>262</v>
      </c>
      <c r="D2286" t="s">
        <v>254</v>
      </c>
      <c r="E2286">
        <v>5184</v>
      </c>
      <c r="F2286" t="s">
        <v>3514</v>
      </c>
      <c r="G2286" t="s">
        <v>263</v>
      </c>
      <c r="H2286" t="s">
        <v>502</v>
      </c>
      <c r="I2286">
        <v>278</v>
      </c>
    </row>
    <row r="2287" spans="1:10" x14ac:dyDescent="0.2">
      <c r="A2287" t="s">
        <v>429</v>
      </c>
      <c r="B2287" t="s">
        <v>649</v>
      </c>
      <c r="C2287" t="s">
        <v>253</v>
      </c>
      <c r="D2287" t="s">
        <v>254</v>
      </c>
      <c r="E2287">
        <v>5262</v>
      </c>
      <c r="F2287" t="s">
        <v>3515</v>
      </c>
      <c r="G2287" t="s">
        <v>255</v>
      </c>
      <c r="H2287" t="s">
        <v>297</v>
      </c>
      <c r="I2287">
        <v>239</v>
      </c>
    </row>
    <row r="2288" spans="1:10" x14ac:dyDescent="0.2">
      <c r="A2288" t="s">
        <v>429</v>
      </c>
      <c r="B2288" t="s">
        <v>649</v>
      </c>
      <c r="C2288" t="s">
        <v>262</v>
      </c>
      <c r="D2288" t="s">
        <v>254</v>
      </c>
      <c r="E2288">
        <v>6149</v>
      </c>
      <c r="F2288" t="s">
        <v>3516</v>
      </c>
      <c r="G2288" t="s">
        <v>259</v>
      </c>
      <c r="H2288" t="s">
        <v>276</v>
      </c>
      <c r="I2288">
        <v>162</v>
      </c>
    </row>
    <row r="2289" spans="1:10" x14ac:dyDescent="0.2">
      <c r="A2289" t="s">
        <v>429</v>
      </c>
      <c r="B2289" t="s">
        <v>649</v>
      </c>
      <c r="C2289" t="s">
        <v>253</v>
      </c>
      <c r="D2289" t="s">
        <v>254</v>
      </c>
      <c r="E2289">
        <v>6247</v>
      </c>
      <c r="F2289" t="s">
        <v>433</v>
      </c>
      <c r="G2289" t="s">
        <v>255</v>
      </c>
      <c r="H2289" t="s">
        <v>276</v>
      </c>
      <c r="I2289">
        <v>295</v>
      </c>
    </row>
    <row r="2290" spans="1:10" x14ac:dyDescent="0.2">
      <c r="A2290" t="s">
        <v>429</v>
      </c>
      <c r="B2290" t="s">
        <v>649</v>
      </c>
      <c r="C2290" t="s">
        <v>253</v>
      </c>
      <c r="D2290" t="s">
        <v>254</v>
      </c>
      <c r="E2290">
        <v>6620</v>
      </c>
      <c r="F2290" t="s">
        <v>3517</v>
      </c>
      <c r="G2290" t="s">
        <v>255</v>
      </c>
      <c r="H2290" t="s">
        <v>280</v>
      </c>
      <c r="I2290">
        <v>361</v>
      </c>
    </row>
    <row r="2291" spans="1:10" x14ac:dyDescent="0.2">
      <c r="A2291" t="s">
        <v>429</v>
      </c>
      <c r="B2291" t="s">
        <v>649</v>
      </c>
      <c r="C2291" t="s">
        <v>262</v>
      </c>
      <c r="D2291" t="s">
        <v>254</v>
      </c>
      <c r="E2291">
        <v>6977</v>
      </c>
      <c r="F2291" t="s">
        <v>3518</v>
      </c>
      <c r="G2291" t="s">
        <v>263</v>
      </c>
      <c r="H2291" t="s">
        <v>280</v>
      </c>
      <c r="I2291">
        <v>13</v>
      </c>
    </row>
    <row r="2292" spans="1:10" x14ac:dyDescent="0.2">
      <c r="A2292" t="s">
        <v>429</v>
      </c>
      <c r="B2292" t="s">
        <v>649</v>
      </c>
      <c r="C2292" t="s">
        <v>253</v>
      </c>
      <c r="D2292" t="s">
        <v>254</v>
      </c>
      <c r="E2292">
        <v>7953</v>
      </c>
      <c r="F2292" t="s">
        <v>3519</v>
      </c>
      <c r="G2292" t="s">
        <v>263</v>
      </c>
      <c r="H2292" t="s">
        <v>277</v>
      </c>
      <c r="I2292">
        <v>64</v>
      </c>
    </row>
    <row r="2293" spans="1:10" x14ac:dyDescent="0.2">
      <c r="A2293" t="s">
        <v>429</v>
      </c>
      <c r="B2293" t="s">
        <v>649</v>
      </c>
      <c r="C2293" t="s">
        <v>262</v>
      </c>
      <c r="D2293" t="s">
        <v>258</v>
      </c>
      <c r="E2293">
        <v>8040</v>
      </c>
      <c r="F2293" t="s">
        <v>3520</v>
      </c>
      <c r="G2293" t="s">
        <v>263</v>
      </c>
      <c r="H2293" t="s">
        <v>288</v>
      </c>
      <c r="I2293">
        <v>33</v>
      </c>
    </row>
    <row r="2294" spans="1:10" x14ac:dyDescent="0.2">
      <c r="A2294" t="s">
        <v>429</v>
      </c>
      <c r="B2294" t="s">
        <v>649</v>
      </c>
      <c r="C2294" t="s">
        <v>253</v>
      </c>
      <c r="D2294" t="s">
        <v>254</v>
      </c>
      <c r="E2294">
        <v>9605</v>
      </c>
      <c r="F2294" t="s">
        <v>3521</v>
      </c>
      <c r="G2294" t="s">
        <v>255</v>
      </c>
      <c r="H2294" t="s">
        <v>266</v>
      </c>
      <c r="I2294" t="s">
        <v>278</v>
      </c>
      <c r="J2294" t="s">
        <v>4346</v>
      </c>
    </row>
    <row r="2295" spans="1:10" x14ac:dyDescent="0.2">
      <c r="A2295" t="s">
        <v>429</v>
      </c>
      <c r="B2295" t="s">
        <v>316</v>
      </c>
      <c r="C2295" t="s">
        <v>253</v>
      </c>
      <c r="D2295" t="s">
        <v>254</v>
      </c>
      <c r="E2295">
        <v>1443</v>
      </c>
      <c r="F2295" t="s">
        <v>3522</v>
      </c>
      <c r="G2295" t="s">
        <v>263</v>
      </c>
      <c r="H2295" t="s">
        <v>282</v>
      </c>
      <c r="I2295">
        <v>60</v>
      </c>
    </row>
    <row r="2296" spans="1:10" x14ac:dyDescent="0.2">
      <c r="A2296" t="s">
        <v>429</v>
      </c>
      <c r="B2296" t="s">
        <v>316</v>
      </c>
      <c r="C2296" t="s">
        <v>264</v>
      </c>
      <c r="D2296" t="s">
        <v>254</v>
      </c>
      <c r="E2296">
        <v>1716</v>
      </c>
      <c r="F2296" t="s">
        <v>3523</v>
      </c>
      <c r="G2296" t="s">
        <v>255</v>
      </c>
      <c r="H2296" t="s">
        <v>282</v>
      </c>
      <c r="I2296">
        <v>108</v>
      </c>
    </row>
    <row r="2297" spans="1:10" x14ac:dyDescent="0.2">
      <c r="A2297" t="s">
        <v>429</v>
      </c>
      <c r="B2297" t="s">
        <v>316</v>
      </c>
      <c r="C2297" t="s">
        <v>253</v>
      </c>
      <c r="D2297" t="s">
        <v>254</v>
      </c>
      <c r="E2297">
        <v>1782</v>
      </c>
      <c r="F2297" t="s">
        <v>3524</v>
      </c>
      <c r="G2297" t="s">
        <v>259</v>
      </c>
      <c r="H2297" t="s">
        <v>282</v>
      </c>
      <c r="I2297">
        <v>54</v>
      </c>
    </row>
    <row r="2298" spans="1:10" x14ac:dyDescent="0.2">
      <c r="A2298" t="s">
        <v>429</v>
      </c>
      <c r="B2298" t="s">
        <v>316</v>
      </c>
      <c r="C2298" t="s">
        <v>257</v>
      </c>
      <c r="D2298" t="s">
        <v>254</v>
      </c>
      <c r="E2298">
        <v>1783</v>
      </c>
      <c r="F2298" t="s">
        <v>3525</v>
      </c>
      <c r="G2298" t="s">
        <v>259</v>
      </c>
      <c r="H2298" t="s">
        <v>282</v>
      </c>
      <c r="I2298">
        <v>35</v>
      </c>
    </row>
    <row r="2299" spans="1:10" x14ac:dyDescent="0.2">
      <c r="A2299" t="s">
        <v>429</v>
      </c>
      <c r="B2299" t="s">
        <v>316</v>
      </c>
      <c r="C2299" t="s">
        <v>253</v>
      </c>
      <c r="D2299" t="s">
        <v>258</v>
      </c>
      <c r="E2299">
        <v>1971</v>
      </c>
      <c r="F2299" t="s">
        <v>3526</v>
      </c>
      <c r="G2299" t="s">
        <v>263</v>
      </c>
      <c r="H2299" t="s">
        <v>270</v>
      </c>
      <c r="I2299">
        <v>18</v>
      </c>
    </row>
    <row r="2300" spans="1:10" x14ac:dyDescent="0.2">
      <c r="A2300" t="s">
        <v>429</v>
      </c>
      <c r="B2300" t="s">
        <v>316</v>
      </c>
      <c r="C2300" t="s">
        <v>262</v>
      </c>
      <c r="D2300" t="s">
        <v>254</v>
      </c>
      <c r="E2300">
        <v>2124</v>
      </c>
      <c r="F2300" t="s">
        <v>3527</v>
      </c>
      <c r="G2300" t="s">
        <v>255</v>
      </c>
      <c r="H2300" t="s">
        <v>260</v>
      </c>
      <c r="I2300">
        <v>697</v>
      </c>
    </row>
    <row r="2301" spans="1:10" x14ac:dyDescent="0.2">
      <c r="A2301" t="s">
        <v>429</v>
      </c>
      <c r="B2301" t="s">
        <v>316</v>
      </c>
      <c r="C2301" t="s">
        <v>264</v>
      </c>
      <c r="D2301" t="s">
        <v>254</v>
      </c>
      <c r="E2301">
        <v>2154</v>
      </c>
      <c r="F2301" t="s">
        <v>3528</v>
      </c>
      <c r="G2301" t="s">
        <v>255</v>
      </c>
      <c r="H2301" t="s">
        <v>260</v>
      </c>
      <c r="I2301">
        <v>488</v>
      </c>
    </row>
    <row r="2302" spans="1:10" x14ac:dyDescent="0.2">
      <c r="A2302" t="s">
        <v>429</v>
      </c>
      <c r="B2302" t="s">
        <v>316</v>
      </c>
      <c r="C2302" t="s">
        <v>262</v>
      </c>
      <c r="D2302" t="s">
        <v>254</v>
      </c>
      <c r="E2302">
        <v>2160</v>
      </c>
      <c r="F2302" t="s">
        <v>3924</v>
      </c>
      <c r="G2302" t="s">
        <v>267</v>
      </c>
      <c r="H2302" t="s">
        <v>300</v>
      </c>
      <c r="I2302">
        <v>804</v>
      </c>
    </row>
    <row r="2303" spans="1:10" x14ac:dyDescent="0.2">
      <c r="A2303" t="s">
        <v>429</v>
      </c>
      <c r="B2303" t="s">
        <v>316</v>
      </c>
      <c r="C2303" t="s">
        <v>262</v>
      </c>
      <c r="D2303" t="s">
        <v>254</v>
      </c>
      <c r="E2303">
        <v>2174</v>
      </c>
      <c r="F2303" t="s">
        <v>3529</v>
      </c>
      <c r="G2303" t="s">
        <v>255</v>
      </c>
      <c r="H2303" t="s">
        <v>260</v>
      </c>
      <c r="I2303">
        <v>378</v>
      </c>
    </row>
    <row r="2304" spans="1:10" x14ac:dyDescent="0.2">
      <c r="A2304" t="s">
        <v>429</v>
      </c>
      <c r="B2304" t="s">
        <v>316</v>
      </c>
      <c r="C2304" t="s">
        <v>253</v>
      </c>
      <c r="D2304" t="s">
        <v>254</v>
      </c>
      <c r="E2304">
        <v>2181</v>
      </c>
      <c r="F2304" t="s">
        <v>620</v>
      </c>
      <c r="G2304" t="s">
        <v>255</v>
      </c>
      <c r="H2304" t="s">
        <v>260</v>
      </c>
      <c r="I2304" t="s">
        <v>305</v>
      </c>
      <c r="J2304" t="s">
        <v>4618</v>
      </c>
    </row>
    <row r="2305" spans="1:10" x14ac:dyDescent="0.2">
      <c r="A2305" t="s">
        <v>429</v>
      </c>
      <c r="B2305" t="s">
        <v>316</v>
      </c>
      <c r="C2305" t="s">
        <v>262</v>
      </c>
      <c r="D2305" t="s">
        <v>254</v>
      </c>
      <c r="E2305">
        <v>2195</v>
      </c>
      <c r="F2305" t="s">
        <v>3530</v>
      </c>
      <c r="G2305" t="s">
        <v>259</v>
      </c>
      <c r="H2305" t="s">
        <v>260</v>
      </c>
      <c r="I2305">
        <v>35</v>
      </c>
    </row>
    <row r="2306" spans="1:10" x14ac:dyDescent="0.2">
      <c r="A2306" t="s">
        <v>429</v>
      </c>
      <c r="B2306" t="s">
        <v>316</v>
      </c>
      <c r="C2306" t="s">
        <v>262</v>
      </c>
      <c r="D2306" t="s">
        <v>254</v>
      </c>
      <c r="E2306">
        <v>2206</v>
      </c>
      <c r="F2306" t="s">
        <v>3531</v>
      </c>
      <c r="G2306" t="s">
        <v>255</v>
      </c>
      <c r="H2306" t="s">
        <v>256</v>
      </c>
      <c r="I2306" t="s">
        <v>322</v>
      </c>
      <c r="J2306" t="s">
        <v>4469</v>
      </c>
    </row>
    <row r="2307" spans="1:10" x14ac:dyDescent="0.2">
      <c r="A2307" t="s">
        <v>429</v>
      </c>
      <c r="B2307" t="s">
        <v>316</v>
      </c>
      <c r="C2307" t="s">
        <v>262</v>
      </c>
      <c r="D2307" t="s">
        <v>254</v>
      </c>
      <c r="E2307">
        <v>2212</v>
      </c>
      <c r="F2307" t="s">
        <v>3532</v>
      </c>
      <c r="G2307" t="s">
        <v>255</v>
      </c>
      <c r="H2307" t="s">
        <v>256</v>
      </c>
      <c r="I2307" t="s">
        <v>305</v>
      </c>
      <c r="J2307" t="s">
        <v>4619</v>
      </c>
    </row>
    <row r="2308" spans="1:10" x14ac:dyDescent="0.2">
      <c r="A2308" t="s">
        <v>429</v>
      </c>
      <c r="B2308" t="s">
        <v>316</v>
      </c>
      <c r="C2308" t="s">
        <v>253</v>
      </c>
      <c r="D2308" t="s">
        <v>254</v>
      </c>
      <c r="E2308">
        <v>2286</v>
      </c>
      <c r="F2308" t="s">
        <v>4354</v>
      </c>
      <c r="G2308" t="s">
        <v>255</v>
      </c>
      <c r="H2308" t="s">
        <v>256</v>
      </c>
      <c r="I2308">
        <v>59</v>
      </c>
    </row>
    <row r="2309" spans="1:10" x14ac:dyDescent="0.2">
      <c r="A2309" t="s">
        <v>429</v>
      </c>
      <c r="B2309" t="s">
        <v>316</v>
      </c>
      <c r="C2309" t="s">
        <v>253</v>
      </c>
      <c r="D2309" t="s">
        <v>254</v>
      </c>
      <c r="E2309">
        <v>2329</v>
      </c>
      <c r="F2309" t="s">
        <v>3533</v>
      </c>
      <c r="G2309" t="s">
        <v>259</v>
      </c>
      <c r="H2309" t="s">
        <v>266</v>
      </c>
      <c r="I2309">
        <v>298</v>
      </c>
    </row>
    <row r="2310" spans="1:10" x14ac:dyDescent="0.2">
      <c r="A2310" t="s">
        <v>429</v>
      </c>
      <c r="B2310" t="s">
        <v>316</v>
      </c>
      <c r="C2310" t="s">
        <v>253</v>
      </c>
      <c r="D2310" t="s">
        <v>254</v>
      </c>
      <c r="E2310">
        <v>2415</v>
      </c>
      <c r="F2310" t="s">
        <v>3534</v>
      </c>
      <c r="G2310" t="s">
        <v>259</v>
      </c>
      <c r="H2310" t="s">
        <v>260</v>
      </c>
      <c r="I2310">
        <v>141</v>
      </c>
    </row>
    <row r="2311" spans="1:10" x14ac:dyDescent="0.2">
      <c r="A2311" t="s">
        <v>429</v>
      </c>
      <c r="B2311" t="s">
        <v>316</v>
      </c>
      <c r="C2311" t="s">
        <v>262</v>
      </c>
      <c r="D2311" t="s">
        <v>254</v>
      </c>
      <c r="E2311">
        <v>2418</v>
      </c>
      <c r="F2311" t="s">
        <v>3535</v>
      </c>
      <c r="G2311" t="s">
        <v>255</v>
      </c>
      <c r="H2311" t="s">
        <v>260</v>
      </c>
      <c r="I2311">
        <v>282</v>
      </c>
    </row>
    <row r="2312" spans="1:10" x14ac:dyDescent="0.2">
      <c r="A2312" t="s">
        <v>429</v>
      </c>
      <c r="B2312" t="s">
        <v>316</v>
      </c>
      <c r="C2312" t="s">
        <v>262</v>
      </c>
      <c r="D2312" t="s">
        <v>254</v>
      </c>
      <c r="E2312">
        <v>2492</v>
      </c>
      <c r="F2312" t="s">
        <v>691</v>
      </c>
      <c r="G2312" t="s">
        <v>255</v>
      </c>
      <c r="H2312" t="s">
        <v>260</v>
      </c>
      <c r="I2312" t="s">
        <v>278</v>
      </c>
      <c r="J2312" t="s">
        <v>4301</v>
      </c>
    </row>
    <row r="2313" spans="1:10" x14ac:dyDescent="0.2">
      <c r="A2313" t="s">
        <v>429</v>
      </c>
      <c r="B2313" t="s">
        <v>316</v>
      </c>
      <c r="C2313" t="s">
        <v>257</v>
      </c>
      <c r="D2313" t="s">
        <v>254</v>
      </c>
      <c r="E2313">
        <v>2498</v>
      </c>
      <c r="F2313" t="s">
        <v>1379</v>
      </c>
      <c r="G2313" t="s">
        <v>259</v>
      </c>
      <c r="H2313" t="s">
        <v>260</v>
      </c>
      <c r="I2313">
        <v>179</v>
      </c>
    </row>
    <row r="2314" spans="1:10" x14ac:dyDescent="0.2">
      <c r="A2314" t="s">
        <v>429</v>
      </c>
      <c r="B2314" t="s">
        <v>316</v>
      </c>
      <c r="C2314" t="s">
        <v>262</v>
      </c>
      <c r="D2314" t="s">
        <v>254</v>
      </c>
      <c r="E2314">
        <v>2503</v>
      </c>
      <c r="F2314" t="s">
        <v>3536</v>
      </c>
      <c r="G2314" t="s">
        <v>255</v>
      </c>
      <c r="H2314" t="s">
        <v>256</v>
      </c>
      <c r="I2314" t="s">
        <v>1617</v>
      </c>
      <c r="J2314" t="s">
        <v>4620</v>
      </c>
    </row>
    <row r="2315" spans="1:10" x14ac:dyDescent="0.2">
      <c r="A2315" t="s">
        <v>429</v>
      </c>
      <c r="B2315" t="s">
        <v>316</v>
      </c>
      <c r="C2315" t="s">
        <v>253</v>
      </c>
      <c r="D2315" t="s">
        <v>254</v>
      </c>
      <c r="E2315">
        <v>2673</v>
      </c>
      <c r="F2315" t="s">
        <v>3537</v>
      </c>
      <c r="G2315" t="s">
        <v>259</v>
      </c>
      <c r="H2315" t="s">
        <v>265</v>
      </c>
      <c r="I2315">
        <v>14</v>
      </c>
    </row>
    <row r="2316" spans="1:10" x14ac:dyDescent="0.2">
      <c r="A2316" t="s">
        <v>429</v>
      </c>
      <c r="B2316" t="s">
        <v>316</v>
      </c>
      <c r="C2316" t="s">
        <v>262</v>
      </c>
      <c r="D2316" t="s">
        <v>254</v>
      </c>
      <c r="E2316">
        <v>2700</v>
      </c>
      <c r="F2316" t="s">
        <v>1658</v>
      </c>
      <c r="G2316" t="s">
        <v>259</v>
      </c>
      <c r="H2316" t="s">
        <v>261</v>
      </c>
      <c r="I2316">
        <v>60</v>
      </c>
    </row>
    <row r="2317" spans="1:10" x14ac:dyDescent="0.2">
      <c r="A2317" t="s">
        <v>429</v>
      </c>
      <c r="B2317" t="s">
        <v>316</v>
      </c>
      <c r="C2317" t="s">
        <v>253</v>
      </c>
      <c r="D2317" t="s">
        <v>254</v>
      </c>
      <c r="E2317">
        <v>2708</v>
      </c>
      <c r="F2317" t="s">
        <v>3538</v>
      </c>
      <c r="G2317" t="s">
        <v>259</v>
      </c>
      <c r="H2317" t="s">
        <v>261</v>
      </c>
      <c r="I2317">
        <v>36</v>
      </c>
    </row>
    <row r="2318" spans="1:10" x14ac:dyDescent="0.2">
      <c r="A2318" t="s">
        <v>429</v>
      </c>
      <c r="B2318" t="s">
        <v>316</v>
      </c>
      <c r="C2318" t="s">
        <v>262</v>
      </c>
      <c r="D2318" t="s">
        <v>254</v>
      </c>
      <c r="E2318">
        <v>2752</v>
      </c>
      <c r="F2318" t="s">
        <v>3539</v>
      </c>
      <c r="G2318" t="s">
        <v>255</v>
      </c>
      <c r="H2318" t="s">
        <v>265</v>
      </c>
      <c r="I2318">
        <v>763</v>
      </c>
    </row>
    <row r="2319" spans="1:10" x14ac:dyDescent="0.2">
      <c r="A2319" t="s">
        <v>429</v>
      </c>
      <c r="B2319" t="s">
        <v>316</v>
      </c>
      <c r="C2319" t="s">
        <v>253</v>
      </c>
      <c r="D2319" t="s">
        <v>254</v>
      </c>
      <c r="E2319">
        <v>2767</v>
      </c>
      <c r="F2319" t="s">
        <v>3925</v>
      </c>
      <c r="G2319" t="s">
        <v>255</v>
      </c>
      <c r="H2319" t="s">
        <v>261</v>
      </c>
      <c r="I2319">
        <v>198</v>
      </c>
    </row>
    <row r="2320" spans="1:10" x14ac:dyDescent="0.2">
      <c r="A2320" t="s">
        <v>429</v>
      </c>
      <c r="B2320" t="s">
        <v>316</v>
      </c>
      <c r="C2320" t="s">
        <v>262</v>
      </c>
      <c r="D2320" t="s">
        <v>254</v>
      </c>
      <c r="E2320">
        <v>2788</v>
      </c>
      <c r="F2320" t="s">
        <v>3540</v>
      </c>
      <c r="G2320" t="s">
        <v>263</v>
      </c>
      <c r="H2320" t="s">
        <v>261</v>
      </c>
      <c r="I2320">
        <v>30</v>
      </c>
    </row>
    <row r="2321" spans="1:10" x14ac:dyDescent="0.2">
      <c r="A2321" t="s">
        <v>429</v>
      </c>
      <c r="B2321" t="s">
        <v>316</v>
      </c>
      <c r="C2321" t="s">
        <v>253</v>
      </c>
      <c r="D2321" t="s">
        <v>254</v>
      </c>
      <c r="E2321">
        <v>2795</v>
      </c>
      <c r="F2321" t="s">
        <v>3541</v>
      </c>
      <c r="G2321" t="s">
        <v>259</v>
      </c>
      <c r="H2321" t="s">
        <v>261</v>
      </c>
      <c r="I2321">
        <v>48</v>
      </c>
    </row>
    <row r="2322" spans="1:10" x14ac:dyDescent="0.2">
      <c r="A2322" t="s">
        <v>429</v>
      </c>
      <c r="B2322" t="s">
        <v>316</v>
      </c>
      <c r="C2322" t="s">
        <v>253</v>
      </c>
      <c r="D2322" t="s">
        <v>254</v>
      </c>
      <c r="E2322">
        <v>2877</v>
      </c>
      <c r="F2322" t="s">
        <v>3542</v>
      </c>
      <c r="G2322" t="s">
        <v>259</v>
      </c>
      <c r="H2322" t="s">
        <v>256</v>
      </c>
      <c r="I2322">
        <v>107</v>
      </c>
    </row>
    <row r="2323" spans="1:10" x14ac:dyDescent="0.2">
      <c r="A2323" t="s">
        <v>429</v>
      </c>
      <c r="B2323" t="s">
        <v>316</v>
      </c>
      <c r="C2323" t="s">
        <v>253</v>
      </c>
      <c r="D2323" t="s">
        <v>254</v>
      </c>
      <c r="E2323">
        <v>2916</v>
      </c>
      <c r="F2323" t="s">
        <v>3543</v>
      </c>
      <c r="G2323" t="s">
        <v>259</v>
      </c>
      <c r="H2323" t="s">
        <v>256</v>
      </c>
      <c r="I2323">
        <v>76</v>
      </c>
    </row>
    <row r="2324" spans="1:10" x14ac:dyDescent="0.2">
      <c r="A2324" t="s">
        <v>429</v>
      </c>
      <c r="B2324" t="s">
        <v>316</v>
      </c>
      <c r="C2324" t="s">
        <v>253</v>
      </c>
      <c r="D2324" t="s">
        <v>254</v>
      </c>
      <c r="E2324">
        <v>2980</v>
      </c>
      <c r="F2324" t="s">
        <v>3544</v>
      </c>
      <c r="G2324" t="s">
        <v>267</v>
      </c>
      <c r="H2324" t="s">
        <v>281</v>
      </c>
      <c r="I2324">
        <v>318</v>
      </c>
    </row>
    <row r="2325" spans="1:10" x14ac:dyDescent="0.2">
      <c r="A2325" t="s">
        <v>429</v>
      </c>
      <c r="B2325" t="s">
        <v>316</v>
      </c>
      <c r="C2325" t="s">
        <v>253</v>
      </c>
      <c r="D2325" t="s">
        <v>254</v>
      </c>
      <c r="E2325">
        <v>3020</v>
      </c>
      <c r="F2325" t="s">
        <v>3545</v>
      </c>
      <c r="G2325" t="s">
        <v>259</v>
      </c>
      <c r="H2325" t="s">
        <v>265</v>
      </c>
      <c r="I2325">
        <v>51</v>
      </c>
    </row>
    <row r="2326" spans="1:10" x14ac:dyDescent="0.2">
      <c r="A2326" t="s">
        <v>429</v>
      </c>
      <c r="B2326" t="s">
        <v>316</v>
      </c>
      <c r="C2326" t="s">
        <v>253</v>
      </c>
      <c r="D2326" t="s">
        <v>254</v>
      </c>
      <c r="E2326">
        <v>3042</v>
      </c>
      <c r="F2326" t="s">
        <v>3546</v>
      </c>
      <c r="G2326" t="s">
        <v>259</v>
      </c>
      <c r="H2326" t="s">
        <v>266</v>
      </c>
      <c r="I2326">
        <v>30</v>
      </c>
    </row>
    <row r="2327" spans="1:10" x14ac:dyDescent="0.2">
      <c r="A2327" t="s">
        <v>429</v>
      </c>
      <c r="B2327" t="s">
        <v>316</v>
      </c>
      <c r="C2327" t="s">
        <v>253</v>
      </c>
      <c r="D2327" t="s">
        <v>254</v>
      </c>
      <c r="E2327">
        <v>3058</v>
      </c>
      <c r="F2327" t="s">
        <v>1514</v>
      </c>
      <c r="G2327" t="s">
        <v>259</v>
      </c>
      <c r="H2327" t="s">
        <v>265</v>
      </c>
      <c r="I2327">
        <v>60</v>
      </c>
    </row>
    <row r="2328" spans="1:10" x14ac:dyDescent="0.2">
      <c r="A2328" t="s">
        <v>429</v>
      </c>
      <c r="B2328" t="s">
        <v>316</v>
      </c>
      <c r="C2328" t="s">
        <v>264</v>
      </c>
      <c r="D2328" t="s">
        <v>254</v>
      </c>
      <c r="E2328">
        <v>3076</v>
      </c>
      <c r="F2328" t="s">
        <v>3547</v>
      </c>
      <c r="G2328" t="s">
        <v>255</v>
      </c>
      <c r="H2328" t="s">
        <v>261</v>
      </c>
      <c r="I2328" t="s">
        <v>286</v>
      </c>
      <c r="J2328" t="s">
        <v>4273</v>
      </c>
    </row>
    <row r="2329" spans="1:10" x14ac:dyDescent="0.2">
      <c r="A2329" t="s">
        <v>429</v>
      </c>
      <c r="B2329" t="s">
        <v>316</v>
      </c>
      <c r="C2329" t="s">
        <v>253</v>
      </c>
      <c r="D2329" t="s">
        <v>254</v>
      </c>
      <c r="E2329">
        <v>3096</v>
      </c>
      <c r="F2329" t="s">
        <v>3548</v>
      </c>
      <c r="G2329" t="s">
        <v>259</v>
      </c>
      <c r="H2329" t="s">
        <v>265</v>
      </c>
      <c r="I2329">
        <v>98</v>
      </c>
    </row>
    <row r="2330" spans="1:10" x14ac:dyDescent="0.2">
      <c r="A2330" t="s">
        <v>429</v>
      </c>
      <c r="B2330" t="s">
        <v>316</v>
      </c>
      <c r="C2330" t="s">
        <v>253</v>
      </c>
      <c r="D2330" t="s">
        <v>254</v>
      </c>
      <c r="E2330">
        <v>3121</v>
      </c>
      <c r="F2330" t="s">
        <v>3549</v>
      </c>
      <c r="G2330" t="s">
        <v>263</v>
      </c>
      <c r="H2330" t="s">
        <v>260</v>
      </c>
      <c r="I2330">
        <v>84</v>
      </c>
    </row>
    <row r="2331" spans="1:10" x14ac:dyDescent="0.2">
      <c r="A2331" t="s">
        <v>429</v>
      </c>
      <c r="B2331" t="s">
        <v>316</v>
      </c>
      <c r="C2331" t="s">
        <v>264</v>
      </c>
      <c r="D2331" t="s">
        <v>254</v>
      </c>
      <c r="E2331">
        <v>3135</v>
      </c>
      <c r="F2331" t="s">
        <v>430</v>
      </c>
      <c r="G2331" t="s">
        <v>267</v>
      </c>
      <c r="H2331" t="s">
        <v>265</v>
      </c>
      <c r="I2331">
        <v>127</v>
      </c>
    </row>
    <row r="2332" spans="1:10" x14ac:dyDescent="0.2">
      <c r="A2332" t="s">
        <v>429</v>
      </c>
      <c r="B2332" t="s">
        <v>316</v>
      </c>
      <c r="C2332" t="s">
        <v>253</v>
      </c>
      <c r="D2332" t="s">
        <v>254</v>
      </c>
      <c r="E2332">
        <v>3184</v>
      </c>
      <c r="F2332" t="s">
        <v>692</v>
      </c>
      <c r="G2332" t="s">
        <v>263</v>
      </c>
      <c r="H2332" t="s">
        <v>265</v>
      </c>
      <c r="I2332">
        <v>35</v>
      </c>
    </row>
    <row r="2333" spans="1:10" x14ac:dyDescent="0.2">
      <c r="A2333" t="s">
        <v>429</v>
      </c>
      <c r="B2333" t="s">
        <v>316</v>
      </c>
      <c r="C2333" t="s">
        <v>257</v>
      </c>
      <c r="D2333" t="s">
        <v>258</v>
      </c>
      <c r="E2333">
        <v>3187</v>
      </c>
      <c r="F2333" t="s">
        <v>1659</v>
      </c>
      <c r="G2333" t="s">
        <v>267</v>
      </c>
      <c r="H2333" t="s">
        <v>265</v>
      </c>
      <c r="I2333">
        <v>53</v>
      </c>
    </row>
    <row r="2334" spans="1:10" x14ac:dyDescent="0.2">
      <c r="A2334" t="s">
        <v>429</v>
      </c>
      <c r="B2334" t="s">
        <v>316</v>
      </c>
      <c r="C2334" t="s">
        <v>253</v>
      </c>
      <c r="D2334" t="s">
        <v>254</v>
      </c>
      <c r="E2334">
        <v>3238</v>
      </c>
      <c r="F2334" t="s">
        <v>3550</v>
      </c>
      <c r="G2334" t="s">
        <v>263</v>
      </c>
      <c r="H2334" t="s">
        <v>281</v>
      </c>
      <c r="I2334">
        <v>28</v>
      </c>
    </row>
    <row r="2335" spans="1:10" x14ac:dyDescent="0.2">
      <c r="A2335" t="s">
        <v>429</v>
      </c>
      <c r="B2335" t="s">
        <v>316</v>
      </c>
      <c r="C2335" t="s">
        <v>262</v>
      </c>
      <c r="D2335" t="s">
        <v>254</v>
      </c>
      <c r="E2335">
        <v>3277</v>
      </c>
      <c r="F2335" t="s">
        <v>1660</v>
      </c>
      <c r="G2335" t="s">
        <v>255</v>
      </c>
      <c r="H2335" t="s">
        <v>281</v>
      </c>
      <c r="I2335">
        <v>73</v>
      </c>
    </row>
    <row r="2336" spans="1:10" x14ac:dyDescent="0.2">
      <c r="A2336" t="s">
        <v>429</v>
      </c>
      <c r="B2336" t="s">
        <v>316</v>
      </c>
      <c r="C2336" t="s">
        <v>257</v>
      </c>
      <c r="D2336" t="s">
        <v>254</v>
      </c>
      <c r="E2336">
        <v>3288</v>
      </c>
      <c r="F2336" t="s">
        <v>3551</v>
      </c>
      <c r="G2336" t="s">
        <v>255</v>
      </c>
      <c r="H2336" t="s">
        <v>281</v>
      </c>
      <c r="I2336" t="s">
        <v>322</v>
      </c>
      <c r="J2336" t="s">
        <v>4621</v>
      </c>
    </row>
    <row r="2337" spans="1:9" x14ac:dyDescent="0.2">
      <c r="A2337" t="s">
        <v>429</v>
      </c>
      <c r="B2337" t="s">
        <v>316</v>
      </c>
      <c r="C2337" t="s">
        <v>262</v>
      </c>
      <c r="D2337" t="s">
        <v>254</v>
      </c>
      <c r="E2337">
        <v>3299</v>
      </c>
      <c r="F2337" t="s">
        <v>3552</v>
      </c>
      <c r="G2337" t="s">
        <v>255</v>
      </c>
      <c r="H2337" t="s">
        <v>281</v>
      </c>
      <c r="I2337">
        <v>171</v>
      </c>
    </row>
    <row r="2338" spans="1:9" x14ac:dyDescent="0.2">
      <c r="A2338" t="s">
        <v>429</v>
      </c>
      <c r="B2338" t="s">
        <v>316</v>
      </c>
      <c r="C2338" t="s">
        <v>264</v>
      </c>
      <c r="D2338" t="s">
        <v>254</v>
      </c>
      <c r="E2338">
        <v>3300</v>
      </c>
      <c r="F2338" t="s">
        <v>3553</v>
      </c>
      <c r="G2338" t="s">
        <v>267</v>
      </c>
      <c r="H2338" t="s">
        <v>281</v>
      </c>
      <c r="I2338">
        <v>73</v>
      </c>
    </row>
    <row r="2339" spans="1:9" x14ac:dyDescent="0.2">
      <c r="A2339" t="s">
        <v>429</v>
      </c>
      <c r="B2339" t="s">
        <v>316</v>
      </c>
      <c r="C2339" t="s">
        <v>262</v>
      </c>
      <c r="D2339" t="s">
        <v>254</v>
      </c>
      <c r="E2339">
        <v>3302</v>
      </c>
      <c r="F2339" t="s">
        <v>3554</v>
      </c>
      <c r="G2339" t="s">
        <v>255</v>
      </c>
      <c r="H2339" t="s">
        <v>288</v>
      </c>
      <c r="I2339">
        <v>676</v>
      </c>
    </row>
    <row r="2340" spans="1:9" x14ac:dyDescent="0.2">
      <c r="A2340" t="s">
        <v>429</v>
      </c>
      <c r="B2340" t="s">
        <v>316</v>
      </c>
      <c r="C2340" t="s">
        <v>253</v>
      </c>
      <c r="D2340" t="s">
        <v>254</v>
      </c>
      <c r="E2340">
        <v>3322</v>
      </c>
      <c r="F2340" t="s">
        <v>3555</v>
      </c>
      <c r="G2340" t="s">
        <v>259</v>
      </c>
      <c r="H2340" t="s">
        <v>261</v>
      </c>
      <c r="I2340">
        <v>51</v>
      </c>
    </row>
    <row r="2341" spans="1:9" x14ac:dyDescent="0.2">
      <c r="A2341" t="s">
        <v>429</v>
      </c>
      <c r="B2341" t="s">
        <v>316</v>
      </c>
      <c r="C2341" t="s">
        <v>253</v>
      </c>
      <c r="D2341" t="s">
        <v>258</v>
      </c>
      <c r="E2341">
        <v>3358</v>
      </c>
      <c r="F2341" t="s">
        <v>3556</v>
      </c>
      <c r="G2341" t="s">
        <v>259</v>
      </c>
      <c r="H2341" t="s">
        <v>265</v>
      </c>
      <c r="I2341">
        <v>10</v>
      </c>
    </row>
    <row r="2342" spans="1:9" x14ac:dyDescent="0.2">
      <c r="A2342" t="s">
        <v>429</v>
      </c>
      <c r="B2342" t="s">
        <v>316</v>
      </c>
      <c r="C2342" t="s">
        <v>257</v>
      </c>
      <c r="D2342" t="s">
        <v>254</v>
      </c>
      <c r="E2342">
        <v>3359</v>
      </c>
      <c r="F2342" t="s">
        <v>3557</v>
      </c>
      <c r="G2342" t="s">
        <v>267</v>
      </c>
      <c r="H2342" t="s">
        <v>261</v>
      </c>
      <c r="I2342">
        <v>45</v>
      </c>
    </row>
    <row r="2343" spans="1:9" x14ac:dyDescent="0.2">
      <c r="A2343" t="s">
        <v>429</v>
      </c>
      <c r="B2343" t="s">
        <v>316</v>
      </c>
      <c r="C2343" t="s">
        <v>253</v>
      </c>
      <c r="D2343" t="s">
        <v>254</v>
      </c>
      <c r="E2343">
        <v>3372</v>
      </c>
      <c r="F2343" t="s">
        <v>718</v>
      </c>
      <c r="G2343" t="s">
        <v>263</v>
      </c>
      <c r="H2343" t="s">
        <v>265</v>
      </c>
      <c r="I2343">
        <v>52</v>
      </c>
    </row>
    <row r="2344" spans="1:9" x14ac:dyDescent="0.2">
      <c r="A2344" t="s">
        <v>429</v>
      </c>
      <c r="B2344" t="s">
        <v>316</v>
      </c>
      <c r="C2344" t="s">
        <v>262</v>
      </c>
      <c r="D2344" t="s">
        <v>254</v>
      </c>
      <c r="E2344">
        <v>3386</v>
      </c>
      <c r="F2344" t="s">
        <v>3559</v>
      </c>
      <c r="G2344" t="s">
        <v>259</v>
      </c>
      <c r="H2344" t="s">
        <v>261</v>
      </c>
      <c r="I2344">
        <v>67</v>
      </c>
    </row>
    <row r="2345" spans="1:9" x14ac:dyDescent="0.2">
      <c r="A2345" t="s">
        <v>429</v>
      </c>
      <c r="B2345" t="s">
        <v>316</v>
      </c>
      <c r="C2345" t="s">
        <v>262</v>
      </c>
      <c r="D2345" t="s">
        <v>254</v>
      </c>
      <c r="E2345">
        <v>3452</v>
      </c>
      <c r="F2345" t="s">
        <v>1661</v>
      </c>
      <c r="G2345" t="s">
        <v>255</v>
      </c>
      <c r="H2345" t="s">
        <v>281</v>
      </c>
      <c r="I2345">
        <v>138</v>
      </c>
    </row>
    <row r="2346" spans="1:9" x14ac:dyDescent="0.2">
      <c r="A2346" t="s">
        <v>429</v>
      </c>
      <c r="B2346" t="s">
        <v>316</v>
      </c>
      <c r="C2346" t="s">
        <v>262</v>
      </c>
      <c r="D2346" t="s">
        <v>254</v>
      </c>
      <c r="E2346">
        <v>3482</v>
      </c>
      <c r="F2346" t="s">
        <v>679</v>
      </c>
      <c r="G2346" t="s">
        <v>267</v>
      </c>
      <c r="H2346" t="s">
        <v>281</v>
      </c>
      <c r="I2346">
        <v>208</v>
      </c>
    </row>
    <row r="2347" spans="1:9" x14ac:dyDescent="0.2">
      <c r="A2347" t="s">
        <v>429</v>
      </c>
      <c r="B2347" t="s">
        <v>316</v>
      </c>
      <c r="C2347" t="s">
        <v>262</v>
      </c>
      <c r="D2347" t="s">
        <v>258</v>
      </c>
      <c r="E2347">
        <v>3487</v>
      </c>
      <c r="F2347" t="s">
        <v>3560</v>
      </c>
      <c r="G2347" t="s">
        <v>292</v>
      </c>
      <c r="H2347" t="s">
        <v>293</v>
      </c>
      <c r="I2347">
        <v>507</v>
      </c>
    </row>
    <row r="2348" spans="1:9" x14ac:dyDescent="0.2">
      <c r="A2348" t="s">
        <v>429</v>
      </c>
      <c r="B2348" t="s">
        <v>316</v>
      </c>
      <c r="C2348" t="s">
        <v>253</v>
      </c>
      <c r="D2348" t="s">
        <v>258</v>
      </c>
      <c r="E2348">
        <v>3489</v>
      </c>
      <c r="F2348" t="s">
        <v>693</v>
      </c>
      <c r="G2348" t="s">
        <v>267</v>
      </c>
      <c r="H2348" t="s">
        <v>281</v>
      </c>
      <c r="I2348">
        <v>75</v>
      </c>
    </row>
    <row r="2349" spans="1:9" x14ac:dyDescent="0.2">
      <c r="A2349" t="s">
        <v>429</v>
      </c>
      <c r="B2349" t="s">
        <v>316</v>
      </c>
      <c r="C2349" t="s">
        <v>257</v>
      </c>
      <c r="D2349" t="s">
        <v>258</v>
      </c>
      <c r="E2349">
        <v>3494</v>
      </c>
      <c r="F2349" t="s">
        <v>3561</v>
      </c>
      <c r="G2349" t="s">
        <v>259</v>
      </c>
      <c r="H2349" t="s">
        <v>281</v>
      </c>
      <c r="I2349">
        <v>23</v>
      </c>
    </row>
    <row r="2350" spans="1:9" x14ac:dyDescent="0.2">
      <c r="A2350" t="s">
        <v>429</v>
      </c>
      <c r="B2350" t="s">
        <v>316</v>
      </c>
      <c r="C2350" t="s">
        <v>253</v>
      </c>
      <c r="D2350" t="s">
        <v>254</v>
      </c>
      <c r="E2350">
        <v>3528</v>
      </c>
      <c r="F2350" t="s">
        <v>3562</v>
      </c>
      <c r="G2350" t="s">
        <v>263</v>
      </c>
      <c r="H2350" t="s">
        <v>281</v>
      </c>
      <c r="I2350">
        <v>134</v>
      </c>
    </row>
    <row r="2351" spans="1:9" x14ac:dyDescent="0.2">
      <c r="A2351" t="s">
        <v>429</v>
      </c>
      <c r="B2351" t="s">
        <v>316</v>
      </c>
      <c r="C2351" t="s">
        <v>253</v>
      </c>
      <c r="D2351" t="s">
        <v>254</v>
      </c>
      <c r="E2351">
        <v>3661</v>
      </c>
      <c r="F2351" t="s">
        <v>3563</v>
      </c>
      <c r="G2351" t="s">
        <v>255</v>
      </c>
      <c r="H2351" t="s">
        <v>266</v>
      </c>
      <c r="I2351">
        <v>256</v>
      </c>
    </row>
    <row r="2352" spans="1:9" x14ac:dyDescent="0.2">
      <c r="A2352" t="s">
        <v>429</v>
      </c>
      <c r="B2352" t="s">
        <v>316</v>
      </c>
      <c r="C2352" t="s">
        <v>253</v>
      </c>
      <c r="D2352" t="s">
        <v>254</v>
      </c>
      <c r="E2352">
        <v>3679</v>
      </c>
      <c r="F2352" t="s">
        <v>3564</v>
      </c>
      <c r="G2352" t="s">
        <v>255</v>
      </c>
      <c r="H2352" t="s">
        <v>266</v>
      </c>
      <c r="I2352">
        <v>538</v>
      </c>
    </row>
    <row r="2353" spans="1:10" x14ac:dyDescent="0.2">
      <c r="A2353" t="s">
        <v>429</v>
      </c>
      <c r="B2353" t="s">
        <v>316</v>
      </c>
      <c r="C2353" t="s">
        <v>262</v>
      </c>
      <c r="D2353" t="s">
        <v>254</v>
      </c>
      <c r="E2353">
        <v>3680</v>
      </c>
      <c r="F2353" t="s">
        <v>3565</v>
      </c>
      <c r="G2353" t="s">
        <v>267</v>
      </c>
      <c r="H2353" t="s">
        <v>266</v>
      </c>
      <c r="I2353">
        <v>48</v>
      </c>
    </row>
    <row r="2354" spans="1:10" x14ac:dyDescent="0.2">
      <c r="A2354" t="s">
        <v>429</v>
      </c>
      <c r="B2354" t="s">
        <v>316</v>
      </c>
      <c r="C2354" t="s">
        <v>257</v>
      </c>
      <c r="D2354" t="s">
        <v>254</v>
      </c>
      <c r="E2354">
        <v>3691</v>
      </c>
      <c r="F2354" t="s">
        <v>3566</v>
      </c>
      <c r="G2354" t="s">
        <v>267</v>
      </c>
      <c r="H2354" t="s">
        <v>266</v>
      </c>
      <c r="I2354">
        <v>22</v>
      </c>
    </row>
    <row r="2355" spans="1:10" x14ac:dyDescent="0.2">
      <c r="A2355" t="s">
        <v>429</v>
      </c>
      <c r="B2355" t="s">
        <v>316</v>
      </c>
      <c r="C2355" t="s">
        <v>253</v>
      </c>
      <c r="D2355" t="s">
        <v>254</v>
      </c>
      <c r="E2355">
        <v>3694</v>
      </c>
      <c r="F2355" t="s">
        <v>3567</v>
      </c>
      <c r="G2355" t="s">
        <v>255</v>
      </c>
      <c r="H2355" t="s">
        <v>266</v>
      </c>
      <c r="I2355" t="s">
        <v>286</v>
      </c>
      <c r="J2355" t="s">
        <v>4622</v>
      </c>
    </row>
    <row r="2356" spans="1:10" x14ac:dyDescent="0.2">
      <c r="A2356" t="s">
        <v>429</v>
      </c>
      <c r="B2356" t="s">
        <v>316</v>
      </c>
      <c r="C2356" t="s">
        <v>262</v>
      </c>
      <c r="D2356" t="s">
        <v>254</v>
      </c>
      <c r="E2356">
        <v>3696</v>
      </c>
      <c r="F2356" t="s">
        <v>3568</v>
      </c>
      <c r="G2356" t="s">
        <v>255</v>
      </c>
      <c r="H2356" t="s">
        <v>266</v>
      </c>
      <c r="I2356">
        <v>135</v>
      </c>
    </row>
    <row r="2357" spans="1:10" x14ac:dyDescent="0.2">
      <c r="A2357" t="s">
        <v>429</v>
      </c>
      <c r="B2357" t="s">
        <v>316</v>
      </c>
      <c r="C2357" t="s">
        <v>257</v>
      </c>
      <c r="D2357" t="s">
        <v>254</v>
      </c>
      <c r="E2357">
        <v>3747</v>
      </c>
      <c r="F2357" t="s">
        <v>3569</v>
      </c>
      <c r="G2357" t="s">
        <v>263</v>
      </c>
      <c r="H2357" t="s">
        <v>266</v>
      </c>
      <c r="I2357">
        <v>37</v>
      </c>
    </row>
    <row r="2358" spans="1:10" x14ac:dyDescent="0.2">
      <c r="A2358" t="s">
        <v>429</v>
      </c>
      <c r="B2358" t="s">
        <v>316</v>
      </c>
      <c r="C2358" t="s">
        <v>253</v>
      </c>
      <c r="D2358" t="s">
        <v>254</v>
      </c>
      <c r="E2358">
        <v>3753</v>
      </c>
      <c r="F2358" t="s">
        <v>3570</v>
      </c>
      <c r="G2358" t="s">
        <v>263</v>
      </c>
      <c r="H2358" t="s">
        <v>266</v>
      </c>
      <c r="I2358">
        <v>75</v>
      </c>
    </row>
    <row r="2359" spans="1:10" x14ac:dyDescent="0.2">
      <c r="A2359" t="s">
        <v>429</v>
      </c>
      <c r="B2359" t="s">
        <v>316</v>
      </c>
      <c r="C2359" t="s">
        <v>253</v>
      </c>
      <c r="D2359" t="s">
        <v>254</v>
      </c>
      <c r="E2359">
        <v>3825</v>
      </c>
      <c r="F2359" t="s">
        <v>3571</v>
      </c>
      <c r="G2359" t="s">
        <v>263</v>
      </c>
      <c r="H2359" t="s">
        <v>266</v>
      </c>
      <c r="I2359">
        <v>98</v>
      </c>
    </row>
    <row r="2360" spans="1:10" x14ac:dyDescent="0.2">
      <c r="A2360" t="s">
        <v>429</v>
      </c>
      <c r="B2360" t="s">
        <v>316</v>
      </c>
      <c r="C2360" t="s">
        <v>253</v>
      </c>
      <c r="D2360" t="s">
        <v>254</v>
      </c>
      <c r="E2360">
        <v>3851</v>
      </c>
      <c r="F2360" t="s">
        <v>3926</v>
      </c>
      <c r="G2360" t="s">
        <v>259</v>
      </c>
      <c r="H2360" t="s">
        <v>266</v>
      </c>
      <c r="I2360">
        <v>61</v>
      </c>
    </row>
    <row r="2361" spans="1:10" x14ac:dyDescent="0.2">
      <c r="A2361" t="s">
        <v>429</v>
      </c>
      <c r="B2361" t="s">
        <v>316</v>
      </c>
      <c r="C2361" t="s">
        <v>253</v>
      </c>
      <c r="D2361" t="s">
        <v>254</v>
      </c>
      <c r="E2361">
        <v>3853</v>
      </c>
      <c r="F2361" t="s">
        <v>3572</v>
      </c>
      <c r="G2361" t="s">
        <v>255</v>
      </c>
      <c r="H2361" t="s">
        <v>266</v>
      </c>
      <c r="I2361">
        <v>95</v>
      </c>
    </row>
    <row r="2362" spans="1:10" x14ac:dyDescent="0.2">
      <c r="A2362" t="s">
        <v>429</v>
      </c>
      <c r="B2362" t="s">
        <v>316</v>
      </c>
      <c r="C2362" t="s">
        <v>253</v>
      </c>
      <c r="D2362" t="s">
        <v>254</v>
      </c>
      <c r="E2362">
        <v>3858</v>
      </c>
      <c r="F2362" t="s">
        <v>3573</v>
      </c>
      <c r="G2362" t="s">
        <v>259</v>
      </c>
      <c r="H2362" t="s">
        <v>266</v>
      </c>
      <c r="I2362">
        <v>74</v>
      </c>
    </row>
    <row r="2363" spans="1:10" x14ac:dyDescent="0.2">
      <c r="A2363" t="s">
        <v>429</v>
      </c>
      <c r="B2363" t="s">
        <v>316</v>
      </c>
      <c r="C2363" t="s">
        <v>262</v>
      </c>
      <c r="D2363" t="s">
        <v>258</v>
      </c>
      <c r="E2363">
        <v>3906</v>
      </c>
      <c r="F2363" t="s">
        <v>4356</v>
      </c>
      <c r="G2363" t="s">
        <v>267</v>
      </c>
      <c r="H2363" t="s">
        <v>266</v>
      </c>
      <c r="I2363">
        <v>371</v>
      </c>
    </row>
    <row r="2364" spans="1:10" x14ac:dyDescent="0.2">
      <c r="A2364" t="s">
        <v>429</v>
      </c>
      <c r="B2364" t="s">
        <v>316</v>
      </c>
      <c r="C2364" t="s">
        <v>262</v>
      </c>
      <c r="D2364" t="s">
        <v>254</v>
      </c>
      <c r="E2364">
        <v>3909</v>
      </c>
      <c r="F2364" t="s">
        <v>1662</v>
      </c>
      <c r="G2364" t="s">
        <v>255</v>
      </c>
      <c r="H2364" t="s">
        <v>266</v>
      </c>
      <c r="I2364">
        <v>46</v>
      </c>
    </row>
    <row r="2365" spans="1:10" x14ac:dyDescent="0.2">
      <c r="A2365" t="s">
        <v>429</v>
      </c>
      <c r="B2365" t="s">
        <v>316</v>
      </c>
      <c r="C2365" t="s">
        <v>262</v>
      </c>
      <c r="D2365" t="s">
        <v>258</v>
      </c>
      <c r="E2365">
        <v>3911</v>
      </c>
      <c r="F2365" t="s">
        <v>3574</v>
      </c>
      <c r="G2365" t="s">
        <v>267</v>
      </c>
      <c r="H2365" t="s">
        <v>266</v>
      </c>
      <c r="I2365">
        <v>100</v>
      </c>
    </row>
    <row r="2366" spans="1:10" x14ac:dyDescent="0.2">
      <c r="A2366" t="s">
        <v>429</v>
      </c>
      <c r="B2366" t="s">
        <v>316</v>
      </c>
      <c r="C2366" t="s">
        <v>253</v>
      </c>
      <c r="D2366" t="s">
        <v>254</v>
      </c>
      <c r="E2366">
        <v>3917</v>
      </c>
      <c r="F2366" t="s">
        <v>3575</v>
      </c>
      <c r="G2366" t="s">
        <v>267</v>
      </c>
      <c r="H2366" t="s">
        <v>266</v>
      </c>
      <c r="I2366">
        <v>81</v>
      </c>
    </row>
    <row r="2367" spans="1:10" x14ac:dyDescent="0.2">
      <c r="A2367" t="s">
        <v>429</v>
      </c>
      <c r="B2367" t="s">
        <v>316</v>
      </c>
      <c r="C2367" t="s">
        <v>262</v>
      </c>
      <c r="D2367" t="s">
        <v>254</v>
      </c>
      <c r="E2367">
        <v>3928</v>
      </c>
      <c r="F2367" t="s">
        <v>3576</v>
      </c>
      <c r="G2367" t="s">
        <v>255</v>
      </c>
      <c r="H2367" t="s">
        <v>266</v>
      </c>
      <c r="I2367">
        <v>54</v>
      </c>
    </row>
    <row r="2368" spans="1:10" x14ac:dyDescent="0.2">
      <c r="A2368" t="s">
        <v>429</v>
      </c>
      <c r="B2368" t="s">
        <v>316</v>
      </c>
      <c r="C2368" t="s">
        <v>262</v>
      </c>
      <c r="D2368" t="s">
        <v>254</v>
      </c>
      <c r="E2368">
        <v>3961</v>
      </c>
      <c r="F2368" t="s">
        <v>3577</v>
      </c>
      <c r="G2368" t="s">
        <v>267</v>
      </c>
      <c r="H2368" t="s">
        <v>266</v>
      </c>
      <c r="I2368">
        <v>39</v>
      </c>
    </row>
    <row r="2369" spans="1:9" x14ac:dyDescent="0.2">
      <c r="A2369" t="s">
        <v>429</v>
      </c>
      <c r="B2369" t="s">
        <v>316</v>
      </c>
      <c r="C2369" t="s">
        <v>253</v>
      </c>
      <c r="D2369" t="s">
        <v>254</v>
      </c>
      <c r="E2369">
        <v>3963</v>
      </c>
      <c r="F2369" t="s">
        <v>544</v>
      </c>
      <c r="G2369" t="s">
        <v>255</v>
      </c>
      <c r="H2369" t="s">
        <v>266</v>
      </c>
      <c r="I2369">
        <v>147</v>
      </c>
    </row>
    <row r="2370" spans="1:9" x14ac:dyDescent="0.2">
      <c r="A2370" t="s">
        <v>429</v>
      </c>
      <c r="B2370" t="s">
        <v>316</v>
      </c>
      <c r="C2370" t="s">
        <v>262</v>
      </c>
      <c r="D2370" t="s">
        <v>254</v>
      </c>
      <c r="E2370">
        <v>3964</v>
      </c>
      <c r="F2370" t="s">
        <v>1663</v>
      </c>
      <c r="G2370" t="s">
        <v>255</v>
      </c>
      <c r="H2370" t="s">
        <v>266</v>
      </c>
      <c r="I2370">
        <v>332</v>
      </c>
    </row>
    <row r="2371" spans="1:9" x14ac:dyDescent="0.2">
      <c r="A2371" t="s">
        <v>429</v>
      </c>
      <c r="B2371" t="s">
        <v>316</v>
      </c>
      <c r="C2371" t="s">
        <v>257</v>
      </c>
      <c r="D2371" t="s">
        <v>254</v>
      </c>
      <c r="E2371">
        <v>3965</v>
      </c>
      <c r="F2371" t="s">
        <v>3578</v>
      </c>
      <c r="G2371" t="s">
        <v>263</v>
      </c>
      <c r="H2371" t="s">
        <v>266</v>
      </c>
      <c r="I2371">
        <v>73</v>
      </c>
    </row>
    <row r="2372" spans="1:9" x14ac:dyDescent="0.2">
      <c r="A2372" t="s">
        <v>429</v>
      </c>
      <c r="B2372" t="s">
        <v>316</v>
      </c>
      <c r="C2372" t="s">
        <v>262</v>
      </c>
      <c r="D2372" t="s">
        <v>258</v>
      </c>
      <c r="E2372">
        <v>3981</v>
      </c>
      <c r="F2372" t="s">
        <v>3579</v>
      </c>
      <c r="G2372" t="s">
        <v>255</v>
      </c>
      <c r="H2372" t="s">
        <v>266</v>
      </c>
      <c r="I2372">
        <v>68</v>
      </c>
    </row>
    <row r="2373" spans="1:9" x14ac:dyDescent="0.2">
      <c r="A2373" t="s">
        <v>429</v>
      </c>
      <c r="B2373" t="s">
        <v>316</v>
      </c>
      <c r="C2373" t="s">
        <v>262</v>
      </c>
      <c r="D2373" t="s">
        <v>254</v>
      </c>
      <c r="E2373">
        <v>3983</v>
      </c>
      <c r="F2373" t="s">
        <v>3580</v>
      </c>
      <c r="G2373" t="s">
        <v>255</v>
      </c>
      <c r="H2373" t="s">
        <v>266</v>
      </c>
      <c r="I2373">
        <v>560</v>
      </c>
    </row>
    <row r="2374" spans="1:9" x14ac:dyDescent="0.2">
      <c r="A2374" t="s">
        <v>429</v>
      </c>
      <c r="B2374" t="s">
        <v>316</v>
      </c>
      <c r="C2374" t="s">
        <v>253</v>
      </c>
      <c r="D2374" t="s">
        <v>254</v>
      </c>
      <c r="E2374">
        <v>3987</v>
      </c>
      <c r="F2374" t="s">
        <v>3581</v>
      </c>
      <c r="G2374" t="s">
        <v>267</v>
      </c>
      <c r="H2374" t="s">
        <v>266</v>
      </c>
      <c r="I2374">
        <v>69</v>
      </c>
    </row>
    <row r="2375" spans="1:9" x14ac:dyDescent="0.2">
      <c r="A2375" t="s">
        <v>429</v>
      </c>
      <c r="B2375" t="s">
        <v>316</v>
      </c>
      <c r="C2375" t="s">
        <v>257</v>
      </c>
      <c r="D2375" t="s">
        <v>254</v>
      </c>
      <c r="E2375">
        <v>3999</v>
      </c>
      <c r="F2375" t="s">
        <v>3582</v>
      </c>
      <c r="G2375" t="s">
        <v>267</v>
      </c>
      <c r="H2375" t="s">
        <v>266</v>
      </c>
      <c r="I2375">
        <v>40</v>
      </c>
    </row>
    <row r="2376" spans="1:9" x14ac:dyDescent="0.2">
      <c r="A2376" t="s">
        <v>429</v>
      </c>
      <c r="B2376" t="s">
        <v>316</v>
      </c>
      <c r="C2376" t="s">
        <v>253</v>
      </c>
      <c r="D2376" t="s">
        <v>254</v>
      </c>
      <c r="E2376">
        <v>4047</v>
      </c>
      <c r="F2376" t="s">
        <v>3583</v>
      </c>
      <c r="G2376" t="s">
        <v>255</v>
      </c>
      <c r="H2376" t="s">
        <v>268</v>
      </c>
      <c r="I2376">
        <v>583</v>
      </c>
    </row>
    <row r="2377" spans="1:9" x14ac:dyDescent="0.2">
      <c r="A2377" t="s">
        <v>429</v>
      </c>
      <c r="B2377" t="s">
        <v>316</v>
      </c>
      <c r="C2377" t="s">
        <v>253</v>
      </c>
      <c r="D2377" t="s">
        <v>254</v>
      </c>
      <c r="E2377">
        <v>4098</v>
      </c>
      <c r="F2377" t="s">
        <v>3584</v>
      </c>
      <c r="G2377" t="s">
        <v>255</v>
      </c>
      <c r="H2377" t="s">
        <v>268</v>
      </c>
      <c r="I2377">
        <v>74</v>
      </c>
    </row>
    <row r="2378" spans="1:9" x14ac:dyDescent="0.2">
      <c r="A2378" t="s">
        <v>429</v>
      </c>
      <c r="B2378" t="s">
        <v>316</v>
      </c>
      <c r="C2378" t="s">
        <v>262</v>
      </c>
      <c r="D2378" t="s">
        <v>254</v>
      </c>
      <c r="E2378">
        <v>4221</v>
      </c>
      <c r="F2378" t="s">
        <v>3585</v>
      </c>
      <c r="G2378" t="s">
        <v>255</v>
      </c>
      <c r="H2378" t="s">
        <v>268</v>
      </c>
      <c r="I2378">
        <v>215</v>
      </c>
    </row>
    <row r="2379" spans="1:9" x14ac:dyDescent="0.2">
      <c r="A2379" t="s">
        <v>429</v>
      </c>
      <c r="B2379" t="s">
        <v>316</v>
      </c>
      <c r="C2379" t="s">
        <v>253</v>
      </c>
      <c r="D2379" t="s">
        <v>254</v>
      </c>
      <c r="E2379">
        <v>4234</v>
      </c>
      <c r="F2379" t="s">
        <v>1380</v>
      </c>
      <c r="G2379" t="s">
        <v>259</v>
      </c>
      <c r="H2379" t="s">
        <v>268</v>
      </c>
      <c r="I2379">
        <v>59</v>
      </c>
    </row>
    <row r="2380" spans="1:9" x14ac:dyDescent="0.2">
      <c r="A2380" t="s">
        <v>429</v>
      </c>
      <c r="B2380" t="s">
        <v>316</v>
      </c>
      <c r="C2380" t="s">
        <v>262</v>
      </c>
      <c r="D2380" t="s">
        <v>254</v>
      </c>
      <c r="E2380">
        <v>4235</v>
      </c>
      <c r="F2380" t="s">
        <v>3586</v>
      </c>
      <c r="G2380" t="s">
        <v>259</v>
      </c>
      <c r="H2380" t="s">
        <v>268</v>
      </c>
      <c r="I2380">
        <v>94</v>
      </c>
    </row>
    <row r="2381" spans="1:9" x14ac:dyDescent="0.2">
      <c r="A2381" t="s">
        <v>429</v>
      </c>
      <c r="B2381" t="s">
        <v>316</v>
      </c>
      <c r="C2381" t="s">
        <v>253</v>
      </c>
      <c r="D2381" t="s">
        <v>254</v>
      </c>
      <c r="E2381">
        <v>4242</v>
      </c>
      <c r="F2381" t="s">
        <v>1664</v>
      </c>
      <c r="G2381" t="s">
        <v>259</v>
      </c>
      <c r="H2381" t="s">
        <v>268</v>
      </c>
      <c r="I2381">
        <v>81</v>
      </c>
    </row>
    <row r="2382" spans="1:9" x14ac:dyDescent="0.2">
      <c r="A2382" t="s">
        <v>429</v>
      </c>
      <c r="B2382" t="s">
        <v>316</v>
      </c>
      <c r="C2382" t="s">
        <v>262</v>
      </c>
      <c r="D2382" t="s">
        <v>254</v>
      </c>
      <c r="E2382">
        <v>4286</v>
      </c>
      <c r="F2382" t="s">
        <v>3587</v>
      </c>
      <c r="G2382" t="s">
        <v>255</v>
      </c>
      <c r="H2382" t="s">
        <v>260</v>
      </c>
      <c r="I2382">
        <v>164</v>
      </c>
    </row>
    <row r="2383" spans="1:9" x14ac:dyDescent="0.2">
      <c r="A2383" t="s">
        <v>429</v>
      </c>
      <c r="B2383" t="s">
        <v>316</v>
      </c>
      <c r="C2383" t="s">
        <v>262</v>
      </c>
      <c r="D2383" t="s">
        <v>254</v>
      </c>
      <c r="E2383">
        <v>4392</v>
      </c>
      <c r="F2383" t="s">
        <v>1381</v>
      </c>
      <c r="G2383" t="s">
        <v>255</v>
      </c>
      <c r="H2383" t="s">
        <v>266</v>
      </c>
      <c r="I2383">
        <v>93</v>
      </c>
    </row>
    <row r="2384" spans="1:9" x14ac:dyDescent="0.2">
      <c r="A2384" t="s">
        <v>429</v>
      </c>
      <c r="B2384" t="s">
        <v>316</v>
      </c>
      <c r="C2384" t="s">
        <v>262</v>
      </c>
      <c r="D2384" t="s">
        <v>254</v>
      </c>
      <c r="E2384">
        <v>4420</v>
      </c>
      <c r="F2384" t="s">
        <v>3588</v>
      </c>
      <c r="G2384" t="s">
        <v>255</v>
      </c>
      <c r="H2384" t="s">
        <v>266</v>
      </c>
      <c r="I2384">
        <v>514</v>
      </c>
    </row>
    <row r="2385" spans="1:10" x14ac:dyDescent="0.2">
      <c r="A2385" t="s">
        <v>429</v>
      </c>
      <c r="B2385" t="s">
        <v>316</v>
      </c>
      <c r="C2385" t="s">
        <v>257</v>
      </c>
      <c r="D2385" t="s">
        <v>254</v>
      </c>
      <c r="E2385">
        <v>4421</v>
      </c>
      <c r="F2385" t="s">
        <v>1665</v>
      </c>
      <c r="G2385" t="s">
        <v>259</v>
      </c>
      <c r="H2385" t="s">
        <v>266</v>
      </c>
      <c r="I2385">
        <v>22</v>
      </c>
    </row>
    <row r="2386" spans="1:10" x14ac:dyDescent="0.2">
      <c r="A2386" t="s">
        <v>429</v>
      </c>
      <c r="B2386" t="s">
        <v>316</v>
      </c>
      <c r="C2386" t="s">
        <v>257</v>
      </c>
      <c r="D2386" t="s">
        <v>258</v>
      </c>
      <c r="E2386">
        <v>4445</v>
      </c>
      <c r="F2386" t="s">
        <v>3589</v>
      </c>
      <c r="G2386" t="s">
        <v>267</v>
      </c>
      <c r="H2386" t="s">
        <v>266</v>
      </c>
      <c r="I2386">
        <v>30</v>
      </c>
    </row>
    <row r="2387" spans="1:10" x14ac:dyDescent="0.2">
      <c r="A2387" t="s">
        <v>429</v>
      </c>
      <c r="B2387" t="s">
        <v>316</v>
      </c>
      <c r="C2387" t="s">
        <v>262</v>
      </c>
      <c r="D2387" t="s">
        <v>258</v>
      </c>
      <c r="E2387">
        <v>4448</v>
      </c>
      <c r="F2387" t="s">
        <v>550</v>
      </c>
      <c r="G2387" t="s">
        <v>267</v>
      </c>
      <c r="H2387" t="s">
        <v>266</v>
      </c>
      <c r="I2387">
        <v>330</v>
      </c>
    </row>
    <row r="2388" spans="1:10" x14ac:dyDescent="0.2">
      <c r="A2388" t="s">
        <v>429</v>
      </c>
      <c r="B2388" t="s">
        <v>316</v>
      </c>
      <c r="C2388" t="s">
        <v>262</v>
      </c>
      <c r="D2388" t="s">
        <v>254</v>
      </c>
      <c r="E2388">
        <v>4449</v>
      </c>
      <c r="F2388" t="s">
        <v>551</v>
      </c>
      <c r="G2388" t="s">
        <v>267</v>
      </c>
      <c r="H2388" t="s">
        <v>266</v>
      </c>
      <c r="I2388">
        <v>432</v>
      </c>
    </row>
    <row r="2389" spans="1:10" x14ac:dyDescent="0.2">
      <c r="A2389" t="s">
        <v>429</v>
      </c>
      <c r="B2389" t="s">
        <v>316</v>
      </c>
      <c r="C2389" t="s">
        <v>262</v>
      </c>
      <c r="D2389" t="s">
        <v>258</v>
      </c>
      <c r="E2389">
        <v>4476</v>
      </c>
      <c r="F2389" t="s">
        <v>554</v>
      </c>
      <c r="G2389" t="s">
        <v>267</v>
      </c>
      <c r="H2389" t="s">
        <v>266</v>
      </c>
      <c r="I2389">
        <v>73</v>
      </c>
    </row>
    <row r="2390" spans="1:10" x14ac:dyDescent="0.2">
      <c r="A2390" t="s">
        <v>429</v>
      </c>
      <c r="B2390" t="s">
        <v>316</v>
      </c>
      <c r="C2390" t="s">
        <v>264</v>
      </c>
      <c r="D2390" t="s">
        <v>254</v>
      </c>
      <c r="E2390">
        <v>4478</v>
      </c>
      <c r="F2390" t="s">
        <v>3590</v>
      </c>
      <c r="G2390" t="s">
        <v>267</v>
      </c>
      <c r="H2390" t="s">
        <v>266</v>
      </c>
      <c r="I2390" t="s">
        <v>286</v>
      </c>
      <c r="J2390" t="s">
        <v>3966</v>
      </c>
    </row>
    <row r="2391" spans="1:10" x14ac:dyDescent="0.2">
      <c r="A2391" t="s">
        <v>429</v>
      </c>
      <c r="B2391" t="s">
        <v>316</v>
      </c>
      <c r="C2391" t="s">
        <v>262</v>
      </c>
      <c r="D2391" t="s">
        <v>254</v>
      </c>
      <c r="E2391">
        <v>4480</v>
      </c>
      <c r="F2391" t="s">
        <v>3591</v>
      </c>
      <c r="G2391" t="s">
        <v>267</v>
      </c>
      <c r="H2391" t="s">
        <v>266</v>
      </c>
      <c r="I2391">
        <v>358</v>
      </c>
    </row>
    <row r="2392" spans="1:10" x14ac:dyDescent="0.2">
      <c r="A2392" t="s">
        <v>429</v>
      </c>
      <c r="B2392" t="s">
        <v>316</v>
      </c>
      <c r="C2392" t="s">
        <v>262</v>
      </c>
      <c r="D2392" t="s">
        <v>254</v>
      </c>
      <c r="E2392">
        <v>4481</v>
      </c>
      <c r="F2392" t="s">
        <v>1382</v>
      </c>
      <c r="G2392" t="s">
        <v>263</v>
      </c>
      <c r="H2392" t="s">
        <v>266</v>
      </c>
      <c r="I2392">
        <v>226</v>
      </c>
    </row>
    <row r="2393" spans="1:10" x14ac:dyDescent="0.2">
      <c r="A2393" t="s">
        <v>429</v>
      </c>
      <c r="B2393" t="s">
        <v>316</v>
      </c>
      <c r="C2393" t="s">
        <v>253</v>
      </c>
      <c r="D2393" t="s">
        <v>254</v>
      </c>
      <c r="E2393">
        <v>4541</v>
      </c>
      <c r="F2393" t="s">
        <v>3592</v>
      </c>
      <c r="G2393" t="s">
        <v>255</v>
      </c>
      <c r="H2393" t="s">
        <v>300</v>
      </c>
      <c r="I2393">
        <v>841</v>
      </c>
    </row>
    <row r="2394" spans="1:10" x14ac:dyDescent="0.2">
      <c r="A2394" t="s">
        <v>429</v>
      </c>
      <c r="B2394" t="s">
        <v>316</v>
      </c>
      <c r="C2394" t="s">
        <v>253</v>
      </c>
      <c r="D2394" t="s">
        <v>254</v>
      </c>
      <c r="E2394">
        <v>4555</v>
      </c>
      <c r="F2394" t="s">
        <v>3593</v>
      </c>
      <c r="G2394" t="s">
        <v>255</v>
      </c>
      <c r="H2394" t="s">
        <v>300</v>
      </c>
      <c r="I2394" t="s">
        <v>322</v>
      </c>
      <c r="J2394" t="s">
        <v>4180</v>
      </c>
    </row>
    <row r="2395" spans="1:10" x14ac:dyDescent="0.2">
      <c r="A2395" t="s">
        <v>429</v>
      </c>
      <c r="B2395" t="s">
        <v>316</v>
      </c>
      <c r="C2395" t="s">
        <v>253</v>
      </c>
      <c r="D2395" t="s">
        <v>258</v>
      </c>
      <c r="E2395">
        <v>4571</v>
      </c>
      <c r="F2395" t="s">
        <v>3594</v>
      </c>
      <c r="G2395" t="s">
        <v>267</v>
      </c>
      <c r="H2395" t="s">
        <v>300</v>
      </c>
      <c r="I2395">
        <v>179</v>
      </c>
    </row>
    <row r="2396" spans="1:10" x14ac:dyDescent="0.2">
      <c r="A2396" t="s">
        <v>429</v>
      </c>
      <c r="B2396" t="s">
        <v>316</v>
      </c>
      <c r="C2396" t="s">
        <v>262</v>
      </c>
      <c r="D2396" t="s">
        <v>254</v>
      </c>
      <c r="E2396">
        <v>4579</v>
      </c>
      <c r="F2396" t="s">
        <v>3595</v>
      </c>
      <c r="G2396" t="s">
        <v>259</v>
      </c>
      <c r="H2396" t="s">
        <v>300</v>
      </c>
      <c r="I2396">
        <v>243</v>
      </c>
    </row>
    <row r="2397" spans="1:10" x14ac:dyDescent="0.2">
      <c r="A2397" t="s">
        <v>429</v>
      </c>
      <c r="B2397" t="s">
        <v>316</v>
      </c>
      <c r="C2397" t="s">
        <v>253</v>
      </c>
      <c r="D2397" t="s">
        <v>258</v>
      </c>
      <c r="E2397">
        <v>4594</v>
      </c>
      <c r="F2397" t="s">
        <v>3596</v>
      </c>
      <c r="G2397" t="s">
        <v>267</v>
      </c>
      <c r="H2397" t="s">
        <v>300</v>
      </c>
      <c r="I2397">
        <v>137</v>
      </c>
    </row>
    <row r="2398" spans="1:10" x14ac:dyDescent="0.2">
      <c r="A2398" t="s">
        <v>429</v>
      </c>
      <c r="B2398" t="s">
        <v>316</v>
      </c>
      <c r="C2398" t="s">
        <v>262</v>
      </c>
      <c r="D2398" t="s">
        <v>254</v>
      </c>
      <c r="E2398">
        <v>4633</v>
      </c>
      <c r="F2398" t="s">
        <v>3597</v>
      </c>
      <c r="G2398" t="s">
        <v>255</v>
      </c>
      <c r="H2398" t="s">
        <v>268</v>
      </c>
      <c r="I2398">
        <v>697</v>
      </c>
    </row>
    <row r="2399" spans="1:10" x14ac:dyDescent="0.2">
      <c r="A2399" t="s">
        <v>429</v>
      </c>
      <c r="B2399" t="s">
        <v>316</v>
      </c>
      <c r="C2399" t="s">
        <v>253</v>
      </c>
      <c r="D2399" t="s">
        <v>254</v>
      </c>
      <c r="E2399">
        <v>4653</v>
      </c>
      <c r="F2399" t="s">
        <v>3598</v>
      </c>
      <c r="G2399" t="s">
        <v>255</v>
      </c>
      <c r="H2399" t="s">
        <v>260</v>
      </c>
      <c r="I2399">
        <v>181</v>
      </c>
    </row>
    <row r="2400" spans="1:10" x14ac:dyDescent="0.2">
      <c r="A2400" t="s">
        <v>429</v>
      </c>
      <c r="B2400" t="s">
        <v>316</v>
      </c>
      <c r="C2400" t="s">
        <v>262</v>
      </c>
      <c r="D2400" t="s">
        <v>254</v>
      </c>
      <c r="E2400">
        <v>4669</v>
      </c>
      <c r="F2400" t="s">
        <v>3599</v>
      </c>
      <c r="G2400" t="s">
        <v>259</v>
      </c>
      <c r="H2400" t="s">
        <v>260</v>
      </c>
      <c r="I2400">
        <v>18</v>
      </c>
    </row>
    <row r="2401" spans="1:10" x14ac:dyDescent="0.2">
      <c r="A2401" t="s">
        <v>429</v>
      </c>
      <c r="B2401" t="s">
        <v>316</v>
      </c>
      <c r="C2401" t="s">
        <v>262</v>
      </c>
      <c r="D2401" t="s">
        <v>254</v>
      </c>
      <c r="E2401">
        <v>4725</v>
      </c>
      <c r="F2401" t="s">
        <v>3600</v>
      </c>
      <c r="G2401" t="s">
        <v>255</v>
      </c>
      <c r="H2401" t="s">
        <v>266</v>
      </c>
      <c r="I2401">
        <v>291</v>
      </c>
    </row>
    <row r="2402" spans="1:10" x14ac:dyDescent="0.2">
      <c r="A2402" t="s">
        <v>429</v>
      </c>
      <c r="B2402" t="s">
        <v>316</v>
      </c>
      <c r="C2402" t="s">
        <v>253</v>
      </c>
      <c r="D2402" t="s">
        <v>254</v>
      </c>
      <c r="E2402">
        <v>4833</v>
      </c>
      <c r="F2402" t="s">
        <v>3601</v>
      </c>
      <c r="G2402" t="s">
        <v>259</v>
      </c>
      <c r="H2402" t="s">
        <v>260</v>
      </c>
      <c r="I2402">
        <v>99</v>
      </c>
    </row>
    <row r="2403" spans="1:10" x14ac:dyDescent="0.2">
      <c r="A2403" t="s">
        <v>429</v>
      </c>
      <c r="B2403" t="s">
        <v>316</v>
      </c>
      <c r="C2403" t="s">
        <v>262</v>
      </c>
      <c r="D2403" t="s">
        <v>254</v>
      </c>
      <c r="E2403">
        <v>4927</v>
      </c>
      <c r="F2403" t="s">
        <v>3602</v>
      </c>
      <c r="G2403" t="s">
        <v>255</v>
      </c>
      <c r="H2403" t="s">
        <v>268</v>
      </c>
      <c r="I2403" t="s">
        <v>272</v>
      </c>
      <c r="J2403" t="s">
        <v>4174</v>
      </c>
    </row>
    <row r="2404" spans="1:10" x14ac:dyDescent="0.2">
      <c r="A2404" t="s">
        <v>429</v>
      </c>
      <c r="B2404" t="s">
        <v>316</v>
      </c>
      <c r="C2404" t="s">
        <v>262</v>
      </c>
      <c r="D2404" t="s">
        <v>254</v>
      </c>
      <c r="E2404">
        <v>5010</v>
      </c>
      <c r="F2404" t="s">
        <v>3603</v>
      </c>
      <c r="G2404" t="s">
        <v>263</v>
      </c>
      <c r="H2404" t="s">
        <v>1330</v>
      </c>
      <c r="I2404">
        <v>50</v>
      </c>
    </row>
    <row r="2405" spans="1:10" x14ac:dyDescent="0.2">
      <c r="A2405" t="s">
        <v>429</v>
      </c>
      <c r="B2405" t="s">
        <v>316</v>
      </c>
      <c r="C2405" t="s">
        <v>253</v>
      </c>
      <c r="D2405" t="s">
        <v>254</v>
      </c>
      <c r="E2405">
        <v>5019</v>
      </c>
      <c r="F2405" t="s">
        <v>1699</v>
      </c>
      <c r="G2405" t="s">
        <v>255</v>
      </c>
      <c r="H2405" t="s">
        <v>1330</v>
      </c>
      <c r="I2405" t="s">
        <v>332</v>
      </c>
      <c r="J2405" t="s">
        <v>3807</v>
      </c>
    </row>
    <row r="2406" spans="1:10" x14ac:dyDescent="0.2">
      <c r="A2406" t="s">
        <v>429</v>
      </c>
      <c r="B2406" t="s">
        <v>316</v>
      </c>
      <c r="C2406" t="s">
        <v>253</v>
      </c>
      <c r="D2406" t="s">
        <v>254</v>
      </c>
      <c r="E2406">
        <v>5290</v>
      </c>
      <c r="F2406" t="s">
        <v>3604</v>
      </c>
      <c r="G2406" t="s">
        <v>263</v>
      </c>
      <c r="H2406" t="s">
        <v>297</v>
      </c>
      <c r="I2406">
        <v>228</v>
      </c>
    </row>
    <row r="2407" spans="1:10" x14ac:dyDescent="0.2">
      <c r="A2407" t="s">
        <v>429</v>
      </c>
      <c r="B2407" t="s">
        <v>316</v>
      </c>
      <c r="C2407" t="s">
        <v>262</v>
      </c>
      <c r="D2407" t="s">
        <v>254</v>
      </c>
      <c r="E2407">
        <v>5310</v>
      </c>
      <c r="F2407" t="s">
        <v>1667</v>
      </c>
      <c r="G2407" t="s">
        <v>255</v>
      </c>
      <c r="H2407" t="s">
        <v>297</v>
      </c>
      <c r="I2407">
        <v>427</v>
      </c>
    </row>
    <row r="2408" spans="1:10" x14ac:dyDescent="0.2">
      <c r="A2408" t="s">
        <v>429</v>
      </c>
      <c r="B2408" t="s">
        <v>316</v>
      </c>
      <c r="C2408" t="s">
        <v>262</v>
      </c>
      <c r="D2408" t="s">
        <v>254</v>
      </c>
      <c r="E2408">
        <v>5337</v>
      </c>
      <c r="F2408" t="s">
        <v>3605</v>
      </c>
      <c r="G2408" t="s">
        <v>255</v>
      </c>
      <c r="H2408" t="s">
        <v>297</v>
      </c>
      <c r="I2408">
        <v>34</v>
      </c>
    </row>
    <row r="2409" spans="1:10" x14ac:dyDescent="0.2">
      <c r="A2409" t="s">
        <v>429</v>
      </c>
      <c r="B2409" t="s">
        <v>316</v>
      </c>
      <c r="C2409" t="s">
        <v>262</v>
      </c>
      <c r="D2409" t="s">
        <v>254</v>
      </c>
      <c r="E2409">
        <v>5699</v>
      </c>
      <c r="F2409" t="s">
        <v>3606</v>
      </c>
      <c r="G2409" t="s">
        <v>259</v>
      </c>
      <c r="H2409" t="s">
        <v>683</v>
      </c>
      <c r="I2409">
        <v>44</v>
      </c>
    </row>
    <row r="2410" spans="1:10" x14ac:dyDescent="0.2">
      <c r="A2410" t="s">
        <v>429</v>
      </c>
      <c r="B2410" t="s">
        <v>316</v>
      </c>
      <c r="C2410" t="s">
        <v>253</v>
      </c>
      <c r="D2410" t="s">
        <v>254</v>
      </c>
      <c r="E2410">
        <v>5918</v>
      </c>
      <c r="F2410" t="s">
        <v>3607</v>
      </c>
      <c r="G2410" t="s">
        <v>263</v>
      </c>
      <c r="H2410" t="s">
        <v>270</v>
      </c>
      <c r="I2410">
        <v>139</v>
      </c>
    </row>
    <row r="2411" spans="1:10" x14ac:dyDescent="0.2">
      <c r="A2411" t="s">
        <v>429</v>
      </c>
      <c r="B2411" t="s">
        <v>316</v>
      </c>
      <c r="C2411" t="s">
        <v>262</v>
      </c>
      <c r="D2411" t="s">
        <v>254</v>
      </c>
      <c r="E2411">
        <v>5959</v>
      </c>
      <c r="F2411" t="s">
        <v>1383</v>
      </c>
      <c r="G2411" t="s">
        <v>255</v>
      </c>
      <c r="H2411" t="s">
        <v>270</v>
      </c>
      <c r="I2411">
        <v>460</v>
      </c>
    </row>
    <row r="2412" spans="1:10" x14ac:dyDescent="0.2">
      <c r="A2412" t="s">
        <v>429</v>
      </c>
      <c r="B2412" t="s">
        <v>316</v>
      </c>
      <c r="C2412" t="s">
        <v>264</v>
      </c>
      <c r="D2412" t="s">
        <v>254</v>
      </c>
      <c r="E2412">
        <v>5987</v>
      </c>
      <c r="F2412" t="s">
        <v>3608</v>
      </c>
      <c r="G2412" t="s">
        <v>259</v>
      </c>
      <c r="H2412" t="s">
        <v>270</v>
      </c>
      <c r="I2412">
        <v>16</v>
      </c>
    </row>
    <row r="2413" spans="1:10" x14ac:dyDescent="0.2">
      <c r="A2413" t="s">
        <v>429</v>
      </c>
      <c r="B2413" t="s">
        <v>316</v>
      </c>
      <c r="C2413" t="s">
        <v>264</v>
      </c>
      <c r="D2413" t="s">
        <v>254</v>
      </c>
      <c r="E2413">
        <v>6038</v>
      </c>
      <c r="F2413" t="s">
        <v>1384</v>
      </c>
      <c r="G2413" t="s">
        <v>267</v>
      </c>
      <c r="H2413" t="s">
        <v>260</v>
      </c>
      <c r="I2413">
        <v>42</v>
      </c>
    </row>
    <row r="2414" spans="1:10" x14ac:dyDescent="0.2">
      <c r="A2414" t="s">
        <v>429</v>
      </c>
      <c r="B2414" t="s">
        <v>316</v>
      </c>
      <c r="C2414" t="s">
        <v>262</v>
      </c>
      <c r="D2414" t="s">
        <v>254</v>
      </c>
      <c r="E2414">
        <v>6054</v>
      </c>
      <c r="F2414" t="s">
        <v>3609</v>
      </c>
      <c r="G2414" t="s">
        <v>255</v>
      </c>
      <c r="H2414" t="s">
        <v>260</v>
      </c>
      <c r="I2414">
        <v>81</v>
      </c>
    </row>
    <row r="2415" spans="1:10" x14ac:dyDescent="0.2">
      <c r="A2415" t="s">
        <v>429</v>
      </c>
      <c r="B2415" t="s">
        <v>316</v>
      </c>
      <c r="C2415" t="s">
        <v>253</v>
      </c>
      <c r="D2415" t="s">
        <v>254</v>
      </c>
      <c r="E2415">
        <v>6069</v>
      </c>
      <c r="F2415" t="s">
        <v>3610</v>
      </c>
      <c r="G2415" t="s">
        <v>267</v>
      </c>
      <c r="H2415" t="s">
        <v>260</v>
      </c>
      <c r="I2415">
        <v>50</v>
      </c>
    </row>
    <row r="2416" spans="1:10" x14ac:dyDescent="0.2">
      <c r="A2416" t="s">
        <v>429</v>
      </c>
      <c r="B2416" t="s">
        <v>316</v>
      </c>
      <c r="C2416" t="s">
        <v>262</v>
      </c>
      <c r="D2416" t="s">
        <v>254</v>
      </c>
      <c r="E2416">
        <v>6071</v>
      </c>
      <c r="F2416" t="s">
        <v>3611</v>
      </c>
      <c r="G2416" t="s">
        <v>255</v>
      </c>
      <c r="H2416" t="s">
        <v>260</v>
      </c>
      <c r="I2416">
        <v>514</v>
      </c>
    </row>
    <row r="2417" spans="1:10" x14ac:dyDescent="0.2">
      <c r="A2417" t="s">
        <v>429</v>
      </c>
      <c r="B2417" t="s">
        <v>316</v>
      </c>
      <c r="C2417" t="s">
        <v>253</v>
      </c>
      <c r="D2417" t="s">
        <v>254</v>
      </c>
      <c r="E2417">
        <v>6082</v>
      </c>
      <c r="F2417" t="s">
        <v>559</v>
      </c>
      <c r="G2417" t="s">
        <v>255</v>
      </c>
      <c r="H2417" t="s">
        <v>260</v>
      </c>
      <c r="I2417">
        <v>197</v>
      </c>
    </row>
    <row r="2418" spans="1:10" x14ac:dyDescent="0.2">
      <c r="A2418" t="s">
        <v>429</v>
      </c>
      <c r="B2418" t="s">
        <v>316</v>
      </c>
      <c r="C2418" t="s">
        <v>257</v>
      </c>
      <c r="D2418" t="s">
        <v>254</v>
      </c>
      <c r="E2418">
        <v>6094</v>
      </c>
      <c r="F2418" t="s">
        <v>3612</v>
      </c>
      <c r="G2418" t="s">
        <v>267</v>
      </c>
      <c r="H2418" t="s">
        <v>260</v>
      </c>
      <c r="I2418">
        <v>187</v>
      </c>
    </row>
    <row r="2419" spans="1:10" x14ac:dyDescent="0.2">
      <c r="A2419" t="s">
        <v>429</v>
      </c>
      <c r="B2419" t="s">
        <v>316</v>
      </c>
      <c r="C2419" t="s">
        <v>253</v>
      </c>
      <c r="D2419" t="s">
        <v>254</v>
      </c>
      <c r="E2419">
        <v>6098</v>
      </c>
      <c r="F2419" t="s">
        <v>1668</v>
      </c>
      <c r="G2419" t="s">
        <v>255</v>
      </c>
      <c r="H2419" t="s">
        <v>260</v>
      </c>
      <c r="I2419" t="s">
        <v>4623</v>
      </c>
      <c r="J2419" t="s">
        <v>4624</v>
      </c>
    </row>
    <row r="2420" spans="1:10" x14ac:dyDescent="0.2">
      <c r="A2420" t="s">
        <v>429</v>
      </c>
      <c r="B2420" t="s">
        <v>316</v>
      </c>
      <c r="C2420" t="s">
        <v>262</v>
      </c>
      <c r="D2420" t="s">
        <v>254</v>
      </c>
      <c r="E2420">
        <v>6143</v>
      </c>
      <c r="F2420" t="s">
        <v>3613</v>
      </c>
      <c r="G2420" t="s">
        <v>255</v>
      </c>
      <c r="H2420" t="s">
        <v>276</v>
      </c>
      <c r="I2420">
        <v>467</v>
      </c>
    </row>
    <row r="2421" spans="1:10" x14ac:dyDescent="0.2">
      <c r="A2421" t="s">
        <v>429</v>
      </c>
      <c r="B2421" t="s">
        <v>316</v>
      </c>
      <c r="C2421" t="s">
        <v>253</v>
      </c>
      <c r="D2421" t="s">
        <v>254</v>
      </c>
      <c r="E2421">
        <v>6178</v>
      </c>
      <c r="F2421" t="s">
        <v>3614</v>
      </c>
      <c r="G2421" t="s">
        <v>255</v>
      </c>
      <c r="H2421" t="s">
        <v>260</v>
      </c>
      <c r="I2421" t="s">
        <v>3959</v>
      </c>
      <c r="J2421" t="s">
        <v>4472</v>
      </c>
    </row>
    <row r="2422" spans="1:10" x14ac:dyDescent="0.2">
      <c r="A2422" t="s">
        <v>429</v>
      </c>
      <c r="B2422" t="s">
        <v>316</v>
      </c>
      <c r="C2422" t="s">
        <v>253</v>
      </c>
      <c r="D2422" t="s">
        <v>254</v>
      </c>
      <c r="E2422">
        <v>6181</v>
      </c>
      <c r="F2422" t="s">
        <v>3615</v>
      </c>
      <c r="G2422" t="s">
        <v>267</v>
      </c>
      <c r="H2422" t="s">
        <v>260</v>
      </c>
      <c r="I2422">
        <v>44</v>
      </c>
    </row>
    <row r="2423" spans="1:10" x14ac:dyDescent="0.2">
      <c r="A2423" t="s">
        <v>429</v>
      </c>
      <c r="B2423" t="s">
        <v>316</v>
      </c>
      <c r="C2423" t="s">
        <v>253</v>
      </c>
      <c r="D2423" t="s">
        <v>254</v>
      </c>
      <c r="E2423">
        <v>6190</v>
      </c>
      <c r="F2423" t="s">
        <v>3616</v>
      </c>
      <c r="G2423" t="s">
        <v>267</v>
      </c>
      <c r="H2423" t="s">
        <v>260</v>
      </c>
      <c r="I2423">
        <v>23</v>
      </c>
    </row>
    <row r="2424" spans="1:10" x14ac:dyDescent="0.2">
      <c r="A2424" t="s">
        <v>429</v>
      </c>
      <c r="B2424" t="s">
        <v>316</v>
      </c>
      <c r="C2424" t="s">
        <v>253</v>
      </c>
      <c r="D2424" t="s">
        <v>258</v>
      </c>
      <c r="E2424">
        <v>6232</v>
      </c>
      <c r="F2424" t="s">
        <v>3617</v>
      </c>
      <c r="G2424" t="s">
        <v>267</v>
      </c>
      <c r="H2424" t="s">
        <v>276</v>
      </c>
      <c r="I2424">
        <v>418</v>
      </c>
    </row>
    <row r="2425" spans="1:10" x14ac:dyDescent="0.2">
      <c r="A2425" t="s">
        <v>429</v>
      </c>
      <c r="B2425" t="s">
        <v>316</v>
      </c>
      <c r="C2425" t="s">
        <v>257</v>
      </c>
      <c r="D2425" t="s">
        <v>258</v>
      </c>
      <c r="E2425">
        <v>6233</v>
      </c>
      <c r="F2425" t="s">
        <v>3618</v>
      </c>
      <c r="G2425" t="s">
        <v>259</v>
      </c>
      <c r="H2425" t="s">
        <v>276</v>
      </c>
      <c r="I2425">
        <v>35</v>
      </c>
    </row>
    <row r="2426" spans="1:10" x14ac:dyDescent="0.2">
      <c r="A2426" t="s">
        <v>429</v>
      </c>
      <c r="B2426" t="s">
        <v>316</v>
      </c>
      <c r="C2426" t="s">
        <v>262</v>
      </c>
      <c r="D2426" t="s">
        <v>254</v>
      </c>
      <c r="E2426">
        <v>6266</v>
      </c>
      <c r="F2426" t="s">
        <v>3619</v>
      </c>
      <c r="G2426" t="s">
        <v>255</v>
      </c>
      <c r="H2426" t="s">
        <v>276</v>
      </c>
      <c r="I2426">
        <v>165</v>
      </c>
    </row>
    <row r="2427" spans="1:10" x14ac:dyDescent="0.2">
      <c r="A2427" t="s">
        <v>429</v>
      </c>
      <c r="B2427" t="s">
        <v>316</v>
      </c>
      <c r="C2427" t="s">
        <v>262</v>
      </c>
      <c r="D2427" t="s">
        <v>254</v>
      </c>
      <c r="E2427">
        <v>6310</v>
      </c>
      <c r="F2427" t="s">
        <v>3620</v>
      </c>
      <c r="G2427" t="s">
        <v>255</v>
      </c>
      <c r="H2427" t="s">
        <v>276</v>
      </c>
      <c r="I2427">
        <v>331</v>
      </c>
    </row>
    <row r="2428" spans="1:10" x14ac:dyDescent="0.2">
      <c r="A2428" t="s">
        <v>429</v>
      </c>
      <c r="B2428" t="s">
        <v>316</v>
      </c>
      <c r="C2428" t="s">
        <v>253</v>
      </c>
      <c r="D2428" t="s">
        <v>254</v>
      </c>
      <c r="E2428">
        <v>6319</v>
      </c>
      <c r="F2428" t="s">
        <v>3621</v>
      </c>
      <c r="G2428" t="s">
        <v>255</v>
      </c>
      <c r="H2428" t="s">
        <v>683</v>
      </c>
      <c r="I2428">
        <v>248</v>
      </c>
    </row>
    <row r="2429" spans="1:10" x14ac:dyDescent="0.2">
      <c r="A2429" t="s">
        <v>429</v>
      </c>
      <c r="B2429" t="s">
        <v>316</v>
      </c>
      <c r="C2429" t="s">
        <v>262</v>
      </c>
      <c r="D2429" t="s">
        <v>254</v>
      </c>
      <c r="E2429">
        <v>6326</v>
      </c>
      <c r="F2429" t="s">
        <v>3622</v>
      </c>
      <c r="G2429" t="s">
        <v>255</v>
      </c>
      <c r="H2429" t="s">
        <v>276</v>
      </c>
      <c r="I2429" t="s">
        <v>448</v>
      </c>
      <c r="J2429" t="s">
        <v>4625</v>
      </c>
    </row>
    <row r="2430" spans="1:10" x14ac:dyDescent="0.2">
      <c r="A2430" t="s">
        <v>429</v>
      </c>
      <c r="B2430" t="s">
        <v>316</v>
      </c>
      <c r="C2430" t="s">
        <v>253</v>
      </c>
      <c r="D2430" t="s">
        <v>254</v>
      </c>
      <c r="E2430">
        <v>6343</v>
      </c>
      <c r="F2430" t="s">
        <v>3623</v>
      </c>
      <c r="G2430" t="s">
        <v>263</v>
      </c>
      <c r="H2430" t="s">
        <v>276</v>
      </c>
      <c r="I2430">
        <v>69</v>
      </c>
    </row>
    <row r="2431" spans="1:10" x14ac:dyDescent="0.2">
      <c r="A2431" t="s">
        <v>429</v>
      </c>
      <c r="B2431" t="s">
        <v>316</v>
      </c>
      <c r="C2431" t="s">
        <v>262</v>
      </c>
      <c r="D2431" t="s">
        <v>254</v>
      </c>
      <c r="E2431">
        <v>6376</v>
      </c>
      <c r="F2431" t="s">
        <v>3624</v>
      </c>
      <c r="G2431" t="s">
        <v>255</v>
      </c>
      <c r="H2431" t="s">
        <v>331</v>
      </c>
      <c r="I2431" t="s">
        <v>286</v>
      </c>
      <c r="J2431" t="s">
        <v>4074</v>
      </c>
    </row>
    <row r="2432" spans="1:10" x14ac:dyDescent="0.2">
      <c r="A2432" t="s">
        <v>429</v>
      </c>
      <c r="B2432" t="s">
        <v>316</v>
      </c>
      <c r="C2432" t="s">
        <v>253</v>
      </c>
      <c r="D2432" t="s">
        <v>254</v>
      </c>
      <c r="E2432">
        <v>6462</v>
      </c>
      <c r="F2432" t="s">
        <v>3625</v>
      </c>
      <c r="G2432" t="s">
        <v>255</v>
      </c>
      <c r="H2432" t="s">
        <v>276</v>
      </c>
      <c r="I2432">
        <v>379</v>
      </c>
    </row>
    <row r="2433" spans="1:9" x14ac:dyDescent="0.2">
      <c r="A2433" t="s">
        <v>429</v>
      </c>
      <c r="B2433" t="s">
        <v>316</v>
      </c>
      <c r="C2433" t="s">
        <v>262</v>
      </c>
      <c r="D2433" t="s">
        <v>254</v>
      </c>
      <c r="E2433">
        <v>6497</v>
      </c>
      <c r="F2433" t="s">
        <v>3626</v>
      </c>
      <c r="G2433" t="s">
        <v>259</v>
      </c>
      <c r="H2433" t="s">
        <v>276</v>
      </c>
      <c r="I2433">
        <v>69</v>
      </c>
    </row>
    <row r="2434" spans="1:9" x14ac:dyDescent="0.2">
      <c r="A2434" t="s">
        <v>429</v>
      </c>
      <c r="B2434" t="s">
        <v>316</v>
      </c>
      <c r="C2434" t="s">
        <v>264</v>
      </c>
      <c r="D2434" t="s">
        <v>254</v>
      </c>
      <c r="E2434">
        <v>6531</v>
      </c>
      <c r="F2434" t="s">
        <v>3627</v>
      </c>
      <c r="G2434" t="s">
        <v>267</v>
      </c>
      <c r="H2434" t="s">
        <v>260</v>
      </c>
      <c r="I2434">
        <v>37</v>
      </c>
    </row>
    <row r="2435" spans="1:9" x14ac:dyDescent="0.2">
      <c r="A2435" t="s">
        <v>429</v>
      </c>
      <c r="B2435" t="s">
        <v>316</v>
      </c>
      <c r="C2435" t="s">
        <v>262</v>
      </c>
      <c r="D2435" t="s">
        <v>254</v>
      </c>
      <c r="E2435">
        <v>6533</v>
      </c>
      <c r="F2435" t="s">
        <v>3628</v>
      </c>
      <c r="G2435" t="s">
        <v>255</v>
      </c>
      <c r="H2435" t="s">
        <v>260</v>
      </c>
      <c r="I2435">
        <v>111</v>
      </c>
    </row>
    <row r="2436" spans="1:9" x14ac:dyDescent="0.2">
      <c r="A2436" t="s">
        <v>429</v>
      </c>
      <c r="B2436" t="s">
        <v>316</v>
      </c>
      <c r="C2436" t="s">
        <v>253</v>
      </c>
      <c r="D2436" t="s">
        <v>258</v>
      </c>
      <c r="E2436">
        <v>6545</v>
      </c>
      <c r="F2436" t="s">
        <v>3629</v>
      </c>
      <c r="G2436" t="s">
        <v>267</v>
      </c>
      <c r="H2436" t="s">
        <v>260</v>
      </c>
      <c r="I2436">
        <v>41</v>
      </c>
    </row>
    <row r="2437" spans="1:9" x14ac:dyDescent="0.2">
      <c r="A2437" t="s">
        <v>429</v>
      </c>
      <c r="B2437" t="s">
        <v>316</v>
      </c>
      <c r="C2437" t="s">
        <v>253</v>
      </c>
      <c r="D2437" t="s">
        <v>254</v>
      </c>
      <c r="E2437">
        <v>6550</v>
      </c>
      <c r="F2437" t="s">
        <v>1670</v>
      </c>
      <c r="G2437" t="s">
        <v>267</v>
      </c>
      <c r="H2437" t="s">
        <v>260</v>
      </c>
      <c r="I2437">
        <v>77</v>
      </c>
    </row>
    <row r="2438" spans="1:9" x14ac:dyDescent="0.2">
      <c r="A2438" t="s">
        <v>429</v>
      </c>
      <c r="B2438" t="s">
        <v>316</v>
      </c>
      <c r="C2438" t="s">
        <v>257</v>
      </c>
      <c r="D2438" t="s">
        <v>254</v>
      </c>
      <c r="E2438">
        <v>6551</v>
      </c>
      <c r="F2438" t="s">
        <v>3630</v>
      </c>
      <c r="G2438" t="s">
        <v>255</v>
      </c>
      <c r="H2438" t="s">
        <v>260</v>
      </c>
      <c r="I2438">
        <v>52</v>
      </c>
    </row>
    <row r="2439" spans="1:9" x14ac:dyDescent="0.2">
      <c r="A2439" t="s">
        <v>429</v>
      </c>
      <c r="B2439" t="s">
        <v>316</v>
      </c>
      <c r="C2439" t="s">
        <v>257</v>
      </c>
      <c r="D2439" t="s">
        <v>254</v>
      </c>
      <c r="E2439">
        <v>6554</v>
      </c>
      <c r="F2439" t="s">
        <v>3631</v>
      </c>
      <c r="G2439" t="s">
        <v>267</v>
      </c>
      <c r="H2439" t="s">
        <v>260</v>
      </c>
      <c r="I2439">
        <v>47</v>
      </c>
    </row>
    <row r="2440" spans="1:9" x14ac:dyDescent="0.2">
      <c r="A2440" t="s">
        <v>429</v>
      </c>
      <c r="B2440" t="s">
        <v>316</v>
      </c>
      <c r="C2440" t="s">
        <v>262</v>
      </c>
      <c r="D2440" t="s">
        <v>254</v>
      </c>
      <c r="E2440">
        <v>6561</v>
      </c>
      <c r="F2440" t="s">
        <v>3632</v>
      </c>
      <c r="G2440" t="s">
        <v>267</v>
      </c>
      <c r="H2440" t="s">
        <v>260</v>
      </c>
      <c r="I2440">
        <v>102</v>
      </c>
    </row>
    <row r="2441" spans="1:9" x14ac:dyDescent="0.2">
      <c r="A2441" t="s">
        <v>429</v>
      </c>
      <c r="B2441" t="s">
        <v>316</v>
      </c>
      <c r="C2441" t="s">
        <v>253</v>
      </c>
      <c r="D2441" t="s">
        <v>254</v>
      </c>
      <c r="E2441">
        <v>6575</v>
      </c>
      <c r="F2441" t="s">
        <v>3633</v>
      </c>
      <c r="G2441" t="s">
        <v>267</v>
      </c>
      <c r="H2441" t="s">
        <v>260</v>
      </c>
      <c r="I2441">
        <v>37</v>
      </c>
    </row>
    <row r="2442" spans="1:9" x14ac:dyDescent="0.2">
      <c r="A2442" t="s">
        <v>429</v>
      </c>
      <c r="B2442" t="s">
        <v>316</v>
      </c>
      <c r="C2442" t="s">
        <v>253</v>
      </c>
      <c r="D2442" t="s">
        <v>258</v>
      </c>
      <c r="E2442">
        <v>6580</v>
      </c>
      <c r="F2442" t="s">
        <v>3634</v>
      </c>
      <c r="G2442" t="s">
        <v>267</v>
      </c>
      <c r="H2442" t="s">
        <v>260</v>
      </c>
      <c r="I2442">
        <v>39</v>
      </c>
    </row>
    <row r="2443" spans="1:9" x14ac:dyDescent="0.2">
      <c r="A2443" t="s">
        <v>429</v>
      </c>
      <c r="B2443" t="s">
        <v>316</v>
      </c>
      <c r="C2443" t="s">
        <v>253</v>
      </c>
      <c r="D2443" t="s">
        <v>254</v>
      </c>
      <c r="E2443">
        <v>6615</v>
      </c>
      <c r="F2443" t="s">
        <v>3635</v>
      </c>
      <c r="G2443" t="s">
        <v>255</v>
      </c>
      <c r="H2443" t="s">
        <v>280</v>
      </c>
      <c r="I2443">
        <v>81</v>
      </c>
    </row>
    <row r="2444" spans="1:9" x14ac:dyDescent="0.2">
      <c r="A2444" t="s">
        <v>429</v>
      </c>
      <c r="B2444" t="s">
        <v>316</v>
      </c>
      <c r="C2444" t="s">
        <v>253</v>
      </c>
      <c r="D2444" t="s">
        <v>254</v>
      </c>
      <c r="E2444">
        <v>6618</v>
      </c>
      <c r="F2444" t="s">
        <v>1704</v>
      </c>
      <c r="G2444" t="s">
        <v>267</v>
      </c>
      <c r="H2444" t="s">
        <v>280</v>
      </c>
      <c r="I2444">
        <v>67</v>
      </c>
    </row>
    <row r="2445" spans="1:9" x14ac:dyDescent="0.2">
      <c r="A2445" t="s">
        <v>429</v>
      </c>
      <c r="B2445" t="s">
        <v>316</v>
      </c>
      <c r="C2445" t="s">
        <v>253</v>
      </c>
      <c r="D2445" t="s">
        <v>254</v>
      </c>
      <c r="E2445">
        <v>6625</v>
      </c>
      <c r="F2445" t="s">
        <v>3636</v>
      </c>
      <c r="G2445" t="s">
        <v>259</v>
      </c>
      <c r="H2445" t="s">
        <v>281</v>
      </c>
      <c r="I2445">
        <v>180</v>
      </c>
    </row>
    <row r="2446" spans="1:9" x14ac:dyDescent="0.2">
      <c r="A2446" t="s">
        <v>429</v>
      </c>
      <c r="B2446" t="s">
        <v>316</v>
      </c>
      <c r="C2446" t="s">
        <v>262</v>
      </c>
      <c r="D2446" t="s">
        <v>254</v>
      </c>
      <c r="E2446">
        <v>6635</v>
      </c>
      <c r="F2446" t="s">
        <v>3637</v>
      </c>
      <c r="G2446" t="s">
        <v>259</v>
      </c>
      <c r="H2446" t="s">
        <v>280</v>
      </c>
      <c r="I2446">
        <v>33</v>
      </c>
    </row>
    <row r="2447" spans="1:9" x14ac:dyDescent="0.2">
      <c r="A2447" t="s">
        <v>429</v>
      </c>
      <c r="B2447" t="s">
        <v>316</v>
      </c>
      <c r="C2447" t="s">
        <v>253</v>
      </c>
      <c r="D2447" t="s">
        <v>254</v>
      </c>
      <c r="E2447">
        <v>6658</v>
      </c>
      <c r="F2447" t="s">
        <v>3638</v>
      </c>
      <c r="G2447" t="s">
        <v>259</v>
      </c>
      <c r="H2447" t="s">
        <v>280</v>
      </c>
      <c r="I2447">
        <v>40</v>
      </c>
    </row>
    <row r="2448" spans="1:9" x14ac:dyDescent="0.2">
      <c r="A2448" t="s">
        <v>429</v>
      </c>
      <c r="B2448" t="s">
        <v>316</v>
      </c>
      <c r="C2448" t="s">
        <v>262</v>
      </c>
      <c r="D2448" t="s">
        <v>254</v>
      </c>
      <c r="E2448">
        <v>6694</v>
      </c>
      <c r="F2448" t="s">
        <v>3639</v>
      </c>
      <c r="G2448" t="s">
        <v>259</v>
      </c>
      <c r="H2448" t="s">
        <v>280</v>
      </c>
      <c r="I2448">
        <v>30</v>
      </c>
    </row>
    <row r="2449" spans="1:10" x14ac:dyDescent="0.2">
      <c r="A2449" t="s">
        <v>429</v>
      </c>
      <c r="B2449" t="s">
        <v>316</v>
      </c>
      <c r="C2449" t="s">
        <v>262</v>
      </c>
      <c r="D2449" t="s">
        <v>254</v>
      </c>
      <c r="E2449">
        <v>6697</v>
      </c>
      <c r="F2449" t="s">
        <v>3640</v>
      </c>
      <c r="G2449" t="s">
        <v>267</v>
      </c>
      <c r="H2449" t="s">
        <v>280</v>
      </c>
      <c r="I2449">
        <v>40</v>
      </c>
    </row>
    <row r="2450" spans="1:10" x14ac:dyDescent="0.2">
      <c r="A2450" t="s">
        <v>429</v>
      </c>
      <c r="B2450" t="s">
        <v>316</v>
      </c>
      <c r="C2450" t="s">
        <v>262</v>
      </c>
      <c r="D2450" t="s">
        <v>254</v>
      </c>
      <c r="E2450">
        <v>6789</v>
      </c>
      <c r="F2450" t="s">
        <v>3641</v>
      </c>
      <c r="G2450" t="s">
        <v>255</v>
      </c>
      <c r="H2450" t="s">
        <v>280</v>
      </c>
      <c r="I2450">
        <v>251</v>
      </c>
    </row>
    <row r="2451" spans="1:10" x14ac:dyDescent="0.2">
      <c r="A2451" t="s">
        <v>429</v>
      </c>
      <c r="B2451" t="s">
        <v>316</v>
      </c>
      <c r="C2451" t="s">
        <v>262</v>
      </c>
      <c r="D2451" t="s">
        <v>254</v>
      </c>
      <c r="E2451">
        <v>6835</v>
      </c>
      <c r="F2451" t="s">
        <v>3642</v>
      </c>
      <c r="G2451" t="s">
        <v>263</v>
      </c>
      <c r="H2451" t="s">
        <v>280</v>
      </c>
      <c r="I2451">
        <v>89</v>
      </c>
    </row>
    <row r="2452" spans="1:10" x14ac:dyDescent="0.2">
      <c r="A2452" t="s">
        <v>429</v>
      </c>
      <c r="B2452" t="s">
        <v>316</v>
      </c>
      <c r="C2452" t="s">
        <v>262</v>
      </c>
      <c r="D2452" t="s">
        <v>254</v>
      </c>
      <c r="E2452">
        <v>6856</v>
      </c>
      <c r="F2452" t="s">
        <v>3643</v>
      </c>
      <c r="G2452" t="s">
        <v>255</v>
      </c>
      <c r="H2452" t="s">
        <v>280</v>
      </c>
      <c r="I2452" t="s">
        <v>278</v>
      </c>
      <c r="J2452" t="s">
        <v>4200</v>
      </c>
    </row>
    <row r="2453" spans="1:10" x14ac:dyDescent="0.2">
      <c r="A2453" t="s">
        <v>429</v>
      </c>
      <c r="B2453" t="s">
        <v>316</v>
      </c>
      <c r="C2453" t="s">
        <v>253</v>
      </c>
      <c r="D2453" t="s">
        <v>254</v>
      </c>
      <c r="E2453">
        <v>6890</v>
      </c>
      <c r="F2453" t="s">
        <v>3644</v>
      </c>
      <c r="G2453" t="s">
        <v>259</v>
      </c>
      <c r="H2453" t="s">
        <v>280</v>
      </c>
      <c r="I2453">
        <v>306</v>
      </c>
    </row>
    <row r="2454" spans="1:10" x14ac:dyDescent="0.2">
      <c r="A2454" t="s">
        <v>429</v>
      </c>
      <c r="B2454" t="s">
        <v>316</v>
      </c>
      <c r="C2454" t="s">
        <v>262</v>
      </c>
      <c r="D2454" t="s">
        <v>254</v>
      </c>
      <c r="E2454">
        <v>6914</v>
      </c>
      <c r="F2454" t="s">
        <v>3645</v>
      </c>
      <c r="G2454" t="s">
        <v>255</v>
      </c>
      <c r="H2454" t="s">
        <v>280</v>
      </c>
      <c r="I2454">
        <v>566</v>
      </c>
    </row>
    <row r="2455" spans="1:10" x14ac:dyDescent="0.2">
      <c r="A2455" t="s">
        <v>429</v>
      </c>
      <c r="B2455" t="s">
        <v>316</v>
      </c>
      <c r="C2455" t="s">
        <v>262</v>
      </c>
      <c r="D2455" t="s">
        <v>254</v>
      </c>
      <c r="E2455">
        <v>6915</v>
      </c>
      <c r="F2455" t="s">
        <v>3646</v>
      </c>
      <c r="G2455" t="s">
        <v>255</v>
      </c>
      <c r="H2455" t="s">
        <v>280</v>
      </c>
      <c r="I2455">
        <v>278</v>
      </c>
    </row>
    <row r="2456" spans="1:10" x14ac:dyDescent="0.2">
      <c r="A2456" t="s">
        <v>429</v>
      </c>
      <c r="B2456" t="s">
        <v>316</v>
      </c>
      <c r="C2456" t="s">
        <v>253</v>
      </c>
      <c r="D2456" t="s">
        <v>254</v>
      </c>
      <c r="E2456">
        <v>7067</v>
      </c>
      <c r="F2456" t="s">
        <v>570</v>
      </c>
      <c r="G2456" t="s">
        <v>267</v>
      </c>
      <c r="H2456" t="s">
        <v>260</v>
      </c>
      <c r="I2456">
        <v>33</v>
      </c>
    </row>
    <row r="2457" spans="1:10" x14ac:dyDescent="0.2">
      <c r="A2457" t="s">
        <v>429</v>
      </c>
      <c r="B2457" t="s">
        <v>316</v>
      </c>
      <c r="C2457" t="s">
        <v>253</v>
      </c>
      <c r="D2457" t="s">
        <v>254</v>
      </c>
      <c r="E2457">
        <v>7070</v>
      </c>
      <c r="F2457" t="s">
        <v>426</v>
      </c>
      <c r="G2457" t="s">
        <v>259</v>
      </c>
      <c r="H2457" t="s">
        <v>260</v>
      </c>
      <c r="I2457">
        <v>60</v>
      </c>
    </row>
    <row r="2458" spans="1:10" x14ac:dyDescent="0.2">
      <c r="A2458" t="s">
        <v>429</v>
      </c>
      <c r="B2458" t="s">
        <v>316</v>
      </c>
      <c r="C2458" t="s">
        <v>253</v>
      </c>
      <c r="D2458" t="s">
        <v>254</v>
      </c>
      <c r="E2458">
        <v>7161</v>
      </c>
      <c r="F2458" t="s">
        <v>3647</v>
      </c>
      <c r="G2458" t="s">
        <v>255</v>
      </c>
      <c r="H2458" t="s">
        <v>455</v>
      </c>
      <c r="I2458">
        <v>191</v>
      </c>
    </row>
    <row r="2459" spans="1:10" x14ac:dyDescent="0.2">
      <c r="A2459" t="s">
        <v>429</v>
      </c>
      <c r="B2459" t="s">
        <v>316</v>
      </c>
      <c r="C2459" t="s">
        <v>253</v>
      </c>
      <c r="D2459" t="s">
        <v>254</v>
      </c>
      <c r="E2459">
        <v>7181</v>
      </c>
      <c r="F2459" t="s">
        <v>1672</v>
      </c>
      <c r="G2459" t="s">
        <v>255</v>
      </c>
      <c r="H2459" t="s">
        <v>629</v>
      </c>
      <c r="I2459" t="s">
        <v>340</v>
      </c>
      <c r="J2459" t="s">
        <v>4092</v>
      </c>
    </row>
    <row r="2460" spans="1:10" x14ac:dyDescent="0.2">
      <c r="A2460" t="s">
        <v>429</v>
      </c>
      <c r="B2460" t="s">
        <v>316</v>
      </c>
      <c r="C2460" t="s">
        <v>253</v>
      </c>
      <c r="D2460" t="s">
        <v>254</v>
      </c>
      <c r="E2460">
        <v>7182</v>
      </c>
      <c r="F2460" t="s">
        <v>3648</v>
      </c>
      <c r="G2460" t="s">
        <v>255</v>
      </c>
      <c r="H2460" t="s">
        <v>455</v>
      </c>
      <c r="I2460" t="s">
        <v>1544</v>
      </c>
      <c r="J2460" t="s">
        <v>4626</v>
      </c>
    </row>
    <row r="2461" spans="1:10" x14ac:dyDescent="0.2">
      <c r="A2461" t="s">
        <v>429</v>
      </c>
      <c r="B2461" t="s">
        <v>316</v>
      </c>
      <c r="C2461" t="s">
        <v>253</v>
      </c>
      <c r="D2461" t="s">
        <v>254</v>
      </c>
      <c r="E2461">
        <v>7199</v>
      </c>
      <c r="F2461" t="s">
        <v>434</v>
      </c>
      <c r="G2461" t="s">
        <v>255</v>
      </c>
      <c r="H2461" t="s">
        <v>291</v>
      </c>
      <c r="I2461">
        <v>268</v>
      </c>
    </row>
    <row r="2462" spans="1:10" x14ac:dyDescent="0.2">
      <c r="A2462" t="s">
        <v>429</v>
      </c>
      <c r="B2462" t="s">
        <v>316</v>
      </c>
      <c r="C2462" t="s">
        <v>253</v>
      </c>
      <c r="D2462" t="s">
        <v>254</v>
      </c>
      <c r="E2462">
        <v>7254</v>
      </c>
      <c r="F2462" t="s">
        <v>3649</v>
      </c>
      <c r="G2462" t="s">
        <v>263</v>
      </c>
      <c r="H2462" t="s">
        <v>285</v>
      </c>
      <c r="I2462">
        <v>62</v>
      </c>
    </row>
    <row r="2463" spans="1:10" x14ac:dyDescent="0.2">
      <c r="A2463" t="s">
        <v>429</v>
      </c>
      <c r="B2463" t="s">
        <v>316</v>
      </c>
      <c r="C2463" t="s">
        <v>253</v>
      </c>
      <c r="D2463" t="s">
        <v>254</v>
      </c>
      <c r="E2463">
        <v>7271</v>
      </c>
      <c r="F2463" t="s">
        <v>3650</v>
      </c>
      <c r="G2463" t="s">
        <v>255</v>
      </c>
      <c r="H2463" t="s">
        <v>285</v>
      </c>
      <c r="I2463">
        <v>149</v>
      </c>
    </row>
    <row r="2464" spans="1:10" x14ac:dyDescent="0.2">
      <c r="A2464" t="s">
        <v>429</v>
      </c>
      <c r="B2464" t="s">
        <v>316</v>
      </c>
      <c r="C2464" t="s">
        <v>253</v>
      </c>
      <c r="D2464" t="s">
        <v>254</v>
      </c>
      <c r="E2464">
        <v>7416</v>
      </c>
      <c r="F2464" t="s">
        <v>3651</v>
      </c>
      <c r="G2464" t="s">
        <v>255</v>
      </c>
      <c r="H2464" t="s">
        <v>265</v>
      </c>
      <c r="I2464">
        <v>142</v>
      </c>
    </row>
    <row r="2465" spans="1:10" x14ac:dyDescent="0.2">
      <c r="A2465" t="s">
        <v>429</v>
      </c>
      <c r="B2465" t="s">
        <v>316</v>
      </c>
      <c r="C2465" t="s">
        <v>262</v>
      </c>
      <c r="D2465" t="s">
        <v>258</v>
      </c>
      <c r="E2465">
        <v>7425</v>
      </c>
      <c r="F2465" t="s">
        <v>3652</v>
      </c>
      <c r="G2465" t="s">
        <v>259</v>
      </c>
      <c r="H2465" t="s">
        <v>261</v>
      </c>
      <c r="I2465">
        <v>31</v>
      </c>
    </row>
    <row r="2466" spans="1:10" x14ac:dyDescent="0.2">
      <c r="A2466" t="s">
        <v>429</v>
      </c>
      <c r="B2466" t="s">
        <v>316</v>
      </c>
      <c r="C2466" t="s">
        <v>253</v>
      </c>
      <c r="D2466" t="s">
        <v>254</v>
      </c>
      <c r="E2466">
        <v>7455</v>
      </c>
      <c r="F2466" t="s">
        <v>3653</v>
      </c>
      <c r="G2466" t="s">
        <v>255</v>
      </c>
      <c r="H2466" t="s">
        <v>265</v>
      </c>
      <c r="I2466">
        <v>182</v>
      </c>
    </row>
    <row r="2467" spans="1:10" x14ac:dyDescent="0.2">
      <c r="A2467" t="s">
        <v>429</v>
      </c>
      <c r="B2467" t="s">
        <v>316</v>
      </c>
      <c r="C2467" t="s">
        <v>253</v>
      </c>
      <c r="D2467" t="s">
        <v>258</v>
      </c>
      <c r="E2467">
        <v>7524</v>
      </c>
      <c r="F2467" t="s">
        <v>3654</v>
      </c>
      <c r="G2467" t="s">
        <v>255</v>
      </c>
      <c r="H2467" t="s">
        <v>265</v>
      </c>
      <c r="I2467">
        <v>66</v>
      </c>
    </row>
    <row r="2468" spans="1:10" x14ac:dyDescent="0.2">
      <c r="A2468" t="s">
        <v>429</v>
      </c>
      <c r="B2468" t="s">
        <v>316</v>
      </c>
      <c r="C2468" t="s">
        <v>253</v>
      </c>
      <c r="D2468" t="s">
        <v>254</v>
      </c>
      <c r="E2468">
        <v>7555</v>
      </c>
      <c r="F2468" t="s">
        <v>3655</v>
      </c>
      <c r="G2468" t="s">
        <v>259</v>
      </c>
      <c r="H2468" t="s">
        <v>261</v>
      </c>
      <c r="I2468">
        <v>42</v>
      </c>
    </row>
    <row r="2469" spans="1:10" x14ac:dyDescent="0.2">
      <c r="A2469" t="s">
        <v>429</v>
      </c>
      <c r="B2469" t="s">
        <v>316</v>
      </c>
      <c r="C2469" t="s">
        <v>253</v>
      </c>
      <c r="D2469" t="s">
        <v>254</v>
      </c>
      <c r="E2469">
        <v>7571</v>
      </c>
      <c r="F2469" t="s">
        <v>3656</v>
      </c>
      <c r="G2469" t="s">
        <v>259</v>
      </c>
      <c r="H2469" t="s">
        <v>265</v>
      </c>
      <c r="I2469">
        <v>30</v>
      </c>
    </row>
    <row r="2470" spans="1:10" x14ac:dyDescent="0.2">
      <c r="A2470" t="s">
        <v>429</v>
      </c>
      <c r="B2470" t="s">
        <v>316</v>
      </c>
      <c r="C2470" t="s">
        <v>264</v>
      </c>
      <c r="D2470" t="s">
        <v>254</v>
      </c>
      <c r="E2470">
        <v>7585</v>
      </c>
      <c r="F2470" t="s">
        <v>3657</v>
      </c>
      <c r="G2470" t="s">
        <v>259</v>
      </c>
      <c r="H2470" t="s">
        <v>265</v>
      </c>
      <c r="I2470">
        <v>41</v>
      </c>
    </row>
    <row r="2471" spans="1:10" x14ac:dyDescent="0.2">
      <c r="A2471" t="s">
        <v>429</v>
      </c>
      <c r="B2471" t="s">
        <v>316</v>
      </c>
      <c r="C2471" t="s">
        <v>257</v>
      </c>
      <c r="D2471" t="s">
        <v>254</v>
      </c>
      <c r="E2471">
        <v>7681</v>
      </c>
      <c r="F2471" t="s">
        <v>577</v>
      </c>
      <c r="G2471" t="s">
        <v>263</v>
      </c>
      <c r="H2471" t="s">
        <v>261</v>
      </c>
      <c r="I2471">
        <v>54</v>
      </c>
    </row>
    <row r="2472" spans="1:10" x14ac:dyDescent="0.2">
      <c r="A2472" t="s">
        <v>429</v>
      </c>
      <c r="B2472" t="s">
        <v>316</v>
      </c>
      <c r="C2472" t="s">
        <v>253</v>
      </c>
      <c r="D2472" t="s">
        <v>254</v>
      </c>
      <c r="E2472">
        <v>7686</v>
      </c>
      <c r="F2472" t="s">
        <v>1524</v>
      </c>
      <c r="G2472" t="s">
        <v>263</v>
      </c>
      <c r="H2472" t="s">
        <v>261</v>
      </c>
      <c r="I2472">
        <v>128</v>
      </c>
    </row>
    <row r="2473" spans="1:10" x14ac:dyDescent="0.2">
      <c r="A2473" t="s">
        <v>429</v>
      </c>
      <c r="B2473" t="s">
        <v>316</v>
      </c>
      <c r="C2473" t="s">
        <v>264</v>
      </c>
      <c r="D2473" t="s">
        <v>254</v>
      </c>
      <c r="E2473">
        <v>7707</v>
      </c>
      <c r="F2473" t="s">
        <v>3658</v>
      </c>
      <c r="G2473" t="s">
        <v>267</v>
      </c>
      <c r="H2473" t="s">
        <v>331</v>
      </c>
      <c r="I2473">
        <v>103</v>
      </c>
    </row>
    <row r="2474" spans="1:10" x14ac:dyDescent="0.2">
      <c r="A2474" t="s">
        <v>429</v>
      </c>
      <c r="B2474" t="s">
        <v>316</v>
      </c>
      <c r="C2474" t="s">
        <v>253</v>
      </c>
      <c r="D2474" t="s">
        <v>254</v>
      </c>
      <c r="E2474">
        <v>7729</v>
      </c>
      <c r="F2474" t="s">
        <v>3659</v>
      </c>
      <c r="G2474" t="s">
        <v>255</v>
      </c>
      <c r="H2474" t="s">
        <v>331</v>
      </c>
      <c r="I2474" t="s">
        <v>286</v>
      </c>
      <c r="J2474" t="s">
        <v>4627</v>
      </c>
    </row>
    <row r="2475" spans="1:10" x14ac:dyDescent="0.2">
      <c r="A2475" t="s">
        <v>429</v>
      </c>
      <c r="B2475" t="s">
        <v>316</v>
      </c>
      <c r="C2475" t="s">
        <v>253</v>
      </c>
      <c r="D2475" t="s">
        <v>254</v>
      </c>
      <c r="E2475">
        <v>7779</v>
      </c>
      <c r="F2475" t="s">
        <v>3660</v>
      </c>
      <c r="G2475" t="s">
        <v>267</v>
      </c>
      <c r="H2475" t="s">
        <v>331</v>
      </c>
      <c r="I2475">
        <v>715</v>
      </c>
    </row>
    <row r="2476" spans="1:10" x14ac:dyDescent="0.2">
      <c r="A2476" t="s">
        <v>429</v>
      </c>
      <c r="B2476" t="s">
        <v>316</v>
      </c>
      <c r="C2476" t="s">
        <v>264</v>
      </c>
      <c r="D2476" t="s">
        <v>254</v>
      </c>
      <c r="E2476">
        <v>7781</v>
      </c>
      <c r="F2476" t="s">
        <v>3661</v>
      </c>
      <c r="G2476" t="s">
        <v>259</v>
      </c>
      <c r="H2476" t="s">
        <v>331</v>
      </c>
      <c r="I2476">
        <v>46</v>
      </c>
    </row>
    <row r="2477" spans="1:10" x14ac:dyDescent="0.2">
      <c r="A2477" t="s">
        <v>429</v>
      </c>
      <c r="B2477" t="s">
        <v>316</v>
      </c>
      <c r="C2477" t="s">
        <v>262</v>
      </c>
      <c r="D2477" t="s">
        <v>254</v>
      </c>
      <c r="E2477">
        <v>7782</v>
      </c>
      <c r="F2477" t="s">
        <v>3662</v>
      </c>
      <c r="G2477" t="s">
        <v>255</v>
      </c>
      <c r="H2477" t="s">
        <v>331</v>
      </c>
      <c r="I2477">
        <v>48</v>
      </c>
    </row>
    <row r="2478" spans="1:10" x14ac:dyDescent="0.2">
      <c r="A2478" t="s">
        <v>429</v>
      </c>
      <c r="B2478" t="s">
        <v>316</v>
      </c>
      <c r="C2478" t="s">
        <v>257</v>
      </c>
      <c r="D2478" t="s">
        <v>254</v>
      </c>
      <c r="E2478">
        <v>7806</v>
      </c>
      <c r="F2478" t="s">
        <v>3663</v>
      </c>
      <c r="G2478" t="s">
        <v>267</v>
      </c>
      <c r="H2478" t="s">
        <v>277</v>
      </c>
      <c r="I2478">
        <v>335</v>
      </c>
    </row>
    <row r="2479" spans="1:10" x14ac:dyDescent="0.2">
      <c r="A2479" t="s">
        <v>429</v>
      </c>
      <c r="B2479" t="s">
        <v>316</v>
      </c>
      <c r="C2479" t="s">
        <v>262</v>
      </c>
      <c r="D2479" t="s">
        <v>254</v>
      </c>
      <c r="E2479">
        <v>7915</v>
      </c>
      <c r="F2479" t="s">
        <v>1655</v>
      </c>
      <c r="G2479" t="s">
        <v>255</v>
      </c>
      <c r="H2479" t="s">
        <v>277</v>
      </c>
      <c r="I2479">
        <v>513</v>
      </c>
    </row>
    <row r="2480" spans="1:10" x14ac:dyDescent="0.2">
      <c r="A2480" t="s">
        <v>429</v>
      </c>
      <c r="B2480" t="s">
        <v>316</v>
      </c>
      <c r="C2480" t="s">
        <v>262</v>
      </c>
      <c r="D2480" t="s">
        <v>254</v>
      </c>
      <c r="E2480">
        <v>7936</v>
      </c>
      <c r="F2480" t="s">
        <v>3664</v>
      </c>
      <c r="G2480" t="s">
        <v>255</v>
      </c>
      <c r="H2480" t="s">
        <v>277</v>
      </c>
      <c r="I2480" t="s">
        <v>278</v>
      </c>
      <c r="J2480" t="s">
        <v>4628</v>
      </c>
    </row>
    <row r="2481" spans="1:10" x14ac:dyDescent="0.2">
      <c r="A2481" t="s">
        <v>429</v>
      </c>
      <c r="B2481" t="s">
        <v>316</v>
      </c>
      <c r="C2481" t="s">
        <v>262</v>
      </c>
      <c r="D2481" t="s">
        <v>254</v>
      </c>
      <c r="E2481">
        <v>7957</v>
      </c>
      <c r="F2481" t="s">
        <v>3665</v>
      </c>
      <c r="G2481" t="s">
        <v>263</v>
      </c>
      <c r="H2481" t="s">
        <v>277</v>
      </c>
      <c r="I2481">
        <v>34</v>
      </c>
    </row>
    <row r="2482" spans="1:10" x14ac:dyDescent="0.2">
      <c r="A2482" t="s">
        <v>429</v>
      </c>
      <c r="B2482" t="s">
        <v>316</v>
      </c>
      <c r="C2482" t="s">
        <v>253</v>
      </c>
      <c r="D2482" t="s">
        <v>254</v>
      </c>
      <c r="E2482">
        <v>7958</v>
      </c>
      <c r="F2482" t="s">
        <v>1515</v>
      </c>
      <c r="G2482" t="s">
        <v>255</v>
      </c>
      <c r="H2482" t="s">
        <v>268</v>
      </c>
      <c r="I2482">
        <v>527</v>
      </c>
    </row>
    <row r="2483" spans="1:10" x14ac:dyDescent="0.2">
      <c r="A2483" t="s">
        <v>429</v>
      </c>
      <c r="B2483" t="s">
        <v>316</v>
      </c>
      <c r="C2483" t="s">
        <v>262</v>
      </c>
      <c r="D2483" t="s">
        <v>254</v>
      </c>
      <c r="E2483">
        <v>7976</v>
      </c>
      <c r="F2483" t="s">
        <v>3666</v>
      </c>
      <c r="G2483" t="s">
        <v>255</v>
      </c>
      <c r="H2483" t="s">
        <v>277</v>
      </c>
      <c r="I2483" t="s">
        <v>286</v>
      </c>
      <c r="J2483" t="s">
        <v>4629</v>
      </c>
    </row>
    <row r="2484" spans="1:10" x14ac:dyDescent="0.2">
      <c r="A2484" t="s">
        <v>429</v>
      </c>
      <c r="B2484" t="s">
        <v>316</v>
      </c>
      <c r="C2484" t="s">
        <v>253</v>
      </c>
      <c r="D2484" t="s">
        <v>254</v>
      </c>
      <c r="E2484">
        <v>8072</v>
      </c>
      <c r="F2484" t="s">
        <v>4359</v>
      </c>
      <c r="G2484" t="s">
        <v>259</v>
      </c>
      <c r="H2484" t="s">
        <v>261</v>
      </c>
      <c r="I2484">
        <v>11</v>
      </c>
    </row>
    <row r="2485" spans="1:10" x14ac:dyDescent="0.2">
      <c r="A2485" t="s">
        <v>429</v>
      </c>
      <c r="B2485" t="s">
        <v>316</v>
      </c>
      <c r="C2485" t="s">
        <v>253</v>
      </c>
      <c r="D2485" t="s">
        <v>254</v>
      </c>
      <c r="E2485">
        <v>8104</v>
      </c>
      <c r="F2485" t="s">
        <v>3667</v>
      </c>
      <c r="G2485" t="s">
        <v>255</v>
      </c>
      <c r="H2485" t="s">
        <v>261</v>
      </c>
      <c r="I2485">
        <v>108</v>
      </c>
    </row>
    <row r="2486" spans="1:10" x14ac:dyDescent="0.2">
      <c r="A2486" t="s">
        <v>429</v>
      </c>
      <c r="B2486" t="s">
        <v>316</v>
      </c>
      <c r="C2486" t="s">
        <v>253</v>
      </c>
      <c r="D2486" t="s">
        <v>254</v>
      </c>
      <c r="E2486">
        <v>8132</v>
      </c>
      <c r="F2486" t="s">
        <v>3668</v>
      </c>
      <c r="G2486" t="s">
        <v>255</v>
      </c>
      <c r="H2486" t="s">
        <v>261</v>
      </c>
      <c r="I2486">
        <v>261</v>
      </c>
    </row>
    <row r="2487" spans="1:10" x14ac:dyDescent="0.2">
      <c r="A2487" t="s">
        <v>429</v>
      </c>
      <c r="B2487" t="s">
        <v>316</v>
      </c>
      <c r="C2487" t="s">
        <v>253</v>
      </c>
      <c r="D2487" t="s">
        <v>254</v>
      </c>
      <c r="E2487">
        <v>8358</v>
      </c>
      <c r="F2487" t="s">
        <v>3669</v>
      </c>
      <c r="G2487" t="s">
        <v>255</v>
      </c>
      <c r="H2487" t="s">
        <v>455</v>
      </c>
      <c r="I2487" t="s">
        <v>286</v>
      </c>
      <c r="J2487" t="s">
        <v>4107</v>
      </c>
    </row>
    <row r="2488" spans="1:10" x14ac:dyDescent="0.2">
      <c r="A2488" t="s">
        <v>429</v>
      </c>
      <c r="B2488" t="s">
        <v>316</v>
      </c>
      <c r="C2488" t="s">
        <v>253</v>
      </c>
      <c r="D2488" t="s">
        <v>254</v>
      </c>
      <c r="E2488">
        <v>8365</v>
      </c>
      <c r="F2488" t="s">
        <v>4360</v>
      </c>
      <c r="G2488" t="s">
        <v>255</v>
      </c>
      <c r="H2488" t="s">
        <v>455</v>
      </c>
      <c r="I2488">
        <v>117</v>
      </c>
    </row>
    <row r="2489" spans="1:10" x14ac:dyDescent="0.2">
      <c r="A2489" t="s">
        <v>429</v>
      </c>
      <c r="B2489" t="s">
        <v>316</v>
      </c>
      <c r="C2489" t="s">
        <v>253</v>
      </c>
      <c r="D2489" t="s">
        <v>254</v>
      </c>
      <c r="E2489">
        <v>8518</v>
      </c>
      <c r="F2489" t="s">
        <v>1656</v>
      </c>
      <c r="G2489" t="s">
        <v>255</v>
      </c>
      <c r="H2489" t="s">
        <v>1333</v>
      </c>
      <c r="I2489">
        <v>48</v>
      </c>
    </row>
    <row r="2490" spans="1:10" x14ac:dyDescent="0.2">
      <c r="A2490" t="s">
        <v>429</v>
      </c>
      <c r="B2490" t="s">
        <v>316</v>
      </c>
      <c r="C2490" t="s">
        <v>253</v>
      </c>
      <c r="D2490" t="s">
        <v>254</v>
      </c>
      <c r="E2490">
        <v>8570</v>
      </c>
      <c r="F2490" t="s">
        <v>3808</v>
      </c>
      <c r="G2490" t="s">
        <v>255</v>
      </c>
      <c r="H2490" t="s">
        <v>291</v>
      </c>
      <c r="I2490" t="s">
        <v>322</v>
      </c>
      <c r="J2490" t="s">
        <v>4522</v>
      </c>
    </row>
    <row r="2491" spans="1:10" x14ac:dyDescent="0.2">
      <c r="A2491" t="s">
        <v>429</v>
      </c>
      <c r="B2491" t="s">
        <v>316</v>
      </c>
      <c r="C2491" t="s">
        <v>253</v>
      </c>
      <c r="D2491" t="s">
        <v>254</v>
      </c>
      <c r="E2491">
        <v>8600</v>
      </c>
      <c r="F2491" t="s">
        <v>3670</v>
      </c>
      <c r="G2491" t="s">
        <v>255</v>
      </c>
      <c r="H2491" t="s">
        <v>455</v>
      </c>
      <c r="I2491">
        <v>601</v>
      </c>
    </row>
    <row r="2492" spans="1:10" x14ac:dyDescent="0.2">
      <c r="A2492" t="s">
        <v>429</v>
      </c>
      <c r="B2492" t="s">
        <v>316</v>
      </c>
      <c r="C2492" t="s">
        <v>253</v>
      </c>
      <c r="D2492" t="s">
        <v>254</v>
      </c>
      <c r="E2492">
        <v>8705</v>
      </c>
      <c r="F2492" t="s">
        <v>3671</v>
      </c>
      <c r="G2492" t="s">
        <v>259</v>
      </c>
      <c r="H2492" t="s">
        <v>1333</v>
      </c>
      <c r="I2492">
        <v>20</v>
      </c>
    </row>
    <row r="2493" spans="1:10" x14ac:dyDescent="0.2">
      <c r="A2493" t="s">
        <v>429</v>
      </c>
      <c r="B2493" t="s">
        <v>316</v>
      </c>
      <c r="C2493" t="s">
        <v>253</v>
      </c>
      <c r="D2493" t="s">
        <v>254</v>
      </c>
      <c r="E2493">
        <v>8737</v>
      </c>
      <c r="F2493" t="s">
        <v>3672</v>
      </c>
      <c r="G2493" t="s">
        <v>263</v>
      </c>
      <c r="H2493" t="s">
        <v>1333</v>
      </c>
      <c r="I2493">
        <v>119</v>
      </c>
    </row>
    <row r="2494" spans="1:10" x14ac:dyDescent="0.2">
      <c r="A2494" t="s">
        <v>429</v>
      </c>
      <c r="B2494" t="s">
        <v>316</v>
      </c>
      <c r="C2494" t="s">
        <v>253</v>
      </c>
      <c r="D2494" t="s">
        <v>254</v>
      </c>
      <c r="E2494">
        <v>8795</v>
      </c>
      <c r="F2494" t="s">
        <v>3673</v>
      </c>
      <c r="G2494" t="s">
        <v>255</v>
      </c>
      <c r="H2494" t="s">
        <v>629</v>
      </c>
      <c r="I2494" t="s">
        <v>485</v>
      </c>
      <c r="J2494" t="s">
        <v>4182</v>
      </c>
    </row>
    <row r="2495" spans="1:10" x14ac:dyDescent="0.2">
      <c r="A2495" t="s">
        <v>429</v>
      </c>
      <c r="B2495" t="s">
        <v>316</v>
      </c>
      <c r="C2495" t="s">
        <v>253</v>
      </c>
      <c r="D2495" t="s">
        <v>254</v>
      </c>
      <c r="E2495">
        <v>8836</v>
      </c>
      <c r="F2495" t="s">
        <v>3674</v>
      </c>
      <c r="G2495" t="s">
        <v>259</v>
      </c>
      <c r="H2495" t="s">
        <v>281</v>
      </c>
      <c r="I2495">
        <v>23</v>
      </c>
    </row>
    <row r="2496" spans="1:10" x14ac:dyDescent="0.2">
      <c r="A2496" t="s">
        <v>429</v>
      </c>
      <c r="B2496" t="s">
        <v>316</v>
      </c>
      <c r="C2496" t="s">
        <v>253</v>
      </c>
      <c r="D2496" t="s">
        <v>254</v>
      </c>
      <c r="E2496">
        <v>8890</v>
      </c>
      <c r="F2496" t="s">
        <v>3675</v>
      </c>
      <c r="G2496" t="s">
        <v>259</v>
      </c>
      <c r="H2496" t="s">
        <v>281</v>
      </c>
      <c r="I2496">
        <v>449</v>
      </c>
    </row>
    <row r="2497" spans="1:10" x14ac:dyDescent="0.2">
      <c r="A2497" t="s">
        <v>429</v>
      </c>
      <c r="B2497" t="s">
        <v>316</v>
      </c>
      <c r="C2497" t="s">
        <v>262</v>
      </c>
      <c r="D2497" t="s">
        <v>254</v>
      </c>
      <c r="E2497">
        <v>8909</v>
      </c>
      <c r="F2497" t="s">
        <v>1673</v>
      </c>
      <c r="G2497" t="s">
        <v>259</v>
      </c>
      <c r="H2497" t="s">
        <v>281</v>
      </c>
      <c r="I2497">
        <v>440</v>
      </c>
    </row>
    <row r="2498" spans="1:10" x14ac:dyDescent="0.2">
      <c r="A2498" t="s">
        <v>429</v>
      </c>
      <c r="B2498" t="s">
        <v>316</v>
      </c>
      <c r="C2498" t="s">
        <v>262</v>
      </c>
      <c r="D2498" t="s">
        <v>258</v>
      </c>
      <c r="E2498">
        <v>8914</v>
      </c>
      <c r="F2498" t="s">
        <v>3676</v>
      </c>
      <c r="G2498" t="s">
        <v>267</v>
      </c>
      <c r="H2498" t="s">
        <v>281</v>
      </c>
      <c r="I2498">
        <v>151</v>
      </c>
    </row>
    <row r="2499" spans="1:10" x14ac:dyDescent="0.2">
      <c r="A2499" t="s">
        <v>429</v>
      </c>
      <c r="B2499" t="s">
        <v>316</v>
      </c>
      <c r="C2499" t="s">
        <v>262</v>
      </c>
      <c r="D2499" t="s">
        <v>258</v>
      </c>
      <c r="E2499">
        <v>8955</v>
      </c>
      <c r="F2499" t="s">
        <v>3677</v>
      </c>
      <c r="G2499" t="s">
        <v>292</v>
      </c>
      <c r="H2499" t="s">
        <v>293</v>
      </c>
      <c r="I2499" t="s">
        <v>305</v>
      </c>
      <c r="J2499" t="s">
        <v>4630</v>
      </c>
    </row>
    <row r="2500" spans="1:10" x14ac:dyDescent="0.2">
      <c r="A2500" t="s">
        <v>429</v>
      </c>
      <c r="B2500" t="s">
        <v>316</v>
      </c>
      <c r="C2500" t="s">
        <v>253</v>
      </c>
      <c r="D2500" t="s">
        <v>254</v>
      </c>
      <c r="E2500">
        <v>9025</v>
      </c>
      <c r="F2500" t="s">
        <v>3678</v>
      </c>
      <c r="G2500" t="s">
        <v>255</v>
      </c>
      <c r="H2500" t="s">
        <v>339</v>
      </c>
      <c r="I2500">
        <v>887</v>
      </c>
    </row>
    <row r="2501" spans="1:10" x14ac:dyDescent="0.2">
      <c r="A2501" t="s">
        <v>429</v>
      </c>
      <c r="B2501" t="s">
        <v>316</v>
      </c>
      <c r="C2501" t="s">
        <v>253</v>
      </c>
      <c r="D2501" t="s">
        <v>254</v>
      </c>
      <c r="E2501">
        <v>9268</v>
      </c>
      <c r="F2501" t="s">
        <v>3679</v>
      </c>
      <c r="G2501" t="s">
        <v>263</v>
      </c>
      <c r="H2501" t="s">
        <v>261</v>
      </c>
      <c r="I2501">
        <v>50</v>
      </c>
    </row>
    <row r="2502" spans="1:10" x14ac:dyDescent="0.2">
      <c r="A2502" t="s">
        <v>429</v>
      </c>
      <c r="B2502" t="s">
        <v>316</v>
      </c>
      <c r="C2502" t="s">
        <v>253</v>
      </c>
      <c r="D2502" t="s">
        <v>258</v>
      </c>
      <c r="E2502">
        <v>9272</v>
      </c>
      <c r="F2502" t="s">
        <v>3680</v>
      </c>
      <c r="G2502" t="s">
        <v>267</v>
      </c>
      <c r="H2502" t="s">
        <v>265</v>
      </c>
      <c r="I2502">
        <v>83</v>
      </c>
    </row>
    <row r="2503" spans="1:10" x14ac:dyDescent="0.2">
      <c r="A2503" t="s">
        <v>429</v>
      </c>
      <c r="B2503" t="s">
        <v>316</v>
      </c>
      <c r="C2503" t="s">
        <v>253</v>
      </c>
      <c r="D2503" t="s">
        <v>254</v>
      </c>
      <c r="E2503">
        <v>9318</v>
      </c>
      <c r="F2503" t="s">
        <v>3681</v>
      </c>
      <c r="G2503" t="s">
        <v>263</v>
      </c>
      <c r="H2503" t="s">
        <v>1333</v>
      </c>
      <c r="I2503">
        <v>33</v>
      </c>
    </row>
    <row r="2504" spans="1:10" x14ac:dyDescent="0.2">
      <c r="A2504" t="s">
        <v>429</v>
      </c>
      <c r="B2504" t="s">
        <v>316</v>
      </c>
      <c r="C2504" t="s">
        <v>253</v>
      </c>
      <c r="D2504" t="s">
        <v>254</v>
      </c>
      <c r="E2504">
        <v>9364</v>
      </c>
      <c r="F2504" t="s">
        <v>522</v>
      </c>
      <c r="G2504" t="s">
        <v>255</v>
      </c>
      <c r="H2504" t="s">
        <v>523</v>
      </c>
      <c r="I2504" t="s">
        <v>322</v>
      </c>
      <c r="J2504" t="s">
        <v>4170</v>
      </c>
    </row>
    <row r="2505" spans="1:10" x14ac:dyDescent="0.2">
      <c r="A2505" t="s">
        <v>429</v>
      </c>
      <c r="B2505" t="s">
        <v>316</v>
      </c>
      <c r="C2505" t="s">
        <v>257</v>
      </c>
      <c r="D2505" t="s">
        <v>254</v>
      </c>
      <c r="E2505">
        <v>9446</v>
      </c>
      <c r="F2505" t="s">
        <v>3682</v>
      </c>
      <c r="G2505" t="s">
        <v>259</v>
      </c>
      <c r="H2505" t="s">
        <v>266</v>
      </c>
      <c r="I2505">
        <v>66</v>
      </c>
    </row>
    <row r="2506" spans="1:10" x14ac:dyDescent="0.2">
      <c r="A2506" t="s">
        <v>429</v>
      </c>
      <c r="B2506" t="s">
        <v>316</v>
      </c>
      <c r="C2506" t="s">
        <v>264</v>
      </c>
      <c r="D2506" t="s">
        <v>254</v>
      </c>
      <c r="E2506">
        <v>9450</v>
      </c>
      <c r="F2506" t="s">
        <v>1385</v>
      </c>
      <c r="G2506" t="s">
        <v>255</v>
      </c>
      <c r="H2506" t="s">
        <v>266</v>
      </c>
      <c r="I2506">
        <v>248</v>
      </c>
    </row>
    <row r="2507" spans="1:10" x14ac:dyDescent="0.2">
      <c r="A2507" t="s">
        <v>429</v>
      </c>
      <c r="B2507" t="s">
        <v>316</v>
      </c>
      <c r="C2507" t="s">
        <v>257</v>
      </c>
      <c r="D2507" t="s">
        <v>254</v>
      </c>
      <c r="E2507">
        <v>9470</v>
      </c>
      <c r="F2507" t="s">
        <v>3683</v>
      </c>
      <c r="G2507" t="s">
        <v>255</v>
      </c>
      <c r="H2507" t="s">
        <v>266</v>
      </c>
      <c r="I2507">
        <v>752</v>
      </c>
    </row>
    <row r="2508" spans="1:10" x14ac:dyDescent="0.2">
      <c r="A2508" t="s">
        <v>429</v>
      </c>
      <c r="B2508" t="s">
        <v>316</v>
      </c>
      <c r="C2508" t="s">
        <v>262</v>
      </c>
      <c r="D2508" t="s">
        <v>254</v>
      </c>
      <c r="E2508">
        <v>9539</v>
      </c>
      <c r="F2508" t="s">
        <v>3684</v>
      </c>
      <c r="G2508" t="s">
        <v>263</v>
      </c>
      <c r="H2508" t="s">
        <v>458</v>
      </c>
      <c r="I2508">
        <v>332</v>
      </c>
    </row>
    <row r="2509" spans="1:10" x14ac:dyDescent="0.2">
      <c r="A2509" t="s">
        <v>429</v>
      </c>
      <c r="B2509" t="s">
        <v>316</v>
      </c>
      <c r="C2509" t="s">
        <v>262</v>
      </c>
      <c r="D2509" t="s">
        <v>254</v>
      </c>
      <c r="E2509">
        <v>9621</v>
      </c>
      <c r="F2509" t="s">
        <v>3685</v>
      </c>
      <c r="G2509" t="s">
        <v>255</v>
      </c>
      <c r="H2509" t="s">
        <v>260</v>
      </c>
      <c r="I2509">
        <v>335</v>
      </c>
    </row>
    <row r="2510" spans="1:10" x14ac:dyDescent="0.2">
      <c r="A2510" t="s">
        <v>429</v>
      </c>
      <c r="B2510" t="s">
        <v>316</v>
      </c>
      <c r="C2510" t="s">
        <v>253</v>
      </c>
      <c r="D2510" t="s">
        <v>254</v>
      </c>
      <c r="E2510">
        <v>9633</v>
      </c>
      <c r="F2510" t="s">
        <v>3686</v>
      </c>
      <c r="G2510" t="s">
        <v>255</v>
      </c>
      <c r="H2510" t="s">
        <v>260</v>
      </c>
      <c r="I2510">
        <v>109</v>
      </c>
    </row>
    <row r="2511" spans="1:10" x14ac:dyDescent="0.2">
      <c r="A2511" t="s">
        <v>429</v>
      </c>
      <c r="B2511" t="s">
        <v>316</v>
      </c>
      <c r="C2511" t="s">
        <v>262</v>
      </c>
      <c r="D2511" t="s">
        <v>254</v>
      </c>
      <c r="E2511">
        <v>9672</v>
      </c>
      <c r="F2511" t="s">
        <v>581</v>
      </c>
      <c r="G2511" t="s">
        <v>255</v>
      </c>
      <c r="H2511" t="s">
        <v>260</v>
      </c>
      <c r="I2511">
        <v>920</v>
      </c>
    </row>
    <row r="2512" spans="1:10" x14ac:dyDescent="0.2">
      <c r="A2512" t="s">
        <v>429</v>
      </c>
      <c r="B2512" t="s">
        <v>316</v>
      </c>
      <c r="C2512" t="s">
        <v>262</v>
      </c>
      <c r="D2512" t="s">
        <v>254</v>
      </c>
      <c r="E2512">
        <v>9702</v>
      </c>
      <c r="F2512" t="s">
        <v>3687</v>
      </c>
      <c r="G2512" t="s">
        <v>255</v>
      </c>
      <c r="H2512" t="s">
        <v>266</v>
      </c>
      <c r="I2512">
        <v>96</v>
      </c>
    </row>
    <row r="2513" spans="1:10" x14ac:dyDescent="0.2">
      <c r="A2513" t="s">
        <v>429</v>
      </c>
      <c r="B2513" t="s">
        <v>316</v>
      </c>
      <c r="C2513" t="s">
        <v>262</v>
      </c>
      <c r="D2513" t="s">
        <v>254</v>
      </c>
      <c r="E2513">
        <v>9722</v>
      </c>
      <c r="F2513" t="s">
        <v>1516</v>
      </c>
      <c r="G2513" t="s">
        <v>255</v>
      </c>
      <c r="H2513" t="s">
        <v>260</v>
      </c>
      <c r="I2513">
        <v>320</v>
      </c>
    </row>
    <row r="2514" spans="1:10" x14ac:dyDescent="0.2">
      <c r="A2514" t="s">
        <v>429</v>
      </c>
      <c r="B2514" t="s">
        <v>279</v>
      </c>
      <c r="C2514" t="s">
        <v>264</v>
      </c>
      <c r="D2514" t="s">
        <v>254</v>
      </c>
      <c r="E2514">
        <v>7747</v>
      </c>
      <c r="F2514" t="s">
        <v>1513</v>
      </c>
      <c r="G2514" t="s">
        <v>255</v>
      </c>
      <c r="H2514" t="s">
        <v>331</v>
      </c>
      <c r="I2514" t="s">
        <v>485</v>
      </c>
      <c r="J2514" t="s">
        <v>3965</v>
      </c>
    </row>
    <row r="2515" spans="1:10" x14ac:dyDescent="0.2">
      <c r="A2515" t="s">
        <v>429</v>
      </c>
      <c r="B2515" t="s">
        <v>1543</v>
      </c>
      <c r="C2515" t="s">
        <v>253</v>
      </c>
      <c r="D2515" t="s">
        <v>254</v>
      </c>
      <c r="E2515">
        <v>2183</v>
      </c>
      <c r="F2515" t="s">
        <v>3688</v>
      </c>
      <c r="G2515" t="s">
        <v>255</v>
      </c>
      <c r="H2515" t="s">
        <v>260</v>
      </c>
      <c r="I2515">
        <v>262</v>
      </c>
    </row>
    <row r="2516" spans="1:10" x14ac:dyDescent="0.2">
      <c r="A2516" t="s">
        <v>429</v>
      </c>
      <c r="B2516" t="s">
        <v>1543</v>
      </c>
      <c r="C2516" t="s">
        <v>262</v>
      </c>
      <c r="D2516" t="s">
        <v>254</v>
      </c>
      <c r="E2516">
        <v>2215</v>
      </c>
      <c r="F2516" t="s">
        <v>3689</v>
      </c>
      <c r="G2516" t="s">
        <v>255</v>
      </c>
      <c r="H2516" t="s">
        <v>256</v>
      </c>
      <c r="I2516">
        <v>66</v>
      </c>
    </row>
    <row r="2517" spans="1:10" x14ac:dyDescent="0.2">
      <c r="A2517" t="s">
        <v>429</v>
      </c>
      <c r="B2517" t="s">
        <v>1543</v>
      </c>
      <c r="C2517" t="s">
        <v>253</v>
      </c>
      <c r="D2517" t="s">
        <v>254</v>
      </c>
      <c r="E2517">
        <v>2608</v>
      </c>
      <c r="F2517" t="s">
        <v>3690</v>
      </c>
      <c r="G2517" t="s">
        <v>263</v>
      </c>
      <c r="H2517" t="s">
        <v>256</v>
      </c>
      <c r="I2517">
        <v>15</v>
      </c>
    </row>
    <row r="2518" spans="1:10" x14ac:dyDescent="0.2">
      <c r="A2518" t="s">
        <v>429</v>
      </c>
      <c r="B2518" t="s">
        <v>1543</v>
      </c>
      <c r="C2518" t="s">
        <v>262</v>
      </c>
      <c r="D2518" t="s">
        <v>254</v>
      </c>
      <c r="E2518">
        <v>3001</v>
      </c>
      <c r="F2518" t="s">
        <v>3691</v>
      </c>
      <c r="G2518" t="s">
        <v>255</v>
      </c>
      <c r="H2518" t="s">
        <v>288</v>
      </c>
      <c r="I2518">
        <v>435</v>
      </c>
    </row>
    <row r="2519" spans="1:10" x14ac:dyDescent="0.2">
      <c r="A2519" t="s">
        <v>429</v>
      </c>
      <c r="B2519" t="s">
        <v>1543</v>
      </c>
      <c r="C2519" t="s">
        <v>262</v>
      </c>
      <c r="D2519" t="s">
        <v>254</v>
      </c>
      <c r="E2519">
        <v>3053</v>
      </c>
      <c r="F2519" t="s">
        <v>3692</v>
      </c>
      <c r="G2519" t="s">
        <v>255</v>
      </c>
      <c r="H2519" t="s">
        <v>265</v>
      </c>
      <c r="I2519">
        <v>200</v>
      </c>
    </row>
    <row r="2520" spans="1:10" x14ac:dyDescent="0.2">
      <c r="A2520" t="s">
        <v>429</v>
      </c>
      <c r="B2520" t="s">
        <v>1543</v>
      </c>
      <c r="C2520" t="s">
        <v>262</v>
      </c>
      <c r="D2520" t="s">
        <v>254</v>
      </c>
      <c r="E2520">
        <v>3196</v>
      </c>
      <c r="F2520" t="s">
        <v>3693</v>
      </c>
      <c r="G2520" t="s">
        <v>255</v>
      </c>
      <c r="H2520" t="s">
        <v>265</v>
      </c>
      <c r="I2520">
        <v>276</v>
      </c>
    </row>
    <row r="2521" spans="1:10" x14ac:dyDescent="0.2">
      <c r="A2521" t="s">
        <v>429</v>
      </c>
      <c r="B2521" t="s">
        <v>1543</v>
      </c>
      <c r="C2521" t="s">
        <v>253</v>
      </c>
      <c r="D2521" t="s">
        <v>258</v>
      </c>
      <c r="E2521">
        <v>3370</v>
      </c>
      <c r="F2521" t="s">
        <v>3694</v>
      </c>
      <c r="G2521" t="s">
        <v>259</v>
      </c>
      <c r="H2521" t="s">
        <v>265</v>
      </c>
      <c r="I2521">
        <v>11</v>
      </c>
    </row>
    <row r="2522" spans="1:10" x14ac:dyDescent="0.2">
      <c r="A2522" t="s">
        <v>429</v>
      </c>
      <c r="B2522" t="s">
        <v>1543</v>
      </c>
      <c r="C2522" t="s">
        <v>262</v>
      </c>
      <c r="D2522" t="s">
        <v>254</v>
      </c>
      <c r="E2522">
        <v>3663</v>
      </c>
      <c r="F2522" t="s">
        <v>3695</v>
      </c>
      <c r="G2522" t="s">
        <v>263</v>
      </c>
      <c r="H2522" t="s">
        <v>266</v>
      </c>
      <c r="I2522">
        <v>58</v>
      </c>
    </row>
    <row r="2523" spans="1:10" x14ac:dyDescent="0.2">
      <c r="A2523" t="s">
        <v>429</v>
      </c>
      <c r="B2523" t="s">
        <v>1543</v>
      </c>
      <c r="C2523" t="s">
        <v>253</v>
      </c>
      <c r="D2523" t="s">
        <v>254</v>
      </c>
      <c r="E2523">
        <v>3933</v>
      </c>
      <c r="F2523" t="s">
        <v>3696</v>
      </c>
      <c r="G2523" t="s">
        <v>259</v>
      </c>
      <c r="H2523" t="s">
        <v>266</v>
      </c>
      <c r="I2523">
        <v>84</v>
      </c>
    </row>
    <row r="2524" spans="1:10" x14ac:dyDescent="0.2">
      <c r="A2524" t="s">
        <v>429</v>
      </c>
      <c r="B2524" t="s">
        <v>1543</v>
      </c>
      <c r="C2524" t="s">
        <v>253</v>
      </c>
      <c r="D2524" t="s">
        <v>254</v>
      </c>
      <c r="E2524">
        <v>3979</v>
      </c>
      <c r="F2524" t="s">
        <v>3697</v>
      </c>
      <c r="G2524" t="s">
        <v>267</v>
      </c>
      <c r="H2524" t="s">
        <v>266</v>
      </c>
      <c r="I2524">
        <v>50</v>
      </c>
    </row>
    <row r="2525" spans="1:10" x14ac:dyDescent="0.2">
      <c r="A2525" t="s">
        <v>429</v>
      </c>
      <c r="B2525" t="s">
        <v>1543</v>
      </c>
      <c r="C2525" t="s">
        <v>257</v>
      </c>
      <c r="D2525" t="s">
        <v>254</v>
      </c>
      <c r="E2525">
        <v>3993</v>
      </c>
      <c r="F2525" t="s">
        <v>3698</v>
      </c>
      <c r="G2525" t="s">
        <v>267</v>
      </c>
      <c r="H2525" t="s">
        <v>266</v>
      </c>
      <c r="I2525" t="s">
        <v>286</v>
      </c>
      <c r="J2525" t="s">
        <v>3805</v>
      </c>
    </row>
    <row r="2526" spans="1:10" x14ac:dyDescent="0.2">
      <c r="A2526" t="s">
        <v>429</v>
      </c>
      <c r="B2526" t="s">
        <v>1543</v>
      </c>
      <c r="C2526" t="s">
        <v>257</v>
      </c>
      <c r="D2526" t="s">
        <v>254</v>
      </c>
      <c r="E2526">
        <v>4399</v>
      </c>
      <c r="F2526" t="s">
        <v>3699</v>
      </c>
      <c r="G2526" t="s">
        <v>267</v>
      </c>
      <c r="H2526" t="s">
        <v>266</v>
      </c>
      <c r="I2526">
        <v>222</v>
      </c>
    </row>
    <row r="2527" spans="1:10" x14ac:dyDescent="0.2">
      <c r="A2527" t="s">
        <v>429</v>
      </c>
      <c r="B2527" t="s">
        <v>1543</v>
      </c>
      <c r="C2527" t="s">
        <v>253</v>
      </c>
      <c r="D2527" t="s">
        <v>258</v>
      </c>
      <c r="E2527">
        <v>4435</v>
      </c>
      <c r="F2527" t="s">
        <v>548</v>
      </c>
      <c r="G2527" t="s">
        <v>267</v>
      </c>
      <c r="H2527" t="s">
        <v>266</v>
      </c>
      <c r="I2527">
        <v>374</v>
      </c>
    </row>
    <row r="2528" spans="1:10" x14ac:dyDescent="0.2">
      <c r="A2528" t="s">
        <v>429</v>
      </c>
      <c r="B2528" t="s">
        <v>1543</v>
      </c>
      <c r="C2528" t="s">
        <v>262</v>
      </c>
      <c r="D2528" t="s">
        <v>254</v>
      </c>
      <c r="E2528">
        <v>4840</v>
      </c>
      <c r="F2528" t="s">
        <v>3700</v>
      </c>
      <c r="G2528" t="s">
        <v>259</v>
      </c>
      <c r="H2528" t="s">
        <v>260</v>
      </c>
      <c r="I2528">
        <v>40</v>
      </c>
    </row>
    <row r="2529" spans="1:9" x14ac:dyDescent="0.2">
      <c r="A2529" t="s">
        <v>429</v>
      </c>
      <c r="B2529" t="s">
        <v>1543</v>
      </c>
      <c r="C2529" t="s">
        <v>253</v>
      </c>
      <c r="D2529" t="s">
        <v>258</v>
      </c>
      <c r="E2529">
        <v>5277</v>
      </c>
      <c r="F2529" t="s">
        <v>3701</v>
      </c>
      <c r="G2529" t="s">
        <v>259</v>
      </c>
      <c r="H2529" t="s">
        <v>297</v>
      </c>
      <c r="I2529">
        <v>33</v>
      </c>
    </row>
    <row r="2530" spans="1:9" x14ac:dyDescent="0.2">
      <c r="A2530" t="s">
        <v>429</v>
      </c>
      <c r="B2530" t="s">
        <v>1543</v>
      </c>
      <c r="C2530" t="s">
        <v>253</v>
      </c>
      <c r="D2530" t="s">
        <v>254</v>
      </c>
      <c r="E2530">
        <v>5363</v>
      </c>
      <c r="F2530" t="s">
        <v>3702</v>
      </c>
      <c r="G2530" t="s">
        <v>255</v>
      </c>
      <c r="H2530" t="s">
        <v>297</v>
      </c>
      <c r="I2530">
        <v>143</v>
      </c>
    </row>
    <row r="2531" spans="1:9" x14ac:dyDescent="0.2">
      <c r="A2531" t="s">
        <v>429</v>
      </c>
      <c r="B2531" t="s">
        <v>1543</v>
      </c>
      <c r="C2531" t="s">
        <v>253</v>
      </c>
      <c r="D2531" t="s">
        <v>254</v>
      </c>
      <c r="E2531">
        <v>5381</v>
      </c>
      <c r="F2531" t="s">
        <v>3928</v>
      </c>
      <c r="G2531" t="s">
        <v>259</v>
      </c>
      <c r="H2531" t="s">
        <v>297</v>
      </c>
      <c r="I2531">
        <v>46</v>
      </c>
    </row>
    <row r="2532" spans="1:9" x14ac:dyDescent="0.2">
      <c r="A2532" t="s">
        <v>429</v>
      </c>
      <c r="B2532" t="s">
        <v>1543</v>
      </c>
      <c r="C2532" t="s">
        <v>262</v>
      </c>
      <c r="D2532" t="s">
        <v>254</v>
      </c>
      <c r="E2532">
        <v>5395</v>
      </c>
      <c r="F2532" t="s">
        <v>3703</v>
      </c>
      <c r="G2532" t="s">
        <v>263</v>
      </c>
      <c r="H2532" t="s">
        <v>297</v>
      </c>
      <c r="I2532">
        <v>21</v>
      </c>
    </row>
    <row r="2533" spans="1:9" x14ac:dyDescent="0.2">
      <c r="A2533" t="s">
        <v>429</v>
      </c>
      <c r="B2533" t="s">
        <v>1543</v>
      </c>
      <c r="C2533" t="s">
        <v>262</v>
      </c>
      <c r="D2533" t="s">
        <v>258</v>
      </c>
      <c r="E2533">
        <v>5610</v>
      </c>
      <c r="F2533" t="s">
        <v>3704</v>
      </c>
      <c r="G2533" t="s">
        <v>263</v>
      </c>
      <c r="H2533" t="s">
        <v>683</v>
      </c>
      <c r="I2533">
        <v>13</v>
      </c>
    </row>
    <row r="2534" spans="1:9" x14ac:dyDescent="0.2">
      <c r="A2534" t="s">
        <v>429</v>
      </c>
      <c r="B2534" t="s">
        <v>1543</v>
      </c>
      <c r="C2534" t="s">
        <v>253</v>
      </c>
      <c r="D2534" t="s">
        <v>258</v>
      </c>
      <c r="E2534">
        <v>5721</v>
      </c>
      <c r="F2534" t="s">
        <v>3705</v>
      </c>
      <c r="G2534" t="s">
        <v>255</v>
      </c>
      <c r="H2534" t="s">
        <v>350</v>
      </c>
      <c r="I2534">
        <v>45</v>
      </c>
    </row>
    <row r="2535" spans="1:9" x14ac:dyDescent="0.2">
      <c r="A2535" t="s">
        <v>429</v>
      </c>
      <c r="B2535" t="s">
        <v>1543</v>
      </c>
      <c r="C2535" t="s">
        <v>253</v>
      </c>
      <c r="D2535" t="s">
        <v>258</v>
      </c>
      <c r="E2535">
        <v>5941</v>
      </c>
      <c r="F2535" t="s">
        <v>3706</v>
      </c>
      <c r="G2535" t="s">
        <v>263</v>
      </c>
      <c r="H2535" t="s">
        <v>270</v>
      </c>
      <c r="I2535">
        <v>70</v>
      </c>
    </row>
    <row r="2536" spans="1:9" x14ac:dyDescent="0.2">
      <c r="A2536" t="s">
        <v>429</v>
      </c>
      <c r="B2536" t="s">
        <v>1543</v>
      </c>
      <c r="C2536" t="s">
        <v>253</v>
      </c>
      <c r="D2536" t="s">
        <v>254</v>
      </c>
      <c r="E2536">
        <v>5964</v>
      </c>
      <c r="F2536" t="s">
        <v>503</v>
      </c>
      <c r="G2536" t="s">
        <v>263</v>
      </c>
      <c r="H2536" t="s">
        <v>270</v>
      </c>
      <c r="I2536">
        <v>23</v>
      </c>
    </row>
    <row r="2537" spans="1:9" x14ac:dyDescent="0.2">
      <c r="A2537" t="s">
        <v>429</v>
      </c>
      <c r="B2537" t="s">
        <v>1543</v>
      </c>
      <c r="C2537" t="s">
        <v>262</v>
      </c>
      <c r="D2537" t="s">
        <v>254</v>
      </c>
      <c r="E2537">
        <v>6067</v>
      </c>
      <c r="F2537" t="s">
        <v>3707</v>
      </c>
      <c r="G2537" t="s">
        <v>267</v>
      </c>
      <c r="H2537" t="s">
        <v>260</v>
      </c>
      <c r="I2537">
        <v>120</v>
      </c>
    </row>
    <row r="2538" spans="1:9" x14ac:dyDescent="0.2">
      <c r="A2538" t="s">
        <v>429</v>
      </c>
      <c r="B2538" t="s">
        <v>1543</v>
      </c>
      <c r="C2538" t="s">
        <v>262</v>
      </c>
      <c r="D2538" t="s">
        <v>254</v>
      </c>
      <c r="E2538">
        <v>6081</v>
      </c>
      <c r="F2538" t="s">
        <v>3708</v>
      </c>
      <c r="G2538" t="s">
        <v>267</v>
      </c>
      <c r="H2538" t="s">
        <v>260</v>
      </c>
      <c r="I2538">
        <v>51</v>
      </c>
    </row>
    <row r="2539" spans="1:9" x14ac:dyDescent="0.2">
      <c r="A2539" t="s">
        <v>429</v>
      </c>
      <c r="B2539" t="s">
        <v>1543</v>
      </c>
      <c r="C2539" t="s">
        <v>253</v>
      </c>
      <c r="D2539" t="s">
        <v>254</v>
      </c>
      <c r="E2539">
        <v>6092</v>
      </c>
      <c r="F2539" t="s">
        <v>3709</v>
      </c>
      <c r="G2539" t="s">
        <v>267</v>
      </c>
      <c r="H2539" t="s">
        <v>260</v>
      </c>
      <c r="I2539">
        <v>71</v>
      </c>
    </row>
    <row r="2540" spans="1:9" x14ac:dyDescent="0.2">
      <c r="A2540" t="s">
        <v>429</v>
      </c>
      <c r="B2540" t="s">
        <v>1543</v>
      </c>
      <c r="C2540" t="s">
        <v>262</v>
      </c>
      <c r="D2540" t="s">
        <v>254</v>
      </c>
      <c r="E2540">
        <v>6265</v>
      </c>
      <c r="F2540" t="s">
        <v>3710</v>
      </c>
      <c r="G2540" t="s">
        <v>259</v>
      </c>
      <c r="H2540" t="s">
        <v>276</v>
      </c>
      <c r="I2540">
        <v>38</v>
      </c>
    </row>
    <row r="2541" spans="1:9" x14ac:dyDescent="0.2">
      <c r="A2541" t="s">
        <v>429</v>
      </c>
      <c r="B2541" t="s">
        <v>1543</v>
      </c>
      <c r="C2541" t="s">
        <v>253</v>
      </c>
      <c r="D2541" t="s">
        <v>254</v>
      </c>
      <c r="E2541">
        <v>6276</v>
      </c>
      <c r="F2541" t="s">
        <v>3711</v>
      </c>
      <c r="G2541" t="s">
        <v>259</v>
      </c>
      <c r="H2541" t="s">
        <v>276</v>
      </c>
      <c r="I2541">
        <v>24</v>
      </c>
    </row>
    <row r="2542" spans="1:9" x14ac:dyDescent="0.2">
      <c r="A2542" t="s">
        <v>429</v>
      </c>
      <c r="B2542" t="s">
        <v>1543</v>
      </c>
      <c r="C2542" t="s">
        <v>262</v>
      </c>
      <c r="D2542" t="s">
        <v>258</v>
      </c>
      <c r="E2542">
        <v>6291</v>
      </c>
      <c r="F2542" t="s">
        <v>3712</v>
      </c>
      <c r="G2542" t="s">
        <v>255</v>
      </c>
      <c r="H2542" t="s">
        <v>276</v>
      </c>
      <c r="I2542">
        <v>110</v>
      </c>
    </row>
    <row r="2543" spans="1:9" x14ac:dyDescent="0.2">
      <c r="A2543" t="s">
        <v>429</v>
      </c>
      <c r="B2543" t="s">
        <v>1543</v>
      </c>
      <c r="C2543" t="s">
        <v>253</v>
      </c>
      <c r="D2543" t="s">
        <v>254</v>
      </c>
      <c r="E2543">
        <v>6342</v>
      </c>
      <c r="F2543" t="s">
        <v>3713</v>
      </c>
      <c r="G2543" t="s">
        <v>263</v>
      </c>
      <c r="H2543" t="s">
        <v>276</v>
      </c>
      <c r="I2543">
        <v>34</v>
      </c>
    </row>
    <row r="2544" spans="1:9" x14ac:dyDescent="0.2">
      <c r="A2544" t="s">
        <v>429</v>
      </c>
      <c r="B2544" t="s">
        <v>1543</v>
      </c>
      <c r="C2544" t="s">
        <v>253</v>
      </c>
      <c r="D2544" t="s">
        <v>254</v>
      </c>
      <c r="E2544">
        <v>6424</v>
      </c>
      <c r="F2544" t="s">
        <v>561</v>
      </c>
      <c r="G2544" t="s">
        <v>259</v>
      </c>
      <c r="H2544" t="s">
        <v>276</v>
      </c>
      <c r="I2544">
        <v>56</v>
      </c>
    </row>
    <row r="2545" spans="1:10" x14ac:dyDescent="0.2">
      <c r="A2545" t="s">
        <v>429</v>
      </c>
      <c r="B2545" t="s">
        <v>1543</v>
      </c>
      <c r="C2545" t="s">
        <v>262</v>
      </c>
      <c r="D2545" t="s">
        <v>254</v>
      </c>
      <c r="E2545">
        <v>6540</v>
      </c>
      <c r="F2545" t="s">
        <v>3714</v>
      </c>
      <c r="G2545" t="s">
        <v>255</v>
      </c>
      <c r="H2545" t="s">
        <v>260</v>
      </c>
      <c r="I2545">
        <v>105</v>
      </c>
    </row>
    <row r="2546" spans="1:10" x14ac:dyDescent="0.2">
      <c r="A2546" t="s">
        <v>429</v>
      </c>
      <c r="B2546" t="s">
        <v>1543</v>
      </c>
      <c r="C2546" t="s">
        <v>253</v>
      </c>
      <c r="D2546" t="s">
        <v>258</v>
      </c>
      <c r="E2546">
        <v>6549</v>
      </c>
      <c r="F2546" t="s">
        <v>3715</v>
      </c>
      <c r="G2546" t="s">
        <v>259</v>
      </c>
      <c r="H2546" t="s">
        <v>260</v>
      </c>
      <c r="I2546">
        <v>25</v>
      </c>
    </row>
    <row r="2547" spans="1:10" x14ac:dyDescent="0.2">
      <c r="A2547" t="s">
        <v>429</v>
      </c>
      <c r="B2547" t="s">
        <v>1543</v>
      </c>
      <c r="C2547" t="s">
        <v>262</v>
      </c>
      <c r="D2547" t="s">
        <v>254</v>
      </c>
      <c r="E2547">
        <v>6557</v>
      </c>
      <c r="F2547" t="s">
        <v>3716</v>
      </c>
      <c r="G2547" t="s">
        <v>267</v>
      </c>
      <c r="H2547" t="s">
        <v>260</v>
      </c>
      <c r="I2547">
        <v>76</v>
      </c>
    </row>
    <row r="2548" spans="1:10" x14ac:dyDescent="0.2">
      <c r="A2548" t="s">
        <v>429</v>
      </c>
      <c r="B2548" t="s">
        <v>1543</v>
      </c>
      <c r="C2548" t="s">
        <v>262</v>
      </c>
      <c r="D2548" t="s">
        <v>254</v>
      </c>
      <c r="E2548">
        <v>6633</v>
      </c>
      <c r="F2548" t="s">
        <v>1657</v>
      </c>
      <c r="G2548" t="s">
        <v>263</v>
      </c>
      <c r="H2548" t="s">
        <v>280</v>
      </c>
      <c r="I2548">
        <v>37</v>
      </c>
    </row>
    <row r="2549" spans="1:10" x14ac:dyDescent="0.2">
      <c r="A2549" t="s">
        <v>429</v>
      </c>
      <c r="B2549" t="s">
        <v>1543</v>
      </c>
      <c r="C2549" t="s">
        <v>257</v>
      </c>
      <c r="D2549" t="s">
        <v>254</v>
      </c>
      <c r="E2549">
        <v>6731</v>
      </c>
      <c r="F2549" t="s">
        <v>3929</v>
      </c>
      <c r="G2549" t="s">
        <v>263</v>
      </c>
      <c r="H2549" t="s">
        <v>280</v>
      </c>
      <c r="I2549">
        <v>27</v>
      </c>
    </row>
    <row r="2550" spans="1:10" x14ac:dyDescent="0.2">
      <c r="A2550" t="s">
        <v>429</v>
      </c>
      <c r="B2550" t="s">
        <v>1543</v>
      </c>
      <c r="C2550" t="s">
        <v>253</v>
      </c>
      <c r="D2550" t="s">
        <v>254</v>
      </c>
      <c r="E2550">
        <v>6736</v>
      </c>
      <c r="F2550" t="s">
        <v>1671</v>
      </c>
      <c r="G2550" t="s">
        <v>259</v>
      </c>
      <c r="H2550" t="s">
        <v>280</v>
      </c>
      <c r="I2550">
        <v>391</v>
      </c>
    </row>
    <row r="2551" spans="1:10" x14ac:dyDescent="0.2">
      <c r="A2551" t="s">
        <v>429</v>
      </c>
      <c r="B2551" t="s">
        <v>1543</v>
      </c>
      <c r="C2551" t="s">
        <v>253</v>
      </c>
      <c r="D2551" t="s">
        <v>254</v>
      </c>
      <c r="E2551">
        <v>6824</v>
      </c>
      <c r="F2551" t="s">
        <v>3717</v>
      </c>
      <c r="G2551" t="s">
        <v>259</v>
      </c>
      <c r="H2551" t="s">
        <v>280</v>
      </c>
      <c r="I2551">
        <v>218</v>
      </c>
    </row>
    <row r="2552" spans="1:10" x14ac:dyDescent="0.2">
      <c r="A2552" t="s">
        <v>429</v>
      </c>
      <c r="B2552" t="s">
        <v>1543</v>
      </c>
      <c r="C2552" t="s">
        <v>253</v>
      </c>
      <c r="D2552" t="s">
        <v>254</v>
      </c>
      <c r="E2552">
        <v>6838</v>
      </c>
      <c r="F2552" t="s">
        <v>3718</v>
      </c>
      <c r="G2552" t="s">
        <v>259</v>
      </c>
      <c r="H2552" t="s">
        <v>280</v>
      </c>
      <c r="I2552">
        <v>138</v>
      </c>
    </row>
    <row r="2553" spans="1:10" x14ac:dyDescent="0.2">
      <c r="A2553" t="s">
        <v>429</v>
      </c>
      <c r="B2553" t="s">
        <v>1543</v>
      </c>
      <c r="C2553" t="s">
        <v>253</v>
      </c>
      <c r="D2553" t="s">
        <v>254</v>
      </c>
      <c r="E2553">
        <v>6942</v>
      </c>
      <c r="F2553" t="s">
        <v>3719</v>
      </c>
      <c r="G2553" t="s">
        <v>259</v>
      </c>
      <c r="H2553" t="s">
        <v>266</v>
      </c>
      <c r="I2553">
        <v>28</v>
      </c>
    </row>
    <row r="2554" spans="1:10" x14ac:dyDescent="0.2">
      <c r="A2554" t="s">
        <v>429</v>
      </c>
      <c r="B2554" t="s">
        <v>1543</v>
      </c>
      <c r="C2554" t="s">
        <v>253</v>
      </c>
      <c r="D2554" t="s">
        <v>254</v>
      </c>
      <c r="E2554">
        <v>7078</v>
      </c>
      <c r="F2554" t="s">
        <v>3720</v>
      </c>
      <c r="G2554" t="s">
        <v>267</v>
      </c>
      <c r="H2554" t="s">
        <v>260</v>
      </c>
      <c r="I2554">
        <v>64</v>
      </c>
    </row>
    <row r="2555" spans="1:10" x14ac:dyDescent="0.2">
      <c r="A2555" t="s">
        <v>429</v>
      </c>
      <c r="B2555" t="s">
        <v>1543</v>
      </c>
      <c r="C2555" t="s">
        <v>253</v>
      </c>
      <c r="D2555" t="s">
        <v>254</v>
      </c>
      <c r="E2555">
        <v>7217</v>
      </c>
      <c r="F2555" t="s">
        <v>3721</v>
      </c>
      <c r="G2555" t="s">
        <v>259</v>
      </c>
      <c r="H2555" t="s">
        <v>285</v>
      </c>
      <c r="I2555">
        <v>44</v>
      </c>
    </row>
    <row r="2556" spans="1:10" x14ac:dyDescent="0.2">
      <c r="A2556" t="s">
        <v>429</v>
      </c>
      <c r="B2556" t="s">
        <v>1543</v>
      </c>
      <c r="C2556" t="s">
        <v>262</v>
      </c>
      <c r="D2556" t="s">
        <v>254</v>
      </c>
      <c r="E2556">
        <v>7986</v>
      </c>
      <c r="F2556" t="s">
        <v>3722</v>
      </c>
      <c r="G2556" t="s">
        <v>259</v>
      </c>
      <c r="H2556" t="s">
        <v>277</v>
      </c>
      <c r="I2556">
        <v>22</v>
      </c>
    </row>
    <row r="2557" spans="1:10" x14ac:dyDescent="0.2">
      <c r="A2557" t="s">
        <v>429</v>
      </c>
      <c r="B2557" t="s">
        <v>1543</v>
      </c>
      <c r="C2557" t="s">
        <v>262</v>
      </c>
      <c r="D2557" t="s">
        <v>254</v>
      </c>
      <c r="E2557">
        <v>8202</v>
      </c>
      <c r="F2557" t="s">
        <v>3723</v>
      </c>
      <c r="G2557" t="s">
        <v>263</v>
      </c>
      <c r="H2557" t="s">
        <v>265</v>
      </c>
      <c r="I2557">
        <v>229</v>
      </c>
    </row>
    <row r="2558" spans="1:10" x14ac:dyDescent="0.2">
      <c r="A2558" t="s">
        <v>429</v>
      </c>
      <c r="B2558" t="s">
        <v>1543</v>
      </c>
      <c r="C2558" t="s">
        <v>253</v>
      </c>
      <c r="D2558" t="s">
        <v>254</v>
      </c>
      <c r="E2558">
        <v>8750</v>
      </c>
      <c r="F2558" t="s">
        <v>3930</v>
      </c>
      <c r="G2558" t="s">
        <v>255</v>
      </c>
      <c r="H2558" t="s">
        <v>629</v>
      </c>
      <c r="I2558" t="s">
        <v>3844</v>
      </c>
      <c r="J2558" t="s">
        <v>4187</v>
      </c>
    </row>
    <row r="2559" spans="1:10" x14ac:dyDescent="0.2">
      <c r="A2559" t="s">
        <v>429</v>
      </c>
      <c r="B2559" t="s">
        <v>1543</v>
      </c>
      <c r="C2559" t="s">
        <v>253</v>
      </c>
      <c r="D2559" t="s">
        <v>254</v>
      </c>
      <c r="E2559">
        <v>8766</v>
      </c>
      <c r="F2559" t="s">
        <v>3724</v>
      </c>
      <c r="G2559" t="s">
        <v>255</v>
      </c>
      <c r="H2559" t="s">
        <v>629</v>
      </c>
      <c r="I2559" t="s">
        <v>3870</v>
      </c>
      <c r="J2559" t="s">
        <v>4119</v>
      </c>
    </row>
    <row r="2560" spans="1:10" x14ac:dyDescent="0.2">
      <c r="A2560" t="s">
        <v>429</v>
      </c>
      <c r="B2560" t="s">
        <v>1543</v>
      </c>
      <c r="C2560" t="s">
        <v>262</v>
      </c>
      <c r="D2560" t="s">
        <v>258</v>
      </c>
      <c r="E2560">
        <v>8964</v>
      </c>
      <c r="F2560" t="s">
        <v>3725</v>
      </c>
      <c r="G2560" t="s">
        <v>292</v>
      </c>
      <c r="H2560" t="s">
        <v>293</v>
      </c>
      <c r="I2560" t="s">
        <v>278</v>
      </c>
      <c r="J2560" t="s">
        <v>4631</v>
      </c>
    </row>
    <row r="2561" spans="1:9" x14ac:dyDescent="0.2">
      <c r="A2561" t="s">
        <v>429</v>
      </c>
      <c r="B2561" t="s">
        <v>1543</v>
      </c>
      <c r="C2561" t="s">
        <v>253</v>
      </c>
      <c r="D2561" t="s">
        <v>254</v>
      </c>
      <c r="E2561">
        <v>9012</v>
      </c>
      <c r="F2561" t="s">
        <v>3726</v>
      </c>
      <c r="G2561" t="s">
        <v>259</v>
      </c>
      <c r="H2561" t="s">
        <v>339</v>
      </c>
      <c r="I2561">
        <v>38</v>
      </c>
    </row>
    <row r="2562" spans="1:9" x14ac:dyDescent="0.2">
      <c r="A2562" t="s">
        <v>429</v>
      </c>
      <c r="B2562" t="s">
        <v>1543</v>
      </c>
      <c r="C2562" t="s">
        <v>253</v>
      </c>
      <c r="D2562" t="s">
        <v>254</v>
      </c>
      <c r="E2562">
        <v>9360</v>
      </c>
      <c r="F2562" t="s">
        <v>3727</v>
      </c>
      <c r="G2562" t="s">
        <v>263</v>
      </c>
      <c r="H2562" t="s">
        <v>266</v>
      </c>
      <c r="I2562">
        <v>22</v>
      </c>
    </row>
    <row r="2563" spans="1:9" x14ac:dyDescent="0.2">
      <c r="A2563" t="s">
        <v>429</v>
      </c>
      <c r="B2563" t="s">
        <v>1543</v>
      </c>
      <c r="C2563" t="s">
        <v>262</v>
      </c>
      <c r="D2563" t="s">
        <v>254</v>
      </c>
      <c r="E2563">
        <v>9704</v>
      </c>
      <c r="F2563" t="s">
        <v>3728</v>
      </c>
      <c r="G2563" t="s">
        <v>255</v>
      </c>
      <c r="H2563" t="s">
        <v>260</v>
      </c>
      <c r="I2563">
        <v>87</v>
      </c>
    </row>
    <row r="2564" spans="1:9" x14ac:dyDescent="0.2">
      <c r="A2564" t="s">
        <v>429</v>
      </c>
      <c r="B2564" t="s">
        <v>1543</v>
      </c>
      <c r="C2564" t="s">
        <v>262</v>
      </c>
      <c r="D2564" t="s">
        <v>254</v>
      </c>
      <c r="E2564">
        <v>9758</v>
      </c>
      <c r="F2564" t="s">
        <v>1674</v>
      </c>
      <c r="G2564" t="s">
        <v>259</v>
      </c>
      <c r="H2564" t="s">
        <v>266</v>
      </c>
      <c r="I2564">
        <v>113</v>
      </c>
    </row>
    <row r="2565" spans="1:9" x14ac:dyDescent="0.2">
      <c r="A2565" t="s">
        <v>429</v>
      </c>
      <c r="B2565" t="s">
        <v>1543</v>
      </c>
      <c r="C2565" t="s">
        <v>264</v>
      </c>
      <c r="D2565" t="s">
        <v>254</v>
      </c>
      <c r="E2565">
        <v>9797</v>
      </c>
      <c r="F2565" t="s">
        <v>3729</v>
      </c>
      <c r="G2565" t="s">
        <v>263</v>
      </c>
      <c r="H2565" t="s">
        <v>260</v>
      </c>
      <c r="I2565">
        <v>53</v>
      </c>
    </row>
    <row r="2566" spans="1:9" x14ac:dyDescent="0.2">
      <c r="A2566" t="s">
        <v>429</v>
      </c>
      <c r="B2566" t="s">
        <v>1737</v>
      </c>
      <c r="C2566" t="s">
        <v>253</v>
      </c>
      <c r="D2566" t="s">
        <v>254</v>
      </c>
      <c r="E2566">
        <v>2764</v>
      </c>
      <c r="F2566" t="s">
        <v>3730</v>
      </c>
      <c r="G2566" t="s">
        <v>255</v>
      </c>
      <c r="H2566" t="s">
        <v>265</v>
      </c>
      <c r="I2566">
        <v>133</v>
      </c>
    </row>
    <row r="2567" spans="1:9" x14ac:dyDescent="0.2">
      <c r="A2567" t="s">
        <v>429</v>
      </c>
      <c r="B2567" t="s">
        <v>1737</v>
      </c>
      <c r="C2567" t="s">
        <v>262</v>
      </c>
      <c r="D2567" t="s">
        <v>258</v>
      </c>
      <c r="E2567">
        <v>9271</v>
      </c>
      <c r="F2567" t="s">
        <v>4362</v>
      </c>
      <c r="G2567" t="s">
        <v>267</v>
      </c>
      <c r="H2567" t="s">
        <v>265</v>
      </c>
      <c r="I2567">
        <v>25</v>
      </c>
    </row>
    <row r="2568" spans="1:9" x14ac:dyDescent="0.2">
      <c r="A2568" t="s">
        <v>429</v>
      </c>
      <c r="B2568" t="s">
        <v>2848</v>
      </c>
      <c r="C2568" t="s">
        <v>257</v>
      </c>
      <c r="D2568" t="s">
        <v>254</v>
      </c>
      <c r="E2568">
        <v>6198</v>
      </c>
      <c r="F2568" t="s">
        <v>3731</v>
      </c>
      <c r="G2568" t="s">
        <v>267</v>
      </c>
      <c r="H2568" t="s">
        <v>260</v>
      </c>
      <c r="I2568">
        <v>41</v>
      </c>
    </row>
    <row r="2569" spans="1:9" x14ac:dyDescent="0.2">
      <c r="A2569" t="s">
        <v>429</v>
      </c>
      <c r="B2569" t="s">
        <v>3732</v>
      </c>
      <c r="C2569" t="s">
        <v>262</v>
      </c>
      <c r="D2569" t="s">
        <v>254</v>
      </c>
      <c r="E2569">
        <v>9260</v>
      </c>
      <c r="F2569" t="s">
        <v>3733</v>
      </c>
      <c r="G2569" t="s">
        <v>255</v>
      </c>
      <c r="H2569" t="s">
        <v>261</v>
      </c>
      <c r="I2569">
        <v>530</v>
      </c>
    </row>
    <row r="2570" spans="1:9" x14ac:dyDescent="0.2">
      <c r="A2570" t="s">
        <v>429</v>
      </c>
      <c r="B2570" t="s">
        <v>252</v>
      </c>
      <c r="C2570" t="s">
        <v>253</v>
      </c>
      <c r="D2570" t="s">
        <v>254</v>
      </c>
      <c r="E2570">
        <v>1447</v>
      </c>
      <c r="F2570" t="s">
        <v>3734</v>
      </c>
      <c r="G2570" t="s">
        <v>267</v>
      </c>
      <c r="H2570" t="s">
        <v>282</v>
      </c>
      <c r="I2570">
        <v>94</v>
      </c>
    </row>
    <row r="2571" spans="1:9" x14ac:dyDescent="0.2">
      <c r="A2571" t="s">
        <v>429</v>
      </c>
      <c r="B2571" t="s">
        <v>252</v>
      </c>
      <c r="C2571" t="s">
        <v>253</v>
      </c>
      <c r="D2571" t="s">
        <v>254</v>
      </c>
      <c r="E2571">
        <v>1448</v>
      </c>
      <c r="F2571" t="s">
        <v>3735</v>
      </c>
      <c r="G2571" t="s">
        <v>255</v>
      </c>
      <c r="H2571" t="s">
        <v>282</v>
      </c>
      <c r="I2571">
        <v>194</v>
      </c>
    </row>
    <row r="2572" spans="1:9" x14ac:dyDescent="0.2">
      <c r="A2572" t="s">
        <v>429</v>
      </c>
      <c r="B2572" t="s">
        <v>252</v>
      </c>
      <c r="C2572" t="s">
        <v>253</v>
      </c>
      <c r="D2572" t="s">
        <v>258</v>
      </c>
      <c r="E2572">
        <v>1450</v>
      </c>
      <c r="F2572" t="s">
        <v>529</v>
      </c>
      <c r="G2572" t="s">
        <v>259</v>
      </c>
      <c r="H2572" t="s">
        <v>282</v>
      </c>
      <c r="I2572">
        <v>64</v>
      </c>
    </row>
    <row r="2573" spans="1:9" x14ac:dyDescent="0.2">
      <c r="A2573" t="s">
        <v>429</v>
      </c>
      <c r="B2573" t="s">
        <v>252</v>
      </c>
      <c r="C2573" t="s">
        <v>253</v>
      </c>
      <c r="D2573" t="s">
        <v>254</v>
      </c>
      <c r="E2573">
        <v>2158</v>
      </c>
      <c r="F2573" t="s">
        <v>3736</v>
      </c>
      <c r="G2573" t="s">
        <v>267</v>
      </c>
      <c r="H2573" t="s">
        <v>260</v>
      </c>
      <c r="I2573">
        <v>115</v>
      </c>
    </row>
    <row r="2574" spans="1:9" x14ac:dyDescent="0.2">
      <c r="A2574" t="s">
        <v>429</v>
      </c>
      <c r="B2574" t="s">
        <v>252</v>
      </c>
      <c r="C2574" t="s">
        <v>253</v>
      </c>
      <c r="D2574" t="s">
        <v>254</v>
      </c>
      <c r="E2574">
        <v>2162</v>
      </c>
      <c r="F2574" t="s">
        <v>3737</v>
      </c>
      <c r="G2574" t="s">
        <v>259</v>
      </c>
      <c r="H2574" t="s">
        <v>260</v>
      </c>
      <c r="I2574">
        <v>93</v>
      </c>
    </row>
    <row r="2575" spans="1:9" x14ac:dyDescent="0.2">
      <c r="A2575" t="s">
        <v>429</v>
      </c>
      <c r="B2575" t="s">
        <v>252</v>
      </c>
      <c r="C2575" t="s">
        <v>253</v>
      </c>
      <c r="D2575" t="s">
        <v>254</v>
      </c>
      <c r="E2575">
        <v>2291</v>
      </c>
      <c r="F2575" t="s">
        <v>3738</v>
      </c>
      <c r="G2575" t="s">
        <v>263</v>
      </c>
      <c r="H2575" t="s">
        <v>256</v>
      </c>
      <c r="I2575">
        <v>72</v>
      </c>
    </row>
    <row r="2576" spans="1:9" x14ac:dyDescent="0.2">
      <c r="A2576" t="s">
        <v>429</v>
      </c>
      <c r="B2576" t="s">
        <v>252</v>
      </c>
      <c r="C2576" t="s">
        <v>253</v>
      </c>
      <c r="D2576" t="s">
        <v>258</v>
      </c>
      <c r="E2576">
        <v>2334</v>
      </c>
      <c r="F2576" t="s">
        <v>621</v>
      </c>
      <c r="G2576" t="s">
        <v>267</v>
      </c>
      <c r="H2576" t="s">
        <v>260</v>
      </c>
      <c r="I2576">
        <v>58</v>
      </c>
    </row>
    <row r="2577" spans="1:10" x14ac:dyDescent="0.2">
      <c r="A2577" t="s">
        <v>429</v>
      </c>
      <c r="B2577" t="s">
        <v>252</v>
      </c>
      <c r="C2577" t="s">
        <v>262</v>
      </c>
      <c r="D2577" t="s">
        <v>254</v>
      </c>
      <c r="E2577">
        <v>2427</v>
      </c>
      <c r="F2577" t="s">
        <v>3739</v>
      </c>
      <c r="G2577" t="s">
        <v>255</v>
      </c>
      <c r="H2577" t="s">
        <v>260</v>
      </c>
      <c r="I2577" t="s">
        <v>286</v>
      </c>
      <c r="J2577" t="s">
        <v>4205</v>
      </c>
    </row>
    <row r="2578" spans="1:10" x14ac:dyDescent="0.2">
      <c r="A2578" t="s">
        <v>429</v>
      </c>
      <c r="B2578" t="s">
        <v>252</v>
      </c>
      <c r="C2578" t="s">
        <v>262</v>
      </c>
      <c r="D2578" t="s">
        <v>254</v>
      </c>
      <c r="E2578">
        <v>2499</v>
      </c>
      <c r="F2578" t="s">
        <v>3740</v>
      </c>
      <c r="G2578" t="s">
        <v>263</v>
      </c>
      <c r="H2578" t="s">
        <v>260</v>
      </c>
      <c r="I2578">
        <v>35</v>
      </c>
    </row>
    <row r="2579" spans="1:10" x14ac:dyDescent="0.2">
      <c r="A2579" t="s">
        <v>429</v>
      </c>
      <c r="B2579" t="s">
        <v>252</v>
      </c>
      <c r="C2579" t="s">
        <v>257</v>
      </c>
      <c r="D2579" t="s">
        <v>258</v>
      </c>
      <c r="E2579">
        <v>2652</v>
      </c>
      <c r="F2579" t="s">
        <v>3741</v>
      </c>
      <c r="G2579" t="s">
        <v>263</v>
      </c>
      <c r="H2579" t="s">
        <v>265</v>
      </c>
      <c r="I2579">
        <v>42</v>
      </c>
    </row>
    <row r="2580" spans="1:10" x14ac:dyDescent="0.2">
      <c r="A2580" t="s">
        <v>429</v>
      </c>
      <c r="B2580" t="s">
        <v>252</v>
      </c>
      <c r="C2580" t="s">
        <v>264</v>
      </c>
      <c r="D2580" t="s">
        <v>258</v>
      </c>
      <c r="E2580">
        <v>2762</v>
      </c>
      <c r="F2580" t="s">
        <v>3463</v>
      </c>
      <c r="G2580" t="s">
        <v>263</v>
      </c>
      <c r="H2580" t="s">
        <v>265</v>
      </c>
      <c r="I2580">
        <v>63</v>
      </c>
    </row>
    <row r="2581" spans="1:10" x14ac:dyDescent="0.2">
      <c r="A2581" t="s">
        <v>429</v>
      </c>
      <c r="B2581" t="s">
        <v>252</v>
      </c>
      <c r="C2581" t="s">
        <v>253</v>
      </c>
      <c r="D2581" t="s">
        <v>258</v>
      </c>
      <c r="E2581">
        <v>2876</v>
      </c>
      <c r="F2581" t="s">
        <v>3742</v>
      </c>
      <c r="G2581" t="s">
        <v>259</v>
      </c>
      <c r="H2581" t="s">
        <v>256</v>
      </c>
      <c r="I2581">
        <v>38</v>
      </c>
    </row>
    <row r="2582" spans="1:10" x14ac:dyDescent="0.2">
      <c r="A2582" t="s">
        <v>429</v>
      </c>
      <c r="B2582" t="s">
        <v>252</v>
      </c>
      <c r="C2582" t="s">
        <v>253</v>
      </c>
      <c r="D2582" t="s">
        <v>254</v>
      </c>
      <c r="E2582">
        <v>2981</v>
      </c>
      <c r="F2582" t="s">
        <v>1522</v>
      </c>
      <c r="G2582" t="s">
        <v>267</v>
      </c>
      <c r="H2582" t="s">
        <v>281</v>
      </c>
      <c r="I2582">
        <v>66</v>
      </c>
    </row>
    <row r="2583" spans="1:10" x14ac:dyDescent="0.2">
      <c r="A2583" t="s">
        <v>429</v>
      </c>
      <c r="B2583" t="s">
        <v>252</v>
      </c>
      <c r="C2583" t="s">
        <v>264</v>
      </c>
      <c r="D2583" t="s">
        <v>254</v>
      </c>
      <c r="E2583">
        <v>3041</v>
      </c>
      <c r="F2583" t="s">
        <v>3743</v>
      </c>
      <c r="G2583" t="s">
        <v>263</v>
      </c>
      <c r="H2583" t="s">
        <v>261</v>
      </c>
      <c r="I2583">
        <v>15</v>
      </c>
    </row>
    <row r="2584" spans="1:10" x14ac:dyDescent="0.2">
      <c r="A2584" t="s">
        <v>429</v>
      </c>
      <c r="B2584" t="s">
        <v>252</v>
      </c>
      <c r="C2584" t="s">
        <v>262</v>
      </c>
      <c r="D2584" t="s">
        <v>254</v>
      </c>
      <c r="E2584">
        <v>3054</v>
      </c>
      <c r="F2584" t="s">
        <v>3744</v>
      </c>
      <c r="G2584" t="s">
        <v>263</v>
      </c>
      <c r="H2584" t="s">
        <v>261</v>
      </c>
      <c r="I2584">
        <v>54</v>
      </c>
    </row>
    <row r="2585" spans="1:10" x14ac:dyDescent="0.2">
      <c r="A2585" t="s">
        <v>429</v>
      </c>
      <c r="B2585" t="s">
        <v>252</v>
      </c>
      <c r="C2585" t="s">
        <v>253</v>
      </c>
      <c r="D2585" t="s">
        <v>254</v>
      </c>
      <c r="E2585">
        <v>3258</v>
      </c>
      <c r="F2585" t="s">
        <v>3745</v>
      </c>
      <c r="G2585" t="s">
        <v>255</v>
      </c>
      <c r="H2585" t="s">
        <v>281</v>
      </c>
      <c r="I2585" t="s">
        <v>286</v>
      </c>
      <c r="J2585" t="s">
        <v>4291</v>
      </c>
    </row>
    <row r="2586" spans="1:10" x14ac:dyDescent="0.2">
      <c r="A2586" t="s">
        <v>429</v>
      </c>
      <c r="B2586" t="s">
        <v>252</v>
      </c>
      <c r="C2586" t="s">
        <v>257</v>
      </c>
      <c r="D2586" t="s">
        <v>254</v>
      </c>
      <c r="E2586">
        <v>3323</v>
      </c>
      <c r="F2586" t="s">
        <v>3746</v>
      </c>
      <c r="G2586" t="s">
        <v>259</v>
      </c>
      <c r="H2586" t="s">
        <v>261</v>
      </c>
      <c r="I2586">
        <v>87</v>
      </c>
    </row>
    <row r="2587" spans="1:10" x14ac:dyDescent="0.2">
      <c r="A2587" t="s">
        <v>429</v>
      </c>
      <c r="B2587" t="s">
        <v>252</v>
      </c>
      <c r="C2587" t="s">
        <v>262</v>
      </c>
      <c r="D2587" t="s">
        <v>254</v>
      </c>
      <c r="E2587">
        <v>3673</v>
      </c>
      <c r="F2587" t="s">
        <v>3931</v>
      </c>
      <c r="G2587" t="s">
        <v>255</v>
      </c>
      <c r="H2587" t="s">
        <v>266</v>
      </c>
      <c r="I2587">
        <v>594</v>
      </c>
    </row>
    <row r="2588" spans="1:10" x14ac:dyDescent="0.2">
      <c r="A2588" t="s">
        <v>429</v>
      </c>
      <c r="B2588" t="s">
        <v>252</v>
      </c>
      <c r="C2588" t="s">
        <v>257</v>
      </c>
      <c r="D2588" t="s">
        <v>254</v>
      </c>
      <c r="E2588">
        <v>3674</v>
      </c>
      <c r="F2588" t="s">
        <v>3748</v>
      </c>
      <c r="G2588" t="s">
        <v>267</v>
      </c>
      <c r="H2588" t="s">
        <v>266</v>
      </c>
      <c r="I2588">
        <v>70</v>
      </c>
    </row>
    <row r="2589" spans="1:10" x14ac:dyDescent="0.2">
      <c r="A2589" t="s">
        <v>429</v>
      </c>
      <c r="B2589" t="s">
        <v>252</v>
      </c>
      <c r="C2589" t="s">
        <v>257</v>
      </c>
      <c r="D2589" t="s">
        <v>254</v>
      </c>
      <c r="E2589">
        <v>3726</v>
      </c>
      <c r="F2589" t="s">
        <v>3749</v>
      </c>
      <c r="G2589" t="s">
        <v>263</v>
      </c>
      <c r="H2589" t="s">
        <v>265</v>
      </c>
      <c r="I2589">
        <v>34</v>
      </c>
    </row>
    <row r="2590" spans="1:10" x14ac:dyDescent="0.2">
      <c r="A2590" t="s">
        <v>429</v>
      </c>
      <c r="B2590" t="s">
        <v>252</v>
      </c>
      <c r="C2590" t="s">
        <v>262</v>
      </c>
      <c r="D2590" t="s">
        <v>254</v>
      </c>
      <c r="E2590">
        <v>3758</v>
      </c>
      <c r="F2590" t="s">
        <v>3750</v>
      </c>
      <c r="G2590" t="s">
        <v>259</v>
      </c>
      <c r="H2590" t="s">
        <v>266</v>
      </c>
      <c r="I2590">
        <v>190</v>
      </c>
    </row>
    <row r="2591" spans="1:10" x14ac:dyDescent="0.2">
      <c r="A2591" t="s">
        <v>429</v>
      </c>
      <c r="B2591" t="s">
        <v>252</v>
      </c>
      <c r="C2591" t="s">
        <v>262</v>
      </c>
      <c r="D2591" t="s">
        <v>254</v>
      </c>
      <c r="E2591">
        <v>3782</v>
      </c>
      <c r="F2591" t="s">
        <v>3751</v>
      </c>
      <c r="G2591" t="s">
        <v>267</v>
      </c>
      <c r="H2591" t="s">
        <v>266</v>
      </c>
      <c r="I2591">
        <v>127</v>
      </c>
    </row>
    <row r="2592" spans="1:10" x14ac:dyDescent="0.2">
      <c r="A2592" t="s">
        <v>429</v>
      </c>
      <c r="B2592" t="s">
        <v>252</v>
      </c>
      <c r="C2592" t="s">
        <v>253</v>
      </c>
      <c r="D2592" t="s">
        <v>254</v>
      </c>
      <c r="E2592">
        <v>3840</v>
      </c>
      <c r="F2592" t="s">
        <v>3752</v>
      </c>
      <c r="G2592" t="s">
        <v>263</v>
      </c>
      <c r="H2592" t="s">
        <v>266</v>
      </c>
      <c r="I2592">
        <v>41</v>
      </c>
    </row>
    <row r="2593" spans="1:9" x14ac:dyDescent="0.2">
      <c r="A2593" t="s">
        <v>429</v>
      </c>
      <c r="B2593" t="s">
        <v>252</v>
      </c>
      <c r="C2593" t="s">
        <v>264</v>
      </c>
      <c r="D2593" t="s">
        <v>254</v>
      </c>
      <c r="E2593">
        <v>3856</v>
      </c>
      <c r="F2593" t="s">
        <v>541</v>
      </c>
      <c r="G2593" t="s">
        <v>263</v>
      </c>
      <c r="H2593" t="s">
        <v>280</v>
      </c>
      <c r="I2593">
        <v>39</v>
      </c>
    </row>
    <row r="2594" spans="1:9" x14ac:dyDescent="0.2">
      <c r="A2594" t="s">
        <v>429</v>
      </c>
      <c r="B2594" t="s">
        <v>252</v>
      </c>
      <c r="C2594" t="s">
        <v>257</v>
      </c>
      <c r="D2594" t="s">
        <v>254</v>
      </c>
      <c r="E2594">
        <v>3900</v>
      </c>
      <c r="F2594" t="s">
        <v>3470</v>
      </c>
      <c r="G2594" t="s">
        <v>267</v>
      </c>
      <c r="H2594" t="s">
        <v>266</v>
      </c>
      <c r="I2594">
        <v>154</v>
      </c>
    </row>
    <row r="2595" spans="1:9" x14ac:dyDescent="0.2">
      <c r="A2595" t="s">
        <v>429</v>
      </c>
      <c r="B2595" t="s">
        <v>252</v>
      </c>
      <c r="C2595" t="s">
        <v>253</v>
      </c>
      <c r="D2595" t="s">
        <v>254</v>
      </c>
      <c r="E2595">
        <v>4387</v>
      </c>
      <c r="F2595" t="s">
        <v>3753</v>
      </c>
      <c r="G2595" t="s">
        <v>267</v>
      </c>
      <c r="H2595" t="s">
        <v>266</v>
      </c>
      <c r="I2595">
        <v>79</v>
      </c>
    </row>
    <row r="2596" spans="1:9" x14ac:dyDescent="0.2">
      <c r="A2596" t="s">
        <v>429</v>
      </c>
      <c r="B2596" t="s">
        <v>252</v>
      </c>
      <c r="C2596" t="s">
        <v>253</v>
      </c>
      <c r="D2596" t="s">
        <v>254</v>
      </c>
      <c r="E2596">
        <v>4423</v>
      </c>
      <c r="F2596" t="s">
        <v>3754</v>
      </c>
      <c r="G2596" t="s">
        <v>255</v>
      </c>
      <c r="H2596" t="s">
        <v>266</v>
      </c>
      <c r="I2596">
        <v>935</v>
      </c>
    </row>
    <row r="2597" spans="1:9" x14ac:dyDescent="0.2">
      <c r="A2597" t="s">
        <v>429</v>
      </c>
      <c r="B2597" t="s">
        <v>252</v>
      </c>
      <c r="C2597" t="s">
        <v>262</v>
      </c>
      <c r="D2597" t="s">
        <v>258</v>
      </c>
      <c r="E2597">
        <v>4450</v>
      </c>
      <c r="F2597" t="s">
        <v>552</v>
      </c>
      <c r="G2597" t="s">
        <v>267</v>
      </c>
      <c r="H2597" t="s">
        <v>266</v>
      </c>
      <c r="I2597">
        <v>49</v>
      </c>
    </row>
    <row r="2598" spans="1:9" x14ac:dyDescent="0.2">
      <c r="A2598" t="s">
        <v>429</v>
      </c>
      <c r="B2598" t="s">
        <v>252</v>
      </c>
      <c r="C2598" t="s">
        <v>262</v>
      </c>
      <c r="D2598" t="s">
        <v>258</v>
      </c>
      <c r="E2598">
        <v>4482</v>
      </c>
      <c r="F2598" t="s">
        <v>1404</v>
      </c>
      <c r="G2598" t="s">
        <v>267</v>
      </c>
      <c r="H2598" t="s">
        <v>266</v>
      </c>
      <c r="I2598">
        <v>171</v>
      </c>
    </row>
    <row r="2599" spans="1:9" x14ac:dyDescent="0.2">
      <c r="A2599" t="s">
        <v>429</v>
      </c>
      <c r="B2599" t="s">
        <v>252</v>
      </c>
      <c r="C2599" t="s">
        <v>253</v>
      </c>
      <c r="D2599" t="s">
        <v>254</v>
      </c>
      <c r="E2599">
        <v>4484</v>
      </c>
      <c r="F2599" t="s">
        <v>1405</v>
      </c>
      <c r="G2599" t="s">
        <v>267</v>
      </c>
      <c r="H2599" t="s">
        <v>266</v>
      </c>
      <c r="I2599">
        <v>129</v>
      </c>
    </row>
    <row r="2600" spans="1:9" x14ac:dyDescent="0.2">
      <c r="A2600" t="s">
        <v>429</v>
      </c>
      <c r="B2600" t="s">
        <v>252</v>
      </c>
      <c r="C2600" t="s">
        <v>262</v>
      </c>
      <c r="D2600" t="s">
        <v>254</v>
      </c>
      <c r="E2600">
        <v>4486</v>
      </c>
      <c r="F2600" t="s">
        <v>3755</v>
      </c>
      <c r="G2600" t="s">
        <v>267</v>
      </c>
      <c r="H2600" t="s">
        <v>266</v>
      </c>
      <c r="I2600">
        <v>48</v>
      </c>
    </row>
    <row r="2601" spans="1:9" x14ac:dyDescent="0.2">
      <c r="A2601" t="s">
        <v>429</v>
      </c>
      <c r="B2601" t="s">
        <v>252</v>
      </c>
      <c r="C2601" t="s">
        <v>262</v>
      </c>
      <c r="D2601" t="s">
        <v>258</v>
      </c>
      <c r="E2601">
        <v>4583</v>
      </c>
      <c r="F2601" t="s">
        <v>3756</v>
      </c>
      <c r="G2601" t="s">
        <v>267</v>
      </c>
      <c r="H2601" t="s">
        <v>300</v>
      </c>
      <c r="I2601">
        <v>77</v>
      </c>
    </row>
    <row r="2602" spans="1:9" x14ac:dyDescent="0.2">
      <c r="A2602" t="s">
        <v>429</v>
      </c>
      <c r="B2602" t="s">
        <v>252</v>
      </c>
      <c r="C2602" t="s">
        <v>262</v>
      </c>
      <c r="D2602" t="s">
        <v>258</v>
      </c>
      <c r="E2602">
        <v>4772</v>
      </c>
      <c r="F2602" t="s">
        <v>3757</v>
      </c>
      <c r="G2602" t="s">
        <v>259</v>
      </c>
      <c r="H2602" t="s">
        <v>266</v>
      </c>
      <c r="I2602">
        <v>33</v>
      </c>
    </row>
    <row r="2603" spans="1:9" x14ac:dyDescent="0.2">
      <c r="A2603" t="s">
        <v>429</v>
      </c>
      <c r="B2603" t="s">
        <v>252</v>
      </c>
      <c r="C2603" t="s">
        <v>264</v>
      </c>
      <c r="D2603" t="s">
        <v>254</v>
      </c>
      <c r="E2603">
        <v>4845</v>
      </c>
      <c r="F2603" t="s">
        <v>558</v>
      </c>
      <c r="G2603" t="s">
        <v>255</v>
      </c>
      <c r="H2603" t="s">
        <v>266</v>
      </c>
      <c r="I2603">
        <v>130</v>
      </c>
    </row>
    <row r="2604" spans="1:9" x14ac:dyDescent="0.2">
      <c r="A2604" t="s">
        <v>429</v>
      </c>
      <c r="B2604" t="s">
        <v>252</v>
      </c>
      <c r="C2604" t="s">
        <v>262</v>
      </c>
      <c r="D2604" t="s">
        <v>254</v>
      </c>
      <c r="E2604">
        <v>4979</v>
      </c>
      <c r="F2604" t="s">
        <v>3758</v>
      </c>
      <c r="G2604" t="s">
        <v>255</v>
      </c>
      <c r="H2604" t="s">
        <v>268</v>
      </c>
      <c r="I2604">
        <v>78</v>
      </c>
    </row>
    <row r="2605" spans="1:9" x14ac:dyDescent="0.2">
      <c r="A2605" t="s">
        <v>429</v>
      </c>
      <c r="B2605" t="s">
        <v>252</v>
      </c>
      <c r="C2605" t="s">
        <v>253</v>
      </c>
      <c r="D2605" t="s">
        <v>254</v>
      </c>
      <c r="E2605">
        <v>5103</v>
      </c>
      <c r="F2605" t="s">
        <v>3759</v>
      </c>
      <c r="G2605" t="s">
        <v>263</v>
      </c>
      <c r="H2605" t="s">
        <v>502</v>
      </c>
      <c r="I2605">
        <v>40</v>
      </c>
    </row>
    <row r="2606" spans="1:9" x14ac:dyDescent="0.2">
      <c r="A2606" t="s">
        <v>429</v>
      </c>
      <c r="B2606" t="s">
        <v>252</v>
      </c>
      <c r="C2606" t="s">
        <v>253</v>
      </c>
      <c r="D2606" t="s">
        <v>254</v>
      </c>
      <c r="E2606">
        <v>5965</v>
      </c>
      <c r="F2606" t="s">
        <v>3475</v>
      </c>
      <c r="G2606" t="s">
        <v>263</v>
      </c>
      <c r="H2606" t="s">
        <v>270</v>
      </c>
      <c r="I2606">
        <v>122</v>
      </c>
    </row>
    <row r="2607" spans="1:9" x14ac:dyDescent="0.2">
      <c r="A2607" t="s">
        <v>429</v>
      </c>
      <c r="B2607" t="s">
        <v>252</v>
      </c>
      <c r="C2607" t="s">
        <v>262</v>
      </c>
      <c r="D2607" t="s">
        <v>254</v>
      </c>
      <c r="E2607">
        <v>6034</v>
      </c>
      <c r="F2607" t="s">
        <v>3760</v>
      </c>
      <c r="G2607" t="s">
        <v>267</v>
      </c>
      <c r="H2607" t="s">
        <v>260</v>
      </c>
      <c r="I2607">
        <v>51</v>
      </c>
    </row>
    <row r="2608" spans="1:9" x14ac:dyDescent="0.2">
      <c r="A2608" t="s">
        <v>429</v>
      </c>
      <c r="B2608" t="s">
        <v>252</v>
      </c>
      <c r="C2608" t="s">
        <v>262</v>
      </c>
      <c r="D2608" t="s">
        <v>254</v>
      </c>
      <c r="E2608">
        <v>6171</v>
      </c>
      <c r="F2608" t="s">
        <v>3761</v>
      </c>
      <c r="G2608" t="s">
        <v>255</v>
      </c>
      <c r="H2608" t="s">
        <v>260</v>
      </c>
      <c r="I2608">
        <v>62</v>
      </c>
    </row>
    <row r="2609" spans="1:10" x14ac:dyDescent="0.2">
      <c r="A2609" t="s">
        <v>429</v>
      </c>
      <c r="B2609" t="s">
        <v>252</v>
      </c>
      <c r="C2609" t="s">
        <v>257</v>
      </c>
      <c r="D2609" t="s">
        <v>254</v>
      </c>
      <c r="E2609">
        <v>6191</v>
      </c>
      <c r="F2609" t="s">
        <v>3932</v>
      </c>
      <c r="G2609" t="s">
        <v>255</v>
      </c>
      <c r="H2609" t="s">
        <v>260</v>
      </c>
      <c r="I2609">
        <v>336</v>
      </c>
    </row>
    <row r="2610" spans="1:10" x14ac:dyDescent="0.2">
      <c r="A2610" t="s">
        <v>429</v>
      </c>
      <c r="B2610" t="s">
        <v>252</v>
      </c>
      <c r="C2610" t="s">
        <v>253</v>
      </c>
      <c r="D2610" t="s">
        <v>254</v>
      </c>
      <c r="E2610">
        <v>6237</v>
      </c>
      <c r="F2610" t="s">
        <v>3762</v>
      </c>
      <c r="G2610" t="s">
        <v>255</v>
      </c>
      <c r="H2610" t="s">
        <v>276</v>
      </c>
      <c r="I2610">
        <v>264</v>
      </c>
    </row>
    <row r="2611" spans="1:10" x14ac:dyDescent="0.2">
      <c r="A2611" t="s">
        <v>429</v>
      </c>
      <c r="B2611" t="s">
        <v>252</v>
      </c>
      <c r="C2611" t="s">
        <v>253</v>
      </c>
      <c r="D2611" t="s">
        <v>254</v>
      </c>
      <c r="E2611">
        <v>6334</v>
      </c>
      <c r="F2611" t="s">
        <v>3763</v>
      </c>
      <c r="G2611" t="s">
        <v>263</v>
      </c>
      <c r="H2611" t="s">
        <v>276</v>
      </c>
      <c r="I2611">
        <v>33</v>
      </c>
    </row>
    <row r="2612" spans="1:10" x14ac:dyDescent="0.2">
      <c r="A2612" t="s">
        <v>429</v>
      </c>
      <c r="B2612" t="s">
        <v>252</v>
      </c>
      <c r="C2612" t="s">
        <v>262</v>
      </c>
      <c r="D2612" t="s">
        <v>254</v>
      </c>
      <c r="E2612">
        <v>6425</v>
      </c>
      <c r="F2612" t="s">
        <v>3764</v>
      </c>
      <c r="G2612" t="s">
        <v>259</v>
      </c>
      <c r="H2612" t="s">
        <v>276</v>
      </c>
      <c r="I2612" t="s">
        <v>278</v>
      </c>
      <c r="J2612" t="s">
        <v>4632</v>
      </c>
    </row>
    <row r="2613" spans="1:10" x14ac:dyDescent="0.2">
      <c r="A2613" t="s">
        <v>429</v>
      </c>
      <c r="B2613" t="s">
        <v>252</v>
      </c>
      <c r="C2613" t="s">
        <v>253</v>
      </c>
      <c r="D2613" t="s">
        <v>254</v>
      </c>
      <c r="E2613">
        <v>6502</v>
      </c>
      <c r="F2613" t="s">
        <v>1669</v>
      </c>
      <c r="G2613" t="s">
        <v>263</v>
      </c>
      <c r="H2613" t="s">
        <v>280</v>
      </c>
      <c r="I2613" t="s">
        <v>283</v>
      </c>
      <c r="J2613" t="s">
        <v>4279</v>
      </c>
    </row>
    <row r="2614" spans="1:10" x14ac:dyDescent="0.2">
      <c r="A2614" t="s">
        <v>429</v>
      </c>
      <c r="B2614" t="s">
        <v>252</v>
      </c>
      <c r="C2614" t="s">
        <v>257</v>
      </c>
      <c r="D2614" t="s">
        <v>258</v>
      </c>
      <c r="E2614">
        <v>6563</v>
      </c>
      <c r="F2614" t="s">
        <v>3765</v>
      </c>
      <c r="G2614" t="s">
        <v>267</v>
      </c>
      <c r="H2614" t="s">
        <v>260</v>
      </c>
      <c r="I2614">
        <v>39</v>
      </c>
    </row>
    <row r="2615" spans="1:10" x14ac:dyDescent="0.2">
      <c r="A2615" t="s">
        <v>429</v>
      </c>
      <c r="B2615" t="s">
        <v>252</v>
      </c>
      <c r="C2615" t="s">
        <v>253</v>
      </c>
      <c r="D2615" t="s">
        <v>254</v>
      </c>
      <c r="E2615">
        <v>6566</v>
      </c>
      <c r="F2615" t="s">
        <v>3766</v>
      </c>
      <c r="G2615" t="s">
        <v>263</v>
      </c>
      <c r="H2615" t="s">
        <v>260</v>
      </c>
      <c r="I2615">
        <v>129</v>
      </c>
    </row>
    <row r="2616" spans="1:10" x14ac:dyDescent="0.2">
      <c r="A2616" t="s">
        <v>429</v>
      </c>
      <c r="B2616" t="s">
        <v>252</v>
      </c>
      <c r="C2616" t="s">
        <v>253</v>
      </c>
      <c r="D2616" t="s">
        <v>254</v>
      </c>
      <c r="E2616">
        <v>6628</v>
      </c>
      <c r="F2616" t="s">
        <v>3767</v>
      </c>
      <c r="G2616" t="s">
        <v>259</v>
      </c>
      <c r="H2616" t="s">
        <v>280</v>
      </c>
      <c r="I2616">
        <v>44</v>
      </c>
    </row>
    <row r="2617" spans="1:10" x14ac:dyDescent="0.2">
      <c r="A2617" t="s">
        <v>429</v>
      </c>
      <c r="B2617" t="s">
        <v>252</v>
      </c>
      <c r="C2617" t="s">
        <v>253</v>
      </c>
      <c r="D2617" t="s">
        <v>254</v>
      </c>
      <c r="E2617">
        <v>6786</v>
      </c>
      <c r="F2617" t="s">
        <v>3933</v>
      </c>
      <c r="G2617" t="s">
        <v>263</v>
      </c>
      <c r="H2617" t="s">
        <v>260</v>
      </c>
      <c r="I2617">
        <v>38</v>
      </c>
    </row>
    <row r="2618" spans="1:10" x14ac:dyDescent="0.2">
      <c r="A2618" t="s">
        <v>429</v>
      </c>
      <c r="B2618" t="s">
        <v>252</v>
      </c>
      <c r="C2618" t="s">
        <v>257</v>
      </c>
      <c r="D2618" t="s">
        <v>254</v>
      </c>
      <c r="E2618">
        <v>7041</v>
      </c>
      <c r="F2618" t="s">
        <v>3768</v>
      </c>
      <c r="G2618" t="s">
        <v>267</v>
      </c>
      <c r="H2618" t="s">
        <v>260</v>
      </c>
      <c r="I2618">
        <v>57</v>
      </c>
    </row>
    <row r="2619" spans="1:10" x14ac:dyDescent="0.2">
      <c r="A2619" t="s">
        <v>429</v>
      </c>
      <c r="B2619" t="s">
        <v>252</v>
      </c>
      <c r="C2619" t="s">
        <v>257</v>
      </c>
      <c r="D2619" t="s">
        <v>258</v>
      </c>
      <c r="E2619">
        <v>7072</v>
      </c>
      <c r="F2619" t="s">
        <v>571</v>
      </c>
      <c r="G2619" t="s">
        <v>267</v>
      </c>
      <c r="H2619" t="s">
        <v>260</v>
      </c>
      <c r="I2619">
        <v>81</v>
      </c>
    </row>
    <row r="2620" spans="1:10" x14ac:dyDescent="0.2">
      <c r="A2620" t="s">
        <v>429</v>
      </c>
      <c r="B2620" t="s">
        <v>252</v>
      </c>
      <c r="C2620" t="s">
        <v>253</v>
      </c>
      <c r="D2620" t="s">
        <v>254</v>
      </c>
      <c r="E2620">
        <v>7297</v>
      </c>
      <c r="F2620" t="s">
        <v>3769</v>
      </c>
      <c r="G2620" t="s">
        <v>259</v>
      </c>
      <c r="H2620" t="s">
        <v>285</v>
      </c>
      <c r="I2620">
        <v>86</v>
      </c>
    </row>
    <row r="2621" spans="1:10" x14ac:dyDescent="0.2">
      <c r="A2621" t="s">
        <v>429</v>
      </c>
      <c r="B2621" t="s">
        <v>252</v>
      </c>
      <c r="C2621" t="s">
        <v>253</v>
      </c>
      <c r="D2621" t="s">
        <v>254</v>
      </c>
      <c r="E2621">
        <v>7746</v>
      </c>
      <c r="F2621" t="s">
        <v>3770</v>
      </c>
      <c r="G2621" t="s">
        <v>259</v>
      </c>
      <c r="H2621" t="s">
        <v>331</v>
      </c>
      <c r="I2621">
        <v>54</v>
      </c>
    </row>
    <row r="2622" spans="1:10" x14ac:dyDescent="0.2">
      <c r="A2622" t="s">
        <v>429</v>
      </c>
      <c r="B2622" t="s">
        <v>252</v>
      </c>
      <c r="C2622" t="s">
        <v>262</v>
      </c>
      <c r="D2622" t="s">
        <v>254</v>
      </c>
      <c r="E2622">
        <v>7972</v>
      </c>
      <c r="F2622" t="s">
        <v>3771</v>
      </c>
      <c r="G2622" t="s">
        <v>255</v>
      </c>
      <c r="H2622" t="s">
        <v>277</v>
      </c>
      <c r="I2622">
        <v>217</v>
      </c>
    </row>
    <row r="2623" spans="1:10" x14ac:dyDescent="0.2">
      <c r="A2623" t="s">
        <v>429</v>
      </c>
      <c r="B2623" t="s">
        <v>252</v>
      </c>
      <c r="C2623" t="s">
        <v>262</v>
      </c>
      <c r="D2623" t="s">
        <v>254</v>
      </c>
      <c r="E2623">
        <v>8179</v>
      </c>
      <c r="F2623" t="s">
        <v>3772</v>
      </c>
      <c r="G2623" t="s">
        <v>255</v>
      </c>
      <c r="H2623" t="s">
        <v>265</v>
      </c>
      <c r="I2623">
        <v>939</v>
      </c>
    </row>
    <row r="2624" spans="1:10" x14ac:dyDescent="0.2">
      <c r="A2624" t="s">
        <v>429</v>
      </c>
      <c r="B2624" t="s">
        <v>252</v>
      </c>
      <c r="C2624" t="s">
        <v>253</v>
      </c>
      <c r="D2624" t="s">
        <v>254</v>
      </c>
      <c r="E2624">
        <v>8630</v>
      </c>
      <c r="F2624" t="s">
        <v>3773</v>
      </c>
      <c r="G2624" t="s">
        <v>255</v>
      </c>
      <c r="H2624" t="s">
        <v>629</v>
      </c>
      <c r="I2624" t="s">
        <v>1688</v>
      </c>
      <c r="J2624" t="s">
        <v>4538</v>
      </c>
    </row>
    <row r="2625" spans="1:10" x14ac:dyDescent="0.2">
      <c r="A2625" t="s">
        <v>429</v>
      </c>
      <c r="B2625" t="s">
        <v>252</v>
      </c>
      <c r="C2625" t="s">
        <v>253</v>
      </c>
      <c r="D2625" t="s">
        <v>254</v>
      </c>
      <c r="E2625">
        <v>8725</v>
      </c>
      <c r="F2625" t="s">
        <v>3774</v>
      </c>
      <c r="G2625" t="s">
        <v>255</v>
      </c>
      <c r="H2625" t="s">
        <v>629</v>
      </c>
      <c r="I2625" t="s">
        <v>448</v>
      </c>
      <c r="J2625" t="s">
        <v>4078</v>
      </c>
    </row>
    <row r="2626" spans="1:10" x14ac:dyDescent="0.2">
      <c r="A2626" t="s">
        <v>429</v>
      </c>
      <c r="B2626" t="s">
        <v>252</v>
      </c>
      <c r="C2626" t="s">
        <v>262</v>
      </c>
      <c r="D2626" t="s">
        <v>254</v>
      </c>
      <c r="E2626">
        <v>8946</v>
      </c>
      <c r="F2626" t="s">
        <v>3775</v>
      </c>
      <c r="G2626" t="s">
        <v>259</v>
      </c>
      <c r="H2626" t="s">
        <v>281</v>
      </c>
      <c r="I2626">
        <v>23</v>
      </c>
    </row>
    <row r="2627" spans="1:10" x14ac:dyDescent="0.2">
      <c r="A2627" t="s">
        <v>429</v>
      </c>
      <c r="B2627" t="s">
        <v>252</v>
      </c>
      <c r="C2627" t="s">
        <v>257</v>
      </c>
      <c r="D2627" t="s">
        <v>254</v>
      </c>
      <c r="E2627">
        <v>9233</v>
      </c>
      <c r="F2627" t="s">
        <v>4364</v>
      </c>
      <c r="G2627" t="s">
        <v>263</v>
      </c>
      <c r="H2627" t="s">
        <v>456</v>
      </c>
      <c r="I2627">
        <v>190</v>
      </c>
    </row>
    <row r="2628" spans="1:10" x14ac:dyDescent="0.2">
      <c r="A2628" t="s">
        <v>429</v>
      </c>
      <c r="B2628" t="s">
        <v>252</v>
      </c>
      <c r="C2628" t="s">
        <v>253</v>
      </c>
      <c r="D2628" t="s">
        <v>254</v>
      </c>
      <c r="E2628">
        <v>9274</v>
      </c>
      <c r="F2628" t="s">
        <v>3776</v>
      </c>
      <c r="G2628" t="s">
        <v>255</v>
      </c>
      <c r="H2628" t="s">
        <v>261</v>
      </c>
      <c r="I2628">
        <v>209</v>
      </c>
    </row>
    <row r="2629" spans="1:10" x14ac:dyDescent="0.2">
      <c r="A2629" t="s">
        <v>429</v>
      </c>
      <c r="B2629" t="s">
        <v>252</v>
      </c>
      <c r="C2629" t="s">
        <v>262</v>
      </c>
      <c r="D2629" t="s">
        <v>258</v>
      </c>
      <c r="E2629">
        <v>9285</v>
      </c>
      <c r="F2629" t="s">
        <v>3777</v>
      </c>
      <c r="G2629" t="s">
        <v>292</v>
      </c>
      <c r="H2629" t="s">
        <v>293</v>
      </c>
      <c r="I2629">
        <v>48</v>
      </c>
    </row>
    <row r="2630" spans="1:10" x14ac:dyDescent="0.2">
      <c r="A2630" t="s">
        <v>429</v>
      </c>
      <c r="B2630" t="s">
        <v>252</v>
      </c>
      <c r="C2630" t="s">
        <v>262</v>
      </c>
      <c r="D2630" t="s">
        <v>254</v>
      </c>
      <c r="E2630">
        <v>9612</v>
      </c>
      <c r="F2630" t="s">
        <v>3778</v>
      </c>
      <c r="G2630" t="s">
        <v>255</v>
      </c>
      <c r="H2630" t="s">
        <v>260</v>
      </c>
      <c r="I2630">
        <v>209</v>
      </c>
    </row>
    <row r="2631" spans="1:10" x14ac:dyDescent="0.2">
      <c r="A2631" t="s">
        <v>3779</v>
      </c>
      <c r="B2631" t="s">
        <v>316</v>
      </c>
      <c r="C2631" t="s">
        <v>262</v>
      </c>
      <c r="D2631" t="s">
        <v>254</v>
      </c>
      <c r="E2631">
        <v>4634</v>
      </c>
      <c r="F2631" t="s">
        <v>3780</v>
      </c>
      <c r="G2631" t="s">
        <v>255</v>
      </c>
      <c r="H2631" t="s">
        <v>268</v>
      </c>
      <c r="I2631" t="s">
        <v>286</v>
      </c>
      <c r="J2631" t="s">
        <v>3972</v>
      </c>
    </row>
    <row r="2632" spans="1:10" x14ac:dyDescent="0.2">
      <c r="A2632" t="s">
        <v>3779</v>
      </c>
      <c r="B2632" t="s">
        <v>316</v>
      </c>
      <c r="C2632" t="s">
        <v>262</v>
      </c>
      <c r="D2632" t="s">
        <v>254</v>
      </c>
      <c r="E2632">
        <v>5108</v>
      </c>
      <c r="F2632" t="s">
        <v>3784</v>
      </c>
      <c r="G2632" t="s">
        <v>255</v>
      </c>
      <c r="H2632" t="s">
        <v>502</v>
      </c>
      <c r="I2632" t="s">
        <v>3504</v>
      </c>
      <c r="J2632" t="s">
        <v>4160</v>
      </c>
    </row>
    <row r="2633" spans="1:10" x14ac:dyDescent="0.2">
      <c r="A2633" t="s">
        <v>3779</v>
      </c>
      <c r="B2633" t="s">
        <v>316</v>
      </c>
      <c r="C2633" t="s">
        <v>262</v>
      </c>
      <c r="D2633" t="s">
        <v>254</v>
      </c>
      <c r="E2633">
        <v>7531</v>
      </c>
      <c r="F2633" t="s">
        <v>3781</v>
      </c>
      <c r="G2633" t="s">
        <v>259</v>
      </c>
      <c r="H2633" t="s">
        <v>261</v>
      </c>
      <c r="I2633">
        <v>149</v>
      </c>
    </row>
    <row r="2634" spans="1:10" x14ac:dyDescent="0.2">
      <c r="A2634" t="s">
        <v>3779</v>
      </c>
      <c r="B2634" t="s">
        <v>316</v>
      </c>
      <c r="C2634" t="s">
        <v>262</v>
      </c>
      <c r="D2634" t="s">
        <v>258</v>
      </c>
      <c r="E2634">
        <v>8951</v>
      </c>
      <c r="F2634" t="s">
        <v>4365</v>
      </c>
      <c r="G2634" t="s">
        <v>292</v>
      </c>
      <c r="H2634" t="s">
        <v>293</v>
      </c>
      <c r="I2634" t="s">
        <v>512</v>
      </c>
      <c r="J2634" t="s">
        <v>4173</v>
      </c>
    </row>
    <row r="2635" spans="1:10" x14ac:dyDescent="0.2">
      <c r="A2635" t="s">
        <v>3779</v>
      </c>
      <c r="B2635" t="s">
        <v>316</v>
      </c>
      <c r="C2635" t="s">
        <v>262</v>
      </c>
      <c r="D2635" t="s">
        <v>258</v>
      </c>
      <c r="E2635">
        <v>8987</v>
      </c>
      <c r="F2635" t="s">
        <v>3782</v>
      </c>
      <c r="G2635" t="s">
        <v>292</v>
      </c>
      <c r="H2635" t="s">
        <v>293</v>
      </c>
      <c r="I2635" t="s">
        <v>278</v>
      </c>
      <c r="J2635" t="s">
        <v>4366</v>
      </c>
    </row>
    <row r="2636" spans="1:10" x14ac:dyDescent="0.2">
      <c r="A2636" t="s">
        <v>3779</v>
      </c>
      <c r="B2636" t="s">
        <v>252</v>
      </c>
      <c r="C2636" t="s">
        <v>262</v>
      </c>
      <c r="D2636" t="s">
        <v>254</v>
      </c>
      <c r="E2636">
        <v>3807</v>
      </c>
      <c r="F2636" t="s">
        <v>3783</v>
      </c>
      <c r="G2636" t="s">
        <v>259</v>
      </c>
      <c r="H2636" t="s">
        <v>266</v>
      </c>
      <c r="I2636">
        <v>65</v>
      </c>
    </row>
    <row r="2637" spans="1:10" x14ac:dyDescent="0.2">
      <c r="A2637" t="s">
        <v>3785</v>
      </c>
      <c r="B2637" t="s">
        <v>1358</v>
      </c>
      <c r="C2637" t="s">
        <v>262</v>
      </c>
      <c r="D2637" t="s">
        <v>254</v>
      </c>
      <c r="E2637">
        <v>9176</v>
      </c>
      <c r="F2637" t="s">
        <v>3786</v>
      </c>
      <c r="G2637" t="s">
        <v>259</v>
      </c>
      <c r="H2637" t="s">
        <v>1754</v>
      </c>
      <c r="I2637">
        <v>36</v>
      </c>
    </row>
    <row r="2638" spans="1:10" x14ac:dyDescent="0.2">
      <c r="A2638" t="s">
        <v>3785</v>
      </c>
      <c r="B2638" t="s">
        <v>316</v>
      </c>
      <c r="C2638" t="s">
        <v>262</v>
      </c>
      <c r="D2638" t="s">
        <v>258</v>
      </c>
      <c r="E2638">
        <v>3470</v>
      </c>
      <c r="F2638" t="s">
        <v>3787</v>
      </c>
      <c r="G2638" t="s">
        <v>292</v>
      </c>
      <c r="H2638" t="s">
        <v>293</v>
      </c>
      <c r="I2638">
        <v>192</v>
      </c>
    </row>
    <row r="2639" spans="1:10" x14ac:dyDescent="0.2">
      <c r="A2639" t="s">
        <v>3785</v>
      </c>
      <c r="B2639" t="s">
        <v>316</v>
      </c>
      <c r="C2639" t="s">
        <v>262</v>
      </c>
      <c r="D2639" t="s">
        <v>254</v>
      </c>
      <c r="E2639">
        <v>4704</v>
      </c>
      <c r="F2639" t="s">
        <v>3934</v>
      </c>
      <c r="G2639" t="s">
        <v>255</v>
      </c>
      <c r="H2639" t="s">
        <v>266</v>
      </c>
      <c r="I2639" t="s">
        <v>485</v>
      </c>
      <c r="J2639" t="s">
        <v>4633</v>
      </c>
    </row>
    <row r="2640" spans="1:10" x14ac:dyDescent="0.2">
      <c r="A2640" t="s">
        <v>3785</v>
      </c>
      <c r="B2640" t="s">
        <v>252</v>
      </c>
      <c r="C2640" t="s">
        <v>262</v>
      </c>
      <c r="D2640" t="s">
        <v>258</v>
      </c>
      <c r="E2640">
        <v>3473</v>
      </c>
      <c r="F2640" t="s">
        <v>3788</v>
      </c>
      <c r="G2640" t="s">
        <v>292</v>
      </c>
      <c r="H2640" t="s">
        <v>293</v>
      </c>
      <c r="I2640">
        <v>319</v>
      </c>
    </row>
    <row r="2641" spans="1:10" x14ac:dyDescent="0.2">
      <c r="A2641" t="s">
        <v>1386</v>
      </c>
      <c r="B2641" t="s">
        <v>316</v>
      </c>
      <c r="C2641" t="s">
        <v>262</v>
      </c>
      <c r="D2641" t="s">
        <v>254</v>
      </c>
      <c r="E2641">
        <v>3350</v>
      </c>
      <c r="F2641" t="s">
        <v>3789</v>
      </c>
      <c r="G2641" t="s">
        <v>259</v>
      </c>
      <c r="H2641" t="s">
        <v>261</v>
      </c>
      <c r="I2641">
        <v>64</v>
      </c>
    </row>
    <row r="2642" spans="1:10" x14ac:dyDescent="0.2">
      <c r="A2642" t="s">
        <v>1386</v>
      </c>
      <c r="B2642" t="s">
        <v>1543</v>
      </c>
      <c r="C2642" t="s">
        <v>262</v>
      </c>
      <c r="D2642" t="s">
        <v>254</v>
      </c>
      <c r="E2642">
        <v>2721</v>
      </c>
      <c r="F2642" t="s">
        <v>3790</v>
      </c>
      <c r="G2642" t="s">
        <v>259</v>
      </c>
      <c r="H2642" t="s">
        <v>261</v>
      </c>
      <c r="I2642">
        <v>11</v>
      </c>
    </row>
    <row r="2643" spans="1:10" x14ac:dyDescent="0.2">
      <c r="A2643" t="s">
        <v>1386</v>
      </c>
      <c r="B2643" t="s">
        <v>252</v>
      </c>
      <c r="C2643" t="s">
        <v>262</v>
      </c>
      <c r="D2643" t="s">
        <v>258</v>
      </c>
      <c r="E2643">
        <v>3296</v>
      </c>
      <c r="F2643" t="s">
        <v>3791</v>
      </c>
      <c r="G2643" t="s">
        <v>292</v>
      </c>
      <c r="H2643" t="s">
        <v>293</v>
      </c>
      <c r="I2643" t="s">
        <v>278</v>
      </c>
      <c r="J2643" t="s">
        <v>4198</v>
      </c>
    </row>
    <row r="2644" spans="1:10" x14ac:dyDescent="0.2">
      <c r="A2644" t="s">
        <v>1386</v>
      </c>
      <c r="B2644" t="s">
        <v>252</v>
      </c>
      <c r="C2644" t="s">
        <v>262</v>
      </c>
      <c r="D2644" t="s">
        <v>254</v>
      </c>
      <c r="E2644">
        <v>3975</v>
      </c>
      <c r="F2644" t="s">
        <v>1387</v>
      </c>
      <c r="G2644" t="s">
        <v>255</v>
      </c>
      <c r="H2644" t="s">
        <v>266</v>
      </c>
      <c r="I2644">
        <v>169</v>
      </c>
    </row>
    <row r="2645" spans="1:10" x14ac:dyDescent="0.2">
      <c r="A2645" t="s">
        <v>435</v>
      </c>
      <c r="B2645" t="s">
        <v>316</v>
      </c>
      <c r="C2645" t="s">
        <v>262</v>
      </c>
      <c r="D2645" t="s">
        <v>258</v>
      </c>
      <c r="E2645">
        <v>3227</v>
      </c>
      <c r="F2645" t="s">
        <v>3792</v>
      </c>
      <c r="G2645" t="s">
        <v>292</v>
      </c>
      <c r="H2645" t="s">
        <v>293</v>
      </c>
      <c r="I2645" t="s">
        <v>278</v>
      </c>
      <c r="J2645" t="s">
        <v>4634</v>
      </c>
    </row>
    <row r="2646" spans="1:10" x14ac:dyDescent="0.2">
      <c r="A2646" t="s">
        <v>435</v>
      </c>
      <c r="B2646" t="s">
        <v>316</v>
      </c>
      <c r="C2646" t="s">
        <v>262</v>
      </c>
      <c r="D2646" t="s">
        <v>258</v>
      </c>
      <c r="E2646">
        <v>8963</v>
      </c>
      <c r="F2646" t="s">
        <v>3793</v>
      </c>
      <c r="G2646" t="s">
        <v>292</v>
      </c>
      <c r="H2646" t="s">
        <v>293</v>
      </c>
      <c r="I2646" t="s">
        <v>322</v>
      </c>
      <c r="J2646" t="s">
        <v>3872</v>
      </c>
    </row>
    <row r="2647" spans="1:10" x14ac:dyDescent="0.2">
      <c r="A2647" t="s">
        <v>435</v>
      </c>
      <c r="B2647" t="s">
        <v>316</v>
      </c>
      <c r="C2647" t="s">
        <v>262</v>
      </c>
      <c r="D2647" t="s">
        <v>258</v>
      </c>
      <c r="E2647">
        <v>8985</v>
      </c>
      <c r="F2647" t="s">
        <v>436</v>
      </c>
      <c r="G2647" t="s">
        <v>292</v>
      </c>
      <c r="H2647" t="s">
        <v>293</v>
      </c>
      <c r="I2647" t="s">
        <v>322</v>
      </c>
      <c r="J2647" t="s">
        <v>4497</v>
      </c>
    </row>
    <row r="2648" spans="1:10" x14ac:dyDescent="0.2">
      <c r="A2648" t="s">
        <v>3852</v>
      </c>
      <c r="B2648" t="s">
        <v>252</v>
      </c>
      <c r="C2648" t="s">
        <v>264</v>
      </c>
      <c r="D2648" t="s">
        <v>258</v>
      </c>
      <c r="E2648">
        <v>2391</v>
      </c>
      <c r="F2648" t="s">
        <v>1519</v>
      </c>
      <c r="G2648" t="s">
        <v>259</v>
      </c>
      <c r="H2648" t="s">
        <v>260</v>
      </c>
      <c r="I2648">
        <v>96</v>
      </c>
    </row>
    <row r="2649" spans="1:10" x14ac:dyDescent="0.2">
      <c r="A2649" t="s">
        <v>1388</v>
      </c>
      <c r="B2649" t="s">
        <v>252</v>
      </c>
      <c r="C2649" t="s">
        <v>257</v>
      </c>
      <c r="D2649" t="s">
        <v>254</v>
      </c>
      <c r="E2649">
        <v>4666</v>
      </c>
      <c r="F2649" t="s">
        <v>313</v>
      </c>
      <c r="G2649" t="s">
        <v>255</v>
      </c>
      <c r="H2649" t="s">
        <v>281</v>
      </c>
      <c r="I2649" t="s">
        <v>305</v>
      </c>
      <c r="J2649" t="s">
        <v>4481</v>
      </c>
    </row>
    <row r="2650" spans="1:10" x14ac:dyDescent="0.2">
      <c r="A2650" t="s">
        <v>4113</v>
      </c>
      <c r="B2650" t="s">
        <v>252</v>
      </c>
      <c r="C2650" t="s">
        <v>264</v>
      </c>
      <c r="D2650" t="s">
        <v>254</v>
      </c>
      <c r="E2650">
        <v>3816</v>
      </c>
      <c r="F2650" t="s">
        <v>4114</v>
      </c>
      <c r="G2650" t="s">
        <v>259</v>
      </c>
      <c r="H2650" t="s">
        <v>266</v>
      </c>
      <c r="I2650">
        <v>58</v>
      </c>
    </row>
    <row r="2651" spans="1:10" x14ac:dyDescent="0.2">
      <c r="A2651" t="s">
        <v>694</v>
      </c>
      <c r="B2651" t="s">
        <v>252</v>
      </c>
      <c r="C2651" t="s">
        <v>253</v>
      </c>
      <c r="D2651" t="s">
        <v>254</v>
      </c>
      <c r="E2651">
        <v>2593</v>
      </c>
      <c r="F2651" t="s">
        <v>271</v>
      </c>
      <c r="G2651" t="s">
        <v>255</v>
      </c>
      <c r="H2651" t="s">
        <v>256</v>
      </c>
      <c r="I2651" t="s">
        <v>305</v>
      </c>
      <c r="J2651" t="s">
        <v>4635</v>
      </c>
    </row>
    <row r="2652" spans="1:10" x14ac:dyDescent="0.2">
      <c r="A2652" t="s">
        <v>694</v>
      </c>
      <c r="B2652" t="s">
        <v>252</v>
      </c>
      <c r="C2652" t="s">
        <v>264</v>
      </c>
      <c r="D2652" t="s">
        <v>254</v>
      </c>
      <c r="E2652">
        <v>6267</v>
      </c>
      <c r="F2652" t="s">
        <v>275</v>
      </c>
      <c r="G2652" t="s">
        <v>259</v>
      </c>
      <c r="H2652" t="s">
        <v>276</v>
      </c>
      <c r="I2652">
        <v>37</v>
      </c>
    </row>
    <row r="2653" spans="1:10" x14ac:dyDescent="0.2">
      <c r="A2653" t="s">
        <v>695</v>
      </c>
      <c r="B2653" t="s">
        <v>252</v>
      </c>
      <c r="C2653" t="s">
        <v>253</v>
      </c>
      <c r="D2653" t="s">
        <v>254</v>
      </c>
      <c r="E2653">
        <v>4750</v>
      </c>
      <c r="F2653" t="s">
        <v>269</v>
      </c>
      <c r="G2653" t="s">
        <v>263</v>
      </c>
      <c r="H2653" t="s">
        <v>260</v>
      </c>
      <c r="I2653">
        <v>53</v>
      </c>
    </row>
    <row r="2654" spans="1:10" x14ac:dyDescent="0.2">
      <c r="A2654" t="s">
        <v>695</v>
      </c>
      <c r="B2654" t="s">
        <v>252</v>
      </c>
      <c r="C2654" t="s">
        <v>262</v>
      </c>
      <c r="D2654" t="s">
        <v>254</v>
      </c>
      <c r="E2654">
        <v>7590</v>
      </c>
      <c r="F2654" t="s">
        <v>1389</v>
      </c>
      <c r="G2654" t="s">
        <v>255</v>
      </c>
      <c r="H2654" t="s">
        <v>261</v>
      </c>
      <c r="I2654">
        <v>69</v>
      </c>
    </row>
    <row r="2655" spans="1:10" x14ac:dyDescent="0.2">
      <c r="A2655" t="s">
        <v>3824</v>
      </c>
      <c r="B2655" t="s">
        <v>252</v>
      </c>
      <c r="C2655" t="s">
        <v>253</v>
      </c>
      <c r="D2655" t="s">
        <v>254</v>
      </c>
      <c r="E2655">
        <v>3031</v>
      </c>
      <c r="F2655" t="s">
        <v>3825</v>
      </c>
      <c r="G2655" t="s">
        <v>255</v>
      </c>
      <c r="H2655" t="s">
        <v>261</v>
      </c>
      <c r="I2655">
        <v>149</v>
      </c>
    </row>
    <row r="2656" spans="1:10" x14ac:dyDescent="0.2">
      <c r="A2656" t="s">
        <v>1675</v>
      </c>
      <c r="B2656" t="s">
        <v>252</v>
      </c>
      <c r="C2656" t="s">
        <v>253</v>
      </c>
      <c r="D2656" t="s">
        <v>258</v>
      </c>
      <c r="E2656">
        <v>2438</v>
      </c>
      <c r="F2656" t="s">
        <v>3826</v>
      </c>
      <c r="G2656" t="s">
        <v>267</v>
      </c>
      <c r="H2656" t="s">
        <v>260</v>
      </c>
      <c r="I2656">
        <v>250</v>
      </c>
    </row>
    <row r="2657" spans="1:10" x14ac:dyDescent="0.2">
      <c r="A2657" t="s">
        <v>1675</v>
      </c>
      <c r="B2657" t="s">
        <v>252</v>
      </c>
      <c r="C2657" t="s">
        <v>264</v>
      </c>
      <c r="D2657" t="s">
        <v>254</v>
      </c>
      <c r="E2657">
        <v>2929</v>
      </c>
      <c r="F2657" t="s">
        <v>3854</v>
      </c>
      <c r="G2657" t="s">
        <v>263</v>
      </c>
      <c r="H2657" t="s">
        <v>256</v>
      </c>
      <c r="I2657">
        <v>227</v>
      </c>
    </row>
    <row r="2658" spans="1:10" x14ac:dyDescent="0.2">
      <c r="A2658" t="s">
        <v>1675</v>
      </c>
      <c r="B2658" t="s">
        <v>252</v>
      </c>
      <c r="C2658" t="s">
        <v>253</v>
      </c>
      <c r="D2658" t="s">
        <v>258</v>
      </c>
      <c r="E2658">
        <v>7901</v>
      </c>
      <c r="F2658" t="s">
        <v>1676</v>
      </c>
      <c r="G2658" t="s">
        <v>259</v>
      </c>
      <c r="H2658" t="s">
        <v>277</v>
      </c>
      <c r="I2658">
        <v>10</v>
      </c>
    </row>
    <row r="2659" spans="1:10" x14ac:dyDescent="0.2">
      <c r="A2659" t="s">
        <v>1390</v>
      </c>
      <c r="B2659" t="s">
        <v>252</v>
      </c>
      <c r="C2659" t="s">
        <v>257</v>
      </c>
      <c r="D2659" t="s">
        <v>254</v>
      </c>
      <c r="E2659">
        <v>1383</v>
      </c>
      <c r="F2659" t="s">
        <v>302</v>
      </c>
      <c r="G2659" t="s">
        <v>259</v>
      </c>
      <c r="H2659" t="s">
        <v>303</v>
      </c>
      <c r="I2659">
        <v>31</v>
      </c>
    </row>
    <row r="2660" spans="1:10" x14ac:dyDescent="0.2">
      <c r="A2660" t="s">
        <v>1390</v>
      </c>
      <c r="B2660" t="s">
        <v>252</v>
      </c>
      <c r="C2660" t="s">
        <v>262</v>
      </c>
      <c r="D2660" t="s">
        <v>254</v>
      </c>
      <c r="E2660">
        <v>4238</v>
      </c>
      <c r="F2660" t="s">
        <v>4367</v>
      </c>
      <c r="G2660" t="s">
        <v>255</v>
      </c>
      <c r="H2660" t="s">
        <v>268</v>
      </c>
      <c r="I2660">
        <v>125</v>
      </c>
    </row>
    <row r="2661" spans="1:10" x14ac:dyDescent="0.2">
      <c r="A2661" t="s">
        <v>4225</v>
      </c>
      <c r="B2661" t="s">
        <v>252</v>
      </c>
      <c r="C2661" t="s">
        <v>257</v>
      </c>
      <c r="D2661" t="s">
        <v>254</v>
      </c>
      <c r="E2661">
        <v>3475</v>
      </c>
      <c r="F2661" t="s">
        <v>4636</v>
      </c>
      <c r="G2661" t="s">
        <v>255</v>
      </c>
      <c r="H2661" t="s">
        <v>281</v>
      </c>
      <c r="I2661">
        <v>165</v>
      </c>
    </row>
    <row r="2662" spans="1:10" x14ac:dyDescent="0.2">
      <c r="A2662" t="s">
        <v>4225</v>
      </c>
      <c r="B2662" t="s">
        <v>252</v>
      </c>
      <c r="C2662" t="s">
        <v>262</v>
      </c>
      <c r="D2662" t="s">
        <v>254</v>
      </c>
      <c r="E2662">
        <v>7196</v>
      </c>
      <c r="F2662" t="s">
        <v>4368</v>
      </c>
      <c r="G2662" t="s">
        <v>255</v>
      </c>
      <c r="H2662" t="s">
        <v>291</v>
      </c>
      <c r="I2662">
        <v>166</v>
      </c>
    </row>
    <row r="2663" spans="1:10" x14ac:dyDescent="0.2">
      <c r="A2663" t="s">
        <v>4225</v>
      </c>
      <c r="B2663" t="s">
        <v>252</v>
      </c>
      <c r="C2663" t="s">
        <v>262</v>
      </c>
      <c r="D2663" t="s">
        <v>254</v>
      </c>
      <c r="E2663">
        <v>8068</v>
      </c>
      <c r="F2663" t="s">
        <v>4226</v>
      </c>
      <c r="G2663" t="s">
        <v>255</v>
      </c>
      <c r="H2663" t="s">
        <v>261</v>
      </c>
      <c r="I2663">
        <v>505</v>
      </c>
    </row>
    <row r="2664" spans="1:10" x14ac:dyDescent="0.2">
      <c r="A2664" t="s">
        <v>1391</v>
      </c>
      <c r="B2664" t="s">
        <v>252</v>
      </c>
      <c r="C2664" t="s">
        <v>253</v>
      </c>
      <c r="D2664" t="s">
        <v>254</v>
      </c>
      <c r="E2664">
        <v>3161</v>
      </c>
      <c r="F2664" t="s">
        <v>1677</v>
      </c>
      <c r="G2664" t="s">
        <v>263</v>
      </c>
      <c r="H2664" t="s">
        <v>261</v>
      </c>
      <c r="I2664">
        <v>102</v>
      </c>
    </row>
    <row r="2665" spans="1:10" x14ac:dyDescent="0.2">
      <c r="A2665" t="s">
        <v>1391</v>
      </c>
      <c r="B2665" t="s">
        <v>252</v>
      </c>
      <c r="C2665" t="s">
        <v>262</v>
      </c>
      <c r="D2665" t="s">
        <v>258</v>
      </c>
      <c r="E2665">
        <v>3269</v>
      </c>
      <c r="F2665" t="s">
        <v>4637</v>
      </c>
      <c r="G2665" t="s">
        <v>292</v>
      </c>
      <c r="H2665" t="s">
        <v>293</v>
      </c>
      <c r="I2665" t="s">
        <v>305</v>
      </c>
      <c r="J2665" t="s">
        <v>4638</v>
      </c>
    </row>
    <row r="2666" spans="1:10" x14ac:dyDescent="0.2">
      <c r="A2666" t="s">
        <v>1391</v>
      </c>
      <c r="B2666" t="s">
        <v>252</v>
      </c>
      <c r="C2666" t="s">
        <v>253</v>
      </c>
      <c r="D2666" t="s">
        <v>258</v>
      </c>
      <c r="E2666">
        <v>4026</v>
      </c>
      <c r="F2666" t="s">
        <v>4639</v>
      </c>
      <c r="G2666" t="s">
        <v>263</v>
      </c>
      <c r="H2666" t="s">
        <v>297</v>
      </c>
      <c r="I2666">
        <v>93</v>
      </c>
    </row>
    <row r="2667" spans="1:10" x14ac:dyDescent="0.2">
      <c r="A2667" t="s">
        <v>1391</v>
      </c>
      <c r="B2667" t="s">
        <v>252</v>
      </c>
      <c r="C2667" t="s">
        <v>262</v>
      </c>
      <c r="D2667" t="s">
        <v>254</v>
      </c>
      <c r="E2667">
        <v>8142</v>
      </c>
      <c r="F2667" t="s">
        <v>4227</v>
      </c>
      <c r="G2667" t="s">
        <v>255</v>
      </c>
      <c r="H2667" t="s">
        <v>261</v>
      </c>
      <c r="I2667">
        <v>201</v>
      </c>
    </row>
    <row r="2668" spans="1:10" x14ac:dyDescent="0.2">
      <c r="A2668" t="s">
        <v>1391</v>
      </c>
      <c r="B2668" t="s">
        <v>252</v>
      </c>
      <c r="C2668" t="s">
        <v>264</v>
      </c>
      <c r="D2668" t="s">
        <v>258</v>
      </c>
      <c r="E2668">
        <v>9262</v>
      </c>
      <c r="F2668" t="s">
        <v>296</v>
      </c>
      <c r="G2668" t="s">
        <v>255</v>
      </c>
      <c r="H2668" t="s">
        <v>265</v>
      </c>
      <c r="I2668">
        <v>273</v>
      </c>
    </row>
    <row r="2669" spans="1:10" x14ac:dyDescent="0.2">
      <c r="A2669" t="s">
        <v>1392</v>
      </c>
      <c r="B2669" t="s">
        <v>279</v>
      </c>
      <c r="C2669" t="s">
        <v>264</v>
      </c>
      <c r="D2669" t="s">
        <v>258</v>
      </c>
      <c r="E2669">
        <v>6387</v>
      </c>
      <c r="F2669" t="s">
        <v>1678</v>
      </c>
      <c r="G2669" t="s">
        <v>255</v>
      </c>
      <c r="H2669" t="s">
        <v>276</v>
      </c>
      <c r="I2669">
        <v>160</v>
      </c>
    </row>
    <row r="2670" spans="1:10" x14ac:dyDescent="0.2">
      <c r="A2670" t="s">
        <v>1392</v>
      </c>
      <c r="B2670" t="s">
        <v>252</v>
      </c>
      <c r="C2670" t="s">
        <v>253</v>
      </c>
      <c r="D2670" t="s">
        <v>258</v>
      </c>
      <c r="E2670">
        <v>3075</v>
      </c>
      <c r="F2670" t="s">
        <v>4640</v>
      </c>
      <c r="G2670" t="s">
        <v>259</v>
      </c>
      <c r="H2670" t="s">
        <v>265</v>
      </c>
      <c r="I2670">
        <v>192</v>
      </c>
    </row>
    <row r="2671" spans="1:10" x14ac:dyDescent="0.2">
      <c r="A2671" t="s">
        <v>1392</v>
      </c>
      <c r="B2671" t="s">
        <v>252</v>
      </c>
      <c r="C2671" t="s">
        <v>253</v>
      </c>
      <c r="D2671" t="s">
        <v>254</v>
      </c>
      <c r="E2671">
        <v>3361</v>
      </c>
      <c r="F2671" t="s">
        <v>3855</v>
      </c>
      <c r="G2671" t="s">
        <v>255</v>
      </c>
      <c r="H2671" t="s">
        <v>265</v>
      </c>
      <c r="I2671">
        <v>159</v>
      </c>
    </row>
    <row r="2672" spans="1:10" x14ac:dyDescent="0.2">
      <c r="A2672" t="s">
        <v>1392</v>
      </c>
      <c r="B2672" t="s">
        <v>252</v>
      </c>
      <c r="C2672" t="s">
        <v>262</v>
      </c>
      <c r="D2672" t="s">
        <v>254</v>
      </c>
      <c r="E2672">
        <v>3995</v>
      </c>
      <c r="F2672" t="s">
        <v>307</v>
      </c>
      <c r="G2672" t="s">
        <v>267</v>
      </c>
      <c r="H2672" t="s">
        <v>266</v>
      </c>
      <c r="I2672">
        <v>56</v>
      </c>
    </row>
    <row r="2673" spans="1:10" x14ac:dyDescent="0.2">
      <c r="A2673" t="s">
        <v>1392</v>
      </c>
      <c r="B2673" t="s">
        <v>252</v>
      </c>
      <c r="C2673" t="s">
        <v>264</v>
      </c>
      <c r="D2673" t="s">
        <v>258</v>
      </c>
      <c r="E2673">
        <v>4384</v>
      </c>
      <c r="F2673" t="s">
        <v>4228</v>
      </c>
      <c r="G2673" t="s">
        <v>255</v>
      </c>
      <c r="H2673" t="s">
        <v>266</v>
      </c>
      <c r="I2673">
        <v>928</v>
      </c>
    </row>
    <row r="2674" spans="1:10" x14ac:dyDescent="0.2">
      <c r="A2674" t="s">
        <v>1393</v>
      </c>
      <c r="B2674" t="s">
        <v>252</v>
      </c>
      <c r="C2674" t="s">
        <v>253</v>
      </c>
      <c r="D2674" t="s">
        <v>254</v>
      </c>
      <c r="E2674">
        <v>2159</v>
      </c>
      <c r="F2674" t="s">
        <v>4641</v>
      </c>
      <c r="G2674" t="s">
        <v>263</v>
      </c>
      <c r="H2674" t="s">
        <v>260</v>
      </c>
      <c r="I2674">
        <v>75</v>
      </c>
    </row>
    <row r="2675" spans="1:10" x14ac:dyDescent="0.2">
      <c r="A2675" t="s">
        <v>1393</v>
      </c>
      <c r="B2675" t="s">
        <v>252</v>
      </c>
      <c r="C2675" t="s">
        <v>257</v>
      </c>
      <c r="D2675" t="s">
        <v>254</v>
      </c>
      <c r="E2675">
        <v>2315</v>
      </c>
      <c r="F2675" t="s">
        <v>4642</v>
      </c>
      <c r="G2675" t="s">
        <v>259</v>
      </c>
      <c r="H2675" t="s">
        <v>266</v>
      </c>
      <c r="I2675">
        <v>97</v>
      </c>
    </row>
    <row r="2676" spans="1:10" x14ac:dyDescent="0.2">
      <c r="A2676" t="s">
        <v>1393</v>
      </c>
      <c r="B2676" t="s">
        <v>252</v>
      </c>
      <c r="C2676" t="s">
        <v>264</v>
      </c>
      <c r="D2676" t="s">
        <v>258</v>
      </c>
      <c r="E2676">
        <v>2424</v>
      </c>
      <c r="F2676" t="s">
        <v>304</v>
      </c>
      <c r="G2676" t="s">
        <v>255</v>
      </c>
      <c r="H2676" t="s">
        <v>260</v>
      </c>
      <c r="I2676">
        <v>41</v>
      </c>
    </row>
    <row r="2677" spans="1:10" x14ac:dyDescent="0.2">
      <c r="A2677" t="s">
        <v>1393</v>
      </c>
      <c r="B2677" t="s">
        <v>252</v>
      </c>
      <c r="C2677" t="s">
        <v>262</v>
      </c>
      <c r="D2677" t="s">
        <v>254</v>
      </c>
      <c r="E2677">
        <v>3071</v>
      </c>
      <c r="F2677" t="s">
        <v>4643</v>
      </c>
      <c r="G2677" t="s">
        <v>263</v>
      </c>
      <c r="H2677" t="s">
        <v>265</v>
      </c>
      <c r="I2677">
        <v>24</v>
      </c>
    </row>
    <row r="2678" spans="1:10" x14ac:dyDescent="0.2">
      <c r="A2678" t="s">
        <v>1393</v>
      </c>
      <c r="B2678" t="s">
        <v>252</v>
      </c>
      <c r="C2678" t="s">
        <v>264</v>
      </c>
      <c r="D2678" t="s">
        <v>258</v>
      </c>
      <c r="E2678">
        <v>3497</v>
      </c>
      <c r="F2678" t="s">
        <v>306</v>
      </c>
      <c r="G2678" t="s">
        <v>267</v>
      </c>
      <c r="H2678" t="s">
        <v>281</v>
      </c>
      <c r="I2678">
        <v>36</v>
      </c>
    </row>
    <row r="2679" spans="1:10" x14ac:dyDescent="0.2">
      <c r="A2679" t="s">
        <v>1393</v>
      </c>
      <c r="B2679" t="s">
        <v>252</v>
      </c>
      <c r="C2679" t="s">
        <v>257</v>
      </c>
      <c r="D2679" t="s">
        <v>254</v>
      </c>
      <c r="E2679">
        <v>3653</v>
      </c>
      <c r="F2679" t="s">
        <v>4115</v>
      </c>
      <c r="G2679" t="s">
        <v>267</v>
      </c>
      <c r="H2679" t="s">
        <v>266</v>
      </c>
      <c r="I2679">
        <v>155</v>
      </c>
    </row>
    <row r="2680" spans="1:10" x14ac:dyDescent="0.2">
      <c r="A2680" t="s">
        <v>1393</v>
      </c>
      <c r="B2680" t="s">
        <v>252</v>
      </c>
      <c r="C2680" t="s">
        <v>253</v>
      </c>
      <c r="D2680" t="s">
        <v>254</v>
      </c>
      <c r="E2680">
        <v>3843</v>
      </c>
      <c r="F2680" t="s">
        <v>3856</v>
      </c>
      <c r="G2680" t="s">
        <v>255</v>
      </c>
      <c r="H2680" t="s">
        <v>266</v>
      </c>
      <c r="I2680">
        <v>200</v>
      </c>
    </row>
    <row r="2681" spans="1:10" x14ac:dyDescent="0.2">
      <c r="A2681" t="s">
        <v>1393</v>
      </c>
      <c r="B2681" t="s">
        <v>252</v>
      </c>
      <c r="C2681" t="s">
        <v>253</v>
      </c>
      <c r="D2681" t="s">
        <v>258</v>
      </c>
      <c r="E2681">
        <v>4431</v>
      </c>
      <c r="F2681" t="s">
        <v>308</v>
      </c>
      <c r="G2681" t="s">
        <v>267</v>
      </c>
      <c r="H2681" t="s">
        <v>266</v>
      </c>
      <c r="I2681">
        <v>327</v>
      </c>
    </row>
    <row r="2682" spans="1:10" x14ac:dyDescent="0.2">
      <c r="A2682" t="s">
        <v>1393</v>
      </c>
      <c r="B2682" t="s">
        <v>252</v>
      </c>
      <c r="C2682" t="s">
        <v>264</v>
      </c>
      <c r="D2682" t="s">
        <v>254</v>
      </c>
      <c r="E2682">
        <v>6721</v>
      </c>
      <c r="F2682" t="s">
        <v>4229</v>
      </c>
      <c r="G2682" t="s">
        <v>263</v>
      </c>
      <c r="H2682" t="s">
        <v>280</v>
      </c>
      <c r="I2682">
        <v>70</v>
      </c>
    </row>
    <row r="2683" spans="1:10" x14ac:dyDescent="0.2">
      <c r="A2683" t="s">
        <v>1393</v>
      </c>
      <c r="B2683" t="s">
        <v>252</v>
      </c>
      <c r="C2683" t="s">
        <v>262</v>
      </c>
      <c r="D2683" t="s">
        <v>258</v>
      </c>
      <c r="E2683">
        <v>8967</v>
      </c>
      <c r="F2683" t="s">
        <v>4230</v>
      </c>
      <c r="G2683" t="s">
        <v>292</v>
      </c>
      <c r="H2683" t="s">
        <v>293</v>
      </c>
      <c r="I2683" t="s">
        <v>278</v>
      </c>
      <c r="J2683" t="s">
        <v>4286</v>
      </c>
    </row>
    <row r="2684" spans="1:10" x14ac:dyDescent="0.2">
      <c r="A2684" t="s">
        <v>1679</v>
      </c>
      <c r="B2684" t="s">
        <v>279</v>
      </c>
      <c r="C2684" t="s">
        <v>264</v>
      </c>
      <c r="D2684" t="s">
        <v>254</v>
      </c>
      <c r="E2684">
        <v>7803</v>
      </c>
      <c r="F2684" t="s">
        <v>4644</v>
      </c>
      <c r="G2684" t="s">
        <v>267</v>
      </c>
      <c r="H2684" t="s">
        <v>277</v>
      </c>
      <c r="I2684">
        <v>492</v>
      </c>
    </row>
    <row r="2685" spans="1:10" x14ac:dyDescent="0.2">
      <c r="A2685" t="s">
        <v>1679</v>
      </c>
      <c r="B2685" t="s">
        <v>252</v>
      </c>
      <c r="C2685" t="s">
        <v>262</v>
      </c>
      <c r="D2685" t="s">
        <v>254</v>
      </c>
      <c r="E2685">
        <v>3169</v>
      </c>
      <c r="F2685" t="s">
        <v>1680</v>
      </c>
      <c r="G2685" t="s">
        <v>255</v>
      </c>
      <c r="H2685" t="s">
        <v>265</v>
      </c>
      <c r="I2685">
        <v>45</v>
      </c>
    </row>
    <row r="2686" spans="1:10" x14ac:dyDescent="0.2">
      <c r="A2686" t="s">
        <v>1679</v>
      </c>
      <c r="B2686" t="s">
        <v>252</v>
      </c>
      <c r="C2686" t="s">
        <v>262</v>
      </c>
      <c r="D2686" t="s">
        <v>258</v>
      </c>
      <c r="E2686">
        <v>3282</v>
      </c>
      <c r="F2686" t="s">
        <v>583</v>
      </c>
      <c r="G2686" t="s">
        <v>292</v>
      </c>
      <c r="H2686" t="s">
        <v>293</v>
      </c>
      <c r="I2686" t="s">
        <v>278</v>
      </c>
      <c r="J2686" t="s">
        <v>3845</v>
      </c>
    </row>
    <row r="2687" spans="1:10" x14ac:dyDescent="0.2">
      <c r="A2687" t="s">
        <v>1679</v>
      </c>
      <c r="B2687" t="s">
        <v>252</v>
      </c>
      <c r="C2687" t="s">
        <v>253</v>
      </c>
      <c r="D2687" t="s">
        <v>254</v>
      </c>
      <c r="E2687">
        <v>3391</v>
      </c>
      <c r="F2687" t="s">
        <v>4231</v>
      </c>
      <c r="G2687" t="s">
        <v>255</v>
      </c>
      <c r="H2687" t="s">
        <v>265</v>
      </c>
      <c r="I2687" t="s">
        <v>314</v>
      </c>
      <c r="J2687" t="s">
        <v>4182</v>
      </c>
    </row>
    <row r="2688" spans="1:10" x14ac:dyDescent="0.2">
      <c r="A2688" t="s">
        <v>1679</v>
      </c>
      <c r="B2688" t="s">
        <v>252</v>
      </c>
      <c r="C2688" t="s">
        <v>262</v>
      </c>
      <c r="D2688" t="s">
        <v>258</v>
      </c>
      <c r="E2688">
        <v>3665</v>
      </c>
      <c r="F2688" t="s">
        <v>3979</v>
      </c>
      <c r="G2688" t="s">
        <v>255</v>
      </c>
      <c r="H2688" t="s">
        <v>266</v>
      </c>
      <c r="I2688">
        <v>368</v>
      </c>
    </row>
    <row r="2689" spans="1:10" x14ac:dyDescent="0.2">
      <c r="A2689" t="s">
        <v>1679</v>
      </c>
      <c r="B2689" t="s">
        <v>252</v>
      </c>
      <c r="C2689" t="s">
        <v>262</v>
      </c>
      <c r="D2689" t="s">
        <v>254</v>
      </c>
      <c r="E2689">
        <v>4592</v>
      </c>
      <c r="F2689" t="s">
        <v>4232</v>
      </c>
      <c r="G2689" t="s">
        <v>267</v>
      </c>
      <c r="H2689" t="s">
        <v>300</v>
      </c>
      <c r="I2689" t="s">
        <v>286</v>
      </c>
      <c r="J2689" t="s">
        <v>4645</v>
      </c>
    </row>
    <row r="2690" spans="1:10" x14ac:dyDescent="0.2">
      <c r="A2690" t="s">
        <v>1679</v>
      </c>
      <c r="B2690" t="s">
        <v>252</v>
      </c>
      <c r="C2690" t="s">
        <v>262</v>
      </c>
      <c r="D2690" t="s">
        <v>254</v>
      </c>
      <c r="E2690">
        <v>7683</v>
      </c>
      <c r="F2690" t="s">
        <v>312</v>
      </c>
      <c r="G2690" t="s">
        <v>267</v>
      </c>
      <c r="H2690" t="s">
        <v>265</v>
      </c>
      <c r="I2690">
        <v>153</v>
      </c>
    </row>
    <row r="2691" spans="1:10" x14ac:dyDescent="0.2">
      <c r="A2691" t="s">
        <v>1679</v>
      </c>
      <c r="B2691" t="s">
        <v>252</v>
      </c>
      <c r="C2691" t="s">
        <v>262</v>
      </c>
      <c r="D2691" t="s">
        <v>258</v>
      </c>
      <c r="E2691">
        <v>8957</v>
      </c>
      <c r="F2691" t="s">
        <v>4233</v>
      </c>
      <c r="G2691" t="s">
        <v>292</v>
      </c>
      <c r="H2691" t="s">
        <v>293</v>
      </c>
      <c r="I2691" t="s">
        <v>278</v>
      </c>
      <c r="J2691" t="s">
        <v>4208</v>
      </c>
    </row>
    <row r="2692" spans="1:10" x14ac:dyDescent="0.2">
      <c r="A2692" t="s">
        <v>1681</v>
      </c>
      <c r="B2692" t="s">
        <v>252</v>
      </c>
      <c r="C2692" t="s">
        <v>253</v>
      </c>
      <c r="D2692" t="s">
        <v>254</v>
      </c>
      <c r="E2692">
        <v>2678</v>
      </c>
      <c r="F2692" t="s">
        <v>1682</v>
      </c>
      <c r="G2692" t="s">
        <v>255</v>
      </c>
      <c r="H2692" t="s">
        <v>265</v>
      </c>
      <c r="I2692" t="s">
        <v>286</v>
      </c>
      <c r="J2692" t="s">
        <v>4646</v>
      </c>
    </row>
    <row r="2693" spans="1:10" x14ac:dyDescent="0.2">
      <c r="A2693" t="s">
        <v>3809</v>
      </c>
      <c r="B2693" t="s">
        <v>252</v>
      </c>
      <c r="C2693" t="s">
        <v>262</v>
      </c>
      <c r="D2693" t="s">
        <v>254</v>
      </c>
      <c r="E2693">
        <v>6336</v>
      </c>
      <c r="F2693" t="s">
        <v>3810</v>
      </c>
      <c r="G2693" t="s">
        <v>263</v>
      </c>
      <c r="H2693" t="s">
        <v>276</v>
      </c>
      <c r="I2693">
        <v>54</v>
      </c>
    </row>
    <row r="2694" spans="1:10" x14ac:dyDescent="0.2">
      <c r="A2694" t="s">
        <v>4369</v>
      </c>
      <c r="B2694" t="s">
        <v>252</v>
      </c>
      <c r="C2694" t="s">
        <v>257</v>
      </c>
      <c r="D2694" t="s">
        <v>254</v>
      </c>
      <c r="E2694">
        <v>6664</v>
      </c>
      <c r="F2694" t="s">
        <v>4370</v>
      </c>
      <c r="G2694" t="s">
        <v>259</v>
      </c>
      <c r="H2694" t="s">
        <v>280</v>
      </c>
      <c r="I2694">
        <v>36</v>
      </c>
    </row>
    <row r="2695" spans="1:10" x14ac:dyDescent="0.2">
      <c r="A2695" t="s">
        <v>1683</v>
      </c>
      <c r="B2695" t="s">
        <v>252</v>
      </c>
      <c r="C2695" t="s">
        <v>253</v>
      </c>
      <c r="D2695" t="s">
        <v>254</v>
      </c>
      <c r="E2695">
        <v>2792</v>
      </c>
      <c r="F2695" t="s">
        <v>319</v>
      </c>
      <c r="G2695" t="s">
        <v>255</v>
      </c>
      <c r="H2695" t="s">
        <v>265</v>
      </c>
      <c r="I2695">
        <v>378</v>
      </c>
    </row>
    <row r="2696" spans="1:10" x14ac:dyDescent="0.2">
      <c r="A2696" t="s">
        <v>1684</v>
      </c>
      <c r="B2696" t="s">
        <v>252</v>
      </c>
      <c r="C2696" t="s">
        <v>253</v>
      </c>
      <c r="D2696" t="s">
        <v>254</v>
      </c>
      <c r="E2696">
        <v>4829</v>
      </c>
      <c r="F2696" t="s">
        <v>325</v>
      </c>
      <c r="G2696" t="s">
        <v>255</v>
      </c>
      <c r="H2696" t="s">
        <v>266</v>
      </c>
      <c r="I2696">
        <v>104</v>
      </c>
    </row>
    <row r="2697" spans="1:10" x14ac:dyDescent="0.2">
      <c r="A2697" t="s">
        <v>1684</v>
      </c>
      <c r="B2697" t="s">
        <v>252</v>
      </c>
      <c r="C2697" t="s">
        <v>253</v>
      </c>
      <c r="D2697" t="s">
        <v>254</v>
      </c>
      <c r="E2697">
        <v>9651</v>
      </c>
      <c r="F2697" t="s">
        <v>318</v>
      </c>
      <c r="G2697" t="s">
        <v>259</v>
      </c>
      <c r="H2697" t="s">
        <v>266</v>
      </c>
      <c r="I2697">
        <v>88</v>
      </c>
    </row>
    <row r="2698" spans="1:10" x14ac:dyDescent="0.2">
      <c r="A2698" t="s">
        <v>1685</v>
      </c>
      <c r="B2698" t="s">
        <v>252</v>
      </c>
      <c r="C2698" t="s">
        <v>264</v>
      </c>
      <c r="D2698" t="s">
        <v>254</v>
      </c>
      <c r="E2698">
        <v>3035</v>
      </c>
      <c r="F2698" t="s">
        <v>315</v>
      </c>
      <c r="G2698" t="s">
        <v>259</v>
      </c>
      <c r="H2698" t="s">
        <v>261</v>
      </c>
      <c r="I2698">
        <v>24</v>
      </c>
    </row>
    <row r="2699" spans="1:10" x14ac:dyDescent="0.2">
      <c r="A2699" t="s">
        <v>1685</v>
      </c>
      <c r="B2699" t="s">
        <v>252</v>
      </c>
      <c r="C2699" t="s">
        <v>257</v>
      </c>
      <c r="D2699" t="s">
        <v>254</v>
      </c>
      <c r="E2699">
        <v>4187</v>
      </c>
      <c r="F2699" t="s">
        <v>1322</v>
      </c>
      <c r="G2699" t="s">
        <v>255</v>
      </c>
      <c r="H2699" t="s">
        <v>268</v>
      </c>
      <c r="I2699">
        <v>405</v>
      </c>
    </row>
    <row r="2700" spans="1:10" x14ac:dyDescent="0.2">
      <c r="A2700" t="s">
        <v>1685</v>
      </c>
      <c r="B2700" t="s">
        <v>252</v>
      </c>
      <c r="C2700" t="s">
        <v>262</v>
      </c>
      <c r="D2700" t="s">
        <v>254</v>
      </c>
      <c r="E2700">
        <v>6279</v>
      </c>
      <c r="F2700" t="s">
        <v>4371</v>
      </c>
      <c r="G2700" t="s">
        <v>263</v>
      </c>
      <c r="H2700" t="s">
        <v>276</v>
      </c>
      <c r="I2700">
        <v>288</v>
      </c>
    </row>
    <row r="2701" spans="1:10" x14ac:dyDescent="0.2">
      <c r="A2701" t="s">
        <v>4234</v>
      </c>
      <c r="B2701" t="s">
        <v>252</v>
      </c>
      <c r="C2701" t="s">
        <v>257</v>
      </c>
      <c r="D2701" t="s">
        <v>254</v>
      </c>
      <c r="E2701">
        <v>8923</v>
      </c>
      <c r="F2701" t="s">
        <v>4235</v>
      </c>
      <c r="G2701" t="s">
        <v>255</v>
      </c>
      <c r="H2701" t="s">
        <v>281</v>
      </c>
      <c r="I2701">
        <v>696</v>
      </c>
    </row>
    <row r="2702" spans="1:10" x14ac:dyDescent="0.2">
      <c r="A2702" t="s">
        <v>1686</v>
      </c>
      <c r="B2702" t="s">
        <v>252</v>
      </c>
      <c r="C2702" t="s">
        <v>262</v>
      </c>
      <c r="D2702" t="s">
        <v>254</v>
      </c>
      <c r="E2702">
        <v>4714</v>
      </c>
      <c r="F2702" t="s">
        <v>320</v>
      </c>
      <c r="G2702" t="s">
        <v>255</v>
      </c>
      <c r="H2702" t="s">
        <v>260</v>
      </c>
      <c r="I2702">
        <v>544</v>
      </c>
    </row>
    <row r="2703" spans="1:10" x14ac:dyDescent="0.2">
      <c r="A2703" t="s">
        <v>1686</v>
      </c>
      <c r="B2703" t="s">
        <v>252</v>
      </c>
      <c r="C2703" t="s">
        <v>264</v>
      </c>
      <c r="D2703" t="s">
        <v>254</v>
      </c>
      <c r="E2703">
        <v>7730</v>
      </c>
      <c r="F2703" t="s">
        <v>4647</v>
      </c>
      <c r="G2703" t="s">
        <v>255</v>
      </c>
      <c r="H2703" t="s">
        <v>331</v>
      </c>
      <c r="I2703" t="s">
        <v>278</v>
      </c>
      <c r="J2703" t="s">
        <v>4648</v>
      </c>
    </row>
    <row r="2704" spans="1:10" x14ac:dyDescent="0.2">
      <c r="A2704" t="s">
        <v>4236</v>
      </c>
      <c r="B2704" t="s">
        <v>252</v>
      </c>
      <c r="C2704" t="s">
        <v>262</v>
      </c>
      <c r="D2704" t="s">
        <v>254</v>
      </c>
      <c r="E2704">
        <v>3396</v>
      </c>
      <c r="F2704" t="s">
        <v>4237</v>
      </c>
      <c r="G2704" t="s">
        <v>255</v>
      </c>
      <c r="H2704" t="s">
        <v>265</v>
      </c>
      <c r="I2704">
        <v>100</v>
      </c>
    </row>
    <row r="2705" spans="1:10" x14ac:dyDescent="0.2">
      <c r="A2705" t="s">
        <v>1687</v>
      </c>
      <c r="B2705" t="s">
        <v>252</v>
      </c>
      <c r="C2705" t="s">
        <v>253</v>
      </c>
      <c r="D2705" t="s">
        <v>258</v>
      </c>
      <c r="E2705">
        <v>2303</v>
      </c>
      <c r="F2705" t="s">
        <v>4116</v>
      </c>
      <c r="G2705" t="s">
        <v>259</v>
      </c>
      <c r="H2705" t="s">
        <v>266</v>
      </c>
      <c r="I2705">
        <v>79</v>
      </c>
    </row>
    <row r="2706" spans="1:10" x14ac:dyDescent="0.2">
      <c r="A2706" t="s">
        <v>1687</v>
      </c>
      <c r="B2706" t="s">
        <v>252</v>
      </c>
      <c r="C2706" t="s">
        <v>264</v>
      </c>
      <c r="D2706" t="s">
        <v>254</v>
      </c>
      <c r="E2706">
        <v>2735</v>
      </c>
      <c r="F2706" t="s">
        <v>4117</v>
      </c>
      <c r="G2706" t="s">
        <v>255</v>
      </c>
      <c r="H2706" t="s">
        <v>265</v>
      </c>
      <c r="I2706">
        <v>86</v>
      </c>
    </row>
    <row r="2707" spans="1:10" x14ac:dyDescent="0.2">
      <c r="A2707" t="s">
        <v>1687</v>
      </c>
      <c r="B2707" t="s">
        <v>252</v>
      </c>
      <c r="C2707" t="s">
        <v>264</v>
      </c>
      <c r="D2707" t="s">
        <v>254</v>
      </c>
      <c r="E2707">
        <v>3697</v>
      </c>
      <c r="F2707" t="s">
        <v>4118</v>
      </c>
      <c r="G2707" t="s">
        <v>255</v>
      </c>
      <c r="H2707" t="s">
        <v>266</v>
      </c>
      <c r="I2707" t="s">
        <v>286</v>
      </c>
      <c r="J2707" t="s">
        <v>4502</v>
      </c>
    </row>
    <row r="2708" spans="1:10" x14ac:dyDescent="0.2">
      <c r="A2708" t="s">
        <v>1687</v>
      </c>
      <c r="B2708" t="s">
        <v>252</v>
      </c>
      <c r="C2708" t="s">
        <v>264</v>
      </c>
      <c r="D2708" t="s">
        <v>254</v>
      </c>
      <c r="E2708">
        <v>9983</v>
      </c>
      <c r="F2708" t="s">
        <v>323</v>
      </c>
      <c r="G2708" t="s">
        <v>255</v>
      </c>
      <c r="H2708" t="s">
        <v>265</v>
      </c>
      <c r="I2708" t="s">
        <v>4372</v>
      </c>
      <c r="J2708" t="s">
        <v>4649</v>
      </c>
    </row>
    <row r="2709" spans="1:10" x14ac:dyDescent="0.2">
      <c r="A2709" t="s">
        <v>3794</v>
      </c>
      <c r="B2709" t="s">
        <v>252</v>
      </c>
      <c r="C2709" t="s">
        <v>253</v>
      </c>
      <c r="D2709" t="s">
        <v>258</v>
      </c>
      <c r="E2709">
        <v>1430</v>
      </c>
      <c r="F2709" t="s">
        <v>462</v>
      </c>
      <c r="G2709" t="s">
        <v>255</v>
      </c>
      <c r="H2709" t="s">
        <v>282</v>
      </c>
      <c r="I2709">
        <v>77</v>
      </c>
    </row>
    <row r="2710" spans="1:10" x14ac:dyDescent="0.2">
      <c r="A2710" t="s">
        <v>3794</v>
      </c>
      <c r="B2710" t="s">
        <v>252</v>
      </c>
      <c r="C2710" t="s">
        <v>262</v>
      </c>
      <c r="D2710" t="s">
        <v>254</v>
      </c>
      <c r="E2710">
        <v>2338</v>
      </c>
      <c r="F2710" t="s">
        <v>4650</v>
      </c>
      <c r="G2710" t="s">
        <v>263</v>
      </c>
      <c r="H2710" t="s">
        <v>266</v>
      </c>
      <c r="I2710">
        <v>28</v>
      </c>
    </row>
    <row r="2711" spans="1:10" x14ac:dyDescent="0.2">
      <c r="A2711" t="s">
        <v>3794</v>
      </c>
      <c r="B2711" t="s">
        <v>252</v>
      </c>
      <c r="C2711" t="s">
        <v>264</v>
      </c>
      <c r="D2711" t="s">
        <v>254</v>
      </c>
      <c r="E2711">
        <v>4668</v>
      </c>
      <c r="F2711" t="s">
        <v>329</v>
      </c>
      <c r="G2711" t="s">
        <v>255</v>
      </c>
      <c r="H2711" t="s">
        <v>260</v>
      </c>
      <c r="I2711">
        <v>269</v>
      </c>
    </row>
    <row r="2712" spans="1:10" x14ac:dyDescent="0.2">
      <c r="A2712" t="s">
        <v>3794</v>
      </c>
      <c r="B2712" t="s">
        <v>252</v>
      </c>
      <c r="C2712" t="s">
        <v>257</v>
      </c>
      <c r="D2712" t="s">
        <v>258</v>
      </c>
      <c r="E2712">
        <v>7501</v>
      </c>
      <c r="F2712" t="s">
        <v>335</v>
      </c>
      <c r="G2712" t="s">
        <v>259</v>
      </c>
      <c r="H2712" t="s">
        <v>261</v>
      </c>
      <c r="I2712">
        <v>19</v>
      </c>
    </row>
    <row r="2713" spans="1:10" x14ac:dyDescent="0.2">
      <c r="A2713" t="s">
        <v>3794</v>
      </c>
      <c r="B2713" t="s">
        <v>252</v>
      </c>
      <c r="C2713" t="s">
        <v>253</v>
      </c>
      <c r="D2713" t="s">
        <v>254</v>
      </c>
      <c r="E2713">
        <v>7725</v>
      </c>
      <c r="F2713" t="s">
        <v>1324</v>
      </c>
      <c r="G2713" t="s">
        <v>255</v>
      </c>
      <c r="H2713" t="s">
        <v>331</v>
      </c>
      <c r="I2713">
        <v>299</v>
      </c>
    </row>
    <row r="2714" spans="1:10" x14ac:dyDescent="0.2">
      <c r="A2714" t="s">
        <v>3794</v>
      </c>
      <c r="B2714" t="s">
        <v>252</v>
      </c>
      <c r="C2714" t="s">
        <v>262</v>
      </c>
      <c r="D2714" t="s">
        <v>254</v>
      </c>
      <c r="E2714">
        <v>9740</v>
      </c>
      <c r="F2714" t="s">
        <v>1326</v>
      </c>
      <c r="G2714" t="s">
        <v>255</v>
      </c>
      <c r="H2714" t="s">
        <v>260</v>
      </c>
      <c r="I2714">
        <v>868</v>
      </c>
    </row>
    <row r="2715" spans="1:10" x14ac:dyDescent="0.2">
      <c r="A2715" t="s">
        <v>3795</v>
      </c>
      <c r="B2715" t="s">
        <v>252</v>
      </c>
      <c r="C2715" t="s">
        <v>262</v>
      </c>
      <c r="D2715" t="s">
        <v>254</v>
      </c>
      <c r="E2715">
        <v>3479</v>
      </c>
      <c r="F2715" t="s">
        <v>327</v>
      </c>
      <c r="G2715" t="s">
        <v>267</v>
      </c>
      <c r="H2715" t="s">
        <v>281</v>
      </c>
      <c r="I2715" t="s">
        <v>286</v>
      </c>
      <c r="J2715" t="s">
        <v>4651</v>
      </c>
    </row>
    <row r="2716" spans="1:10" x14ac:dyDescent="0.2">
      <c r="A2716" t="s">
        <v>3795</v>
      </c>
      <c r="B2716" t="s">
        <v>252</v>
      </c>
      <c r="C2716" t="s">
        <v>264</v>
      </c>
      <c r="D2716" t="s">
        <v>254</v>
      </c>
      <c r="E2716">
        <v>7818</v>
      </c>
      <c r="F2716" t="s">
        <v>1325</v>
      </c>
      <c r="G2716" t="s">
        <v>255</v>
      </c>
      <c r="H2716" t="s">
        <v>277</v>
      </c>
      <c r="I2716">
        <v>316</v>
      </c>
    </row>
    <row r="2717" spans="1:10" x14ac:dyDescent="0.2">
      <c r="A2717" t="s">
        <v>3811</v>
      </c>
      <c r="B2717" t="s">
        <v>252</v>
      </c>
      <c r="C2717" t="s">
        <v>262</v>
      </c>
      <c r="D2717" t="s">
        <v>254</v>
      </c>
      <c r="E2717">
        <v>3548</v>
      </c>
      <c r="F2717" t="s">
        <v>472</v>
      </c>
      <c r="G2717" t="s">
        <v>255</v>
      </c>
      <c r="H2717" t="s">
        <v>265</v>
      </c>
      <c r="I2717">
        <v>388</v>
      </c>
    </row>
    <row r="2718" spans="1:10" x14ac:dyDescent="0.2">
      <c r="A2718" t="s">
        <v>3811</v>
      </c>
      <c r="B2718" t="s">
        <v>252</v>
      </c>
      <c r="C2718" t="s">
        <v>262</v>
      </c>
      <c r="D2718" t="s">
        <v>254</v>
      </c>
      <c r="E2718">
        <v>3678</v>
      </c>
      <c r="F2718" t="s">
        <v>328</v>
      </c>
      <c r="G2718" t="s">
        <v>255</v>
      </c>
      <c r="H2718" t="s">
        <v>266</v>
      </c>
      <c r="I2718">
        <v>444</v>
      </c>
    </row>
    <row r="2719" spans="1:10" x14ac:dyDescent="0.2">
      <c r="A2719" t="s">
        <v>3811</v>
      </c>
      <c r="B2719" t="s">
        <v>252</v>
      </c>
      <c r="C2719" t="s">
        <v>253</v>
      </c>
      <c r="D2719" t="s">
        <v>254</v>
      </c>
      <c r="E2719">
        <v>3990</v>
      </c>
      <c r="F2719" t="s">
        <v>4238</v>
      </c>
      <c r="G2719" t="s">
        <v>267</v>
      </c>
      <c r="H2719" t="s">
        <v>266</v>
      </c>
      <c r="I2719">
        <v>640</v>
      </c>
    </row>
    <row r="2720" spans="1:10" x14ac:dyDescent="0.2">
      <c r="A2720" t="s">
        <v>3811</v>
      </c>
      <c r="B2720" t="s">
        <v>252</v>
      </c>
      <c r="C2720" t="s">
        <v>264</v>
      </c>
      <c r="D2720" t="s">
        <v>254</v>
      </c>
      <c r="E2720">
        <v>3991</v>
      </c>
      <c r="F2720" t="s">
        <v>1328</v>
      </c>
      <c r="G2720" t="s">
        <v>267</v>
      </c>
      <c r="H2720" t="s">
        <v>266</v>
      </c>
      <c r="I2720">
        <v>140</v>
      </c>
    </row>
    <row r="2721" spans="1:10" x14ac:dyDescent="0.2">
      <c r="A2721" t="s">
        <v>3811</v>
      </c>
      <c r="B2721" t="s">
        <v>252</v>
      </c>
      <c r="C2721" t="s">
        <v>262</v>
      </c>
      <c r="D2721" t="s">
        <v>254</v>
      </c>
      <c r="E2721">
        <v>6058</v>
      </c>
      <c r="F2721" t="s">
        <v>4373</v>
      </c>
      <c r="G2721" t="s">
        <v>255</v>
      </c>
      <c r="H2721" t="s">
        <v>260</v>
      </c>
      <c r="I2721">
        <v>559</v>
      </c>
    </row>
    <row r="2722" spans="1:10" x14ac:dyDescent="0.2">
      <c r="A2722" t="s">
        <v>3811</v>
      </c>
      <c r="B2722" t="s">
        <v>252</v>
      </c>
      <c r="C2722" t="s">
        <v>262</v>
      </c>
      <c r="D2722" t="s">
        <v>254</v>
      </c>
      <c r="E2722">
        <v>6814</v>
      </c>
      <c r="F2722" t="s">
        <v>330</v>
      </c>
      <c r="G2722" t="s">
        <v>255</v>
      </c>
      <c r="H2722" t="s">
        <v>280</v>
      </c>
      <c r="I2722">
        <v>349</v>
      </c>
    </row>
    <row r="2723" spans="1:10" x14ac:dyDescent="0.2">
      <c r="A2723" t="s">
        <v>3811</v>
      </c>
      <c r="B2723" t="s">
        <v>252</v>
      </c>
      <c r="C2723" t="s">
        <v>262</v>
      </c>
      <c r="D2723" t="s">
        <v>258</v>
      </c>
      <c r="E2723">
        <v>7610</v>
      </c>
      <c r="F2723" t="s">
        <v>334</v>
      </c>
      <c r="G2723" t="s">
        <v>259</v>
      </c>
      <c r="H2723" t="s">
        <v>265</v>
      </c>
      <c r="I2723">
        <v>24</v>
      </c>
    </row>
    <row r="2724" spans="1:10" x14ac:dyDescent="0.2">
      <c r="A2724" t="s">
        <v>3857</v>
      </c>
      <c r="B2724" t="s">
        <v>252</v>
      </c>
      <c r="C2724" t="s">
        <v>262</v>
      </c>
      <c r="D2724" t="s">
        <v>258</v>
      </c>
      <c r="E2724">
        <v>3466</v>
      </c>
      <c r="F2724" t="s">
        <v>587</v>
      </c>
      <c r="G2724" t="s">
        <v>292</v>
      </c>
      <c r="H2724" t="s">
        <v>293</v>
      </c>
      <c r="I2724" t="s">
        <v>278</v>
      </c>
      <c r="J2724" t="s">
        <v>4652</v>
      </c>
    </row>
    <row r="2725" spans="1:10" x14ac:dyDescent="0.2">
      <c r="A2725" t="s">
        <v>4374</v>
      </c>
      <c r="B2725" t="s">
        <v>316</v>
      </c>
      <c r="C2725" t="s">
        <v>262</v>
      </c>
      <c r="D2725" t="s">
        <v>258</v>
      </c>
      <c r="E2725">
        <v>4973</v>
      </c>
      <c r="F2725" t="s">
        <v>337</v>
      </c>
      <c r="G2725" t="s">
        <v>255</v>
      </c>
      <c r="H2725" t="s">
        <v>268</v>
      </c>
      <c r="I2725">
        <v>163</v>
      </c>
    </row>
    <row r="2726" spans="1:10" x14ac:dyDescent="0.2">
      <c r="A2726" t="s">
        <v>4653</v>
      </c>
      <c r="B2726" t="s">
        <v>252</v>
      </c>
      <c r="C2726" t="s">
        <v>262</v>
      </c>
      <c r="D2726" t="s">
        <v>254</v>
      </c>
      <c r="E2726">
        <v>4956</v>
      </c>
      <c r="F2726" t="s">
        <v>1488</v>
      </c>
      <c r="G2726" t="s">
        <v>255</v>
      </c>
      <c r="H2726" t="s">
        <v>268</v>
      </c>
      <c r="I2726">
        <v>635</v>
      </c>
    </row>
    <row r="2727" spans="1:10" x14ac:dyDescent="0.2">
      <c r="A2727" t="s">
        <v>4654</v>
      </c>
      <c r="B2727" t="s">
        <v>252</v>
      </c>
      <c r="C2727" t="s">
        <v>262</v>
      </c>
      <c r="D2727" t="s">
        <v>254</v>
      </c>
      <c r="E2727">
        <v>9039</v>
      </c>
      <c r="F2727" t="s">
        <v>338</v>
      </c>
      <c r="G2727" t="s">
        <v>255</v>
      </c>
      <c r="H2727" t="s">
        <v>339</v>
      </c>
      <c r="I2727" t="s">
        <v>286</v>
      </c>
      <c r="J2727" t="s">
        <v>4305</v>
      </c>
    </row>
    <row r="2728" spans="1:10" x14ac:dyDescent="0.2">
      <c r="A2728" t="s">
        <v>4655</v>
      </c>
      <c r="B2728" t="s">
        <v>252</v>
      </c>
      <c r="C2728" t="s">
        <v>264</v>
      </c>
      <c r="D2728" t="s">
        <v>258</v>
      </c>
      <c r="E2728">
        <v>3930</v>
      </c>
      <c r="F2728" t="s">
        <v>4656</v>
      </c>
      <c r="G2728" t="s">
        <v>267</v>
      </c>
      <c r="H2728" t="s">
        <v>266</v>
      </c>
      <c r="I2728">
        <v>67</v>
      </c>
    </row>
    <row r="2729" spans="1:10" x14ac:dyDescent="0.2">
      <c r="A2729" t="s">
        <v>482</v>
      </c>
      <c r="B2729" t="s">
        <v>252</v>
      </c>
      <c r="C2729" t="s">
        <v>253</v>
      </c>
      <c r="D2729" t="s">
        <v>254</v>
      </c>
      <c r="E2729">
        <v>2903</v>
      </c>
      <c r="F2729" t="s">
        <v>706</v>
      </c>
      <c r="G2729" t="s">
        <v>263</v>
      </c>
      <c r="H2729" t="s">
        <v>256</v>
      </c>
      <c r="I2729">
        <v>94</v>
      </c>
    </row>
    <row r="2730" spans="1:10" x14ac:dyDescent="0.2">
      <c r="A2730" t="s">
        <v>482</v>
      </c>
      <c r="B2730" t="s">
        <v>252</v>
      </c>
      <c r="C2730" t="s">
        <v>253</v>
      </c>
      <c r="D2730" t="s">
        <v>254</v>
      </c>
      <c r="E2730">
        <v>3943</v>
      </c>
      <c r="F2730" t="s">
        <v>496</v>
      </c>
      <c r="G2730" t="s">
        <v>406</v>
      </c>
      <c r="H2730" t="s">
        <v>289</v>
      </c>
      <c r="I2730">
        <v>80</v>
      </c>
    </row>
    <row r="2731" spans="1:10" x14ac:dyDescent="0.2">
      <c r="A2731" t="s">
        <v>482</v>
      </c>
      <c r="B2731" t="s">
        <v>252</v>
      </c>
      <c r="C2731" t="s">
        <v>257</v>
      </c>
      <c r="D2731" t="s">
        <v>258</v>
      </c>
      <c r="E2731">
        <v>4447</v>
      </c>
      <c r="F2731" t="s">
        <v>499</v>
      </c>
      <c r="G2731" t="s">
        <v>406</v>
      </c>
      <c r="H2731" t="s">
        <v>266</v>
      </c>
      <c r="I2731">
        <v>40</v>
      </c>
    </row>
    <row r="2732" spans="1:10" x14ac:dyDescent="0.2">
      <c r="A2732" t="s">
        <v>482</v>
      </c>
      <c r="B2732" t="s">
        <v>252</v>
      </c>
      <c r="C2732" t="s">
        <v>253</v>
      </c>
      <c r="D2732" t="s">
        <v>254</v>
      </c>
      <c r="E2732">
        <v>9035</v>
      </c>
      <c r="F2732" t="s">
        <v>1521</v>
      </c>
      <c r="G2732" t="s">
        <v>406</v>
      </c>
      <c r="H2732" t="s">
        <v>339</v>
      </c>
      <c r="I2732">
        <v>330</v>
      </c>
    </row>
    <row r="2733" spans="1:10" x14ac:dyDescent="0.2">
      <c r="A2733" t="s">
        <v>528</v>
      </c>
      <c r="B2733" t="s">
        <v>252</v>
      </c>
      <c r="C2733" t="s">
        <v>253</v>
      </c>
      <c r="D2733" t="s">
        <v>254</v>
      </c>
      <c r="E2733">
        <v>2134</v>
      </c>
      <c r="F2733" t="s">
        <v>536</v>
      </c>
      <c r="G2733" t="s">
        <v>259</v>
      </c>
      <c r="H2733" t="s">
        <v>260</v>
      </c>
      <c r="I2733">
        <v>71</v>
      </c>
    </row>
    <row r="2734" spans="1:10" x14ac:dyDescent="0.2">
      <c r="A2734" t="s">
        <v>528</v>
      </c>
      <c r="B2734" t="s">
        <v>252</v>
      </c>
      <c r="C2734" t="s">
        <v>253</v>
      </c>
      <c r="D2734" t="s">
        <v>254</v>
      </c>
      <c r="E2734">
        <v>2321</v>
      </c>
      <c r="F2734" t="s">
        <v>1696</v>
      </c>
      <c r="G2734" t="s">
        <v>259</v>
      </c>
      <c r="H2734" t="s">
        <v>266</v>
      </c>
      <c r="I2734">
        <v>32</v>
      </c>
    </row>
    <row r="2735" spans="1:10" x14ac:dyDescent="0.2">
      <c r="A2735" t="s">
        <v>528</v>
      </c>
      <c r="B2735" t="s">
        <v>252</v>
      </c>
      <c r="C2735" t="s">
        <v>257</v>
      </c>
      <c r="D2735" t="s">
        <v>254</v>
      </c>
      <c r="E2735">
        <v>2974</v>
      </c>
      <c r="F2735" t="s">
        <v>537</v>
      </c>
      <c r="G2735" t="s">
        <v>406</v>
      </c>
      <c r="H2735" t="s">
        <v>281</v>
      </c>
      <c r="I2735">
        <v>34</v>
      </c>
    </row>
    <row r="2736" spans="1:10" x14ac:dyDescent="0.2">
      <c r="A2736" t="s">
        <v>528</v>
      </c>
      <c r="B2736" t="s">
        <v>252</v>
      </c>
      <c r="C2736" t="s">
        <v>253</v>
      </c>
      <c r="D2736" t="s">
        <v>254</v>
      </c>
      <c r="E2736">
        <v>2976</v>
      </c>
      <c r="F2736" t="s">
        <v>538</v>
      </c>
      <c r="G2736" t="s">
        <v>539</v>
      </c>
      <c r="H2736" t="s">
        <v>281</v>
      </c>
      <c r="I2736">
        <v>14</v>
      </c>
    </row>
    <row r="2737" spans="1:10" x14ac:dyDescent="0.2">
      <c r="A2737" t="s">
        <v>528</v>
      </c>
      <c r="B2737" t="s">
        <v>252</v>
      </c>
      <c r="C2737" t="s">
        <v>262</v>
      </c>
      <c r="D2737" t="s">
        <v>254</v>
      </c>
      <c r="E2737">
        <v>7080</v>
      </c>
      <c r="F2737" t="s">
        <v>1706</v>
      </c>
      <c r="G2737" t="s">
        <v>267</v>
      </c>
      <c r="H2737" t="s">
        <v>260</v>
      </c>
      <c r="I2737">
        <v>50</v>
      </c>
    </row>
    <row r="2738" spans="1:10" x14ac:dyDescent="0.2">
      <c r="A2738" t="s">
        <v>528</v>
      </c>
      <c r="B2738" t="s">
        <v>252</v>
      </c>
      <c r="C2738" t="s">
        <v>264</v>
      </c>
      <c r="D2738" t="s">
        <v>254</v>
      </c>
      <c r="E2738">
        <v>7325</v>
      </c>
      <c r="F2738" t="s">
        <v>628</v>
      </c>
      <c r="G2738" t="s">
        <v>267</v>
      </c>
      <c r="H2738" t="s">
        <v>629</v>
      </c>
      <c r="I2738">
        <v>118</v>
      </c>
    </row>
    <row r="2739" spans="1:10" x14ac:dyDescent="0.2">
      <c r="A2739" t="s">
        <v>1525</v>
      </c>
      <c r="B2739" t="s">
        <v>252</v>
      </c>
      <c r="C2739" t="s">
        <v>262</v>
      </c>
      <c r="D2739" t="s">
        <v>254</v>
      </c>
      <c r="E2739">
        <v>2354</v>
      </c>
      <c r="F2739" t="s">
        <v>588</v>
      </c>
      <c r="G2739" t="s">
        <v>263</v>
      </c>
      <c r="H2739" t="s">
        <v>266</v>
      </c>
      <c r="I2739">
        <v>112</v>
      </c>
    </row>
    <row r="2740" spans="1:10" x14ac:dyDescent="0.2">
      <c r="A2740" t="s">
        <v>1525</v>
      </c>
      <c r="B2740" t="s">
        <v>252</v>
      </c>
      <c r="C2740" t="s">
        <v>253</v>
      </c>
      <c r="D2740" t="s">
        <v>254</v>
      </c>
      <c r="E2740">
        <v>3160</v>
      </c>
      <c r="F2740" t="s">
        <v>589</v>
      </c>
      <c r="G2740" t="s">
        <v>255</v>
      </c>
      <c r="H2740" t="s">
        <v>261</v>
      </c>
      <c r="I2740">
        <v>87</v>
      </c>
    </row>
    <row r="2741" spans="1:10" x14ac:dyDescent="0.2">
      <c r="A2741" t="s">
        <v>1525</v>
      </c>
      <c r="B2741" t="s">
        <v>252</v>
      </c>
      <c r="C2741" t="s">
        <v>264</v>
      </c>
      <c r="D2741" t="s">
        <v>258</v>
      </c>
      <c r="E2741">
        <v>6264</v>
      </c>
      <c r="F2741" t="s">
        <v>466</v>
      </c>
      <c r="G2741" t="s">
        <v>255</v>
      </c>
      <c r="H2741" t="s">
        <v>276</v>
      </c>
      <c r="I2741">
        <v>128</v>
      </c>
    </row>
    <row r="2742" spans="1:10" x14ac:dyDescent="0.2">
      <c r="A2742" t="s">
        <v>1525</v>
      </c>
      <c r="B2742" t="s">
        <v>252</v>
      </c>
      <c r="C2742" t="s">
        <v>253</v>
      </c>
      <c r="D2742" t="s">
        <v>258</v>
      </c>
      <c r="E2742">
        <v>7068</v>
      </c>
      <c r="F2742" t="s">
        <v>317</v>
      </c>
      <c r="G2742" t="s">
        <v>267</v>
      </c>
      <c r="H2742" t="s">
        <v>260</v>
      </c>
      <c r="I2742">
        <v>135</v>
      </c>
    </row>
    <row r="2743" spans="1:10" x14ac:dyDescent="0.2">
      <c r="A2743" t="s">
        <v>1525</v>
      </c>
      <c r="B2743" t="s">
        <v>252</v>
      </c>
      <c r="C2743" t="s">
        <v>253</v>
      </c>
      <c r="D2743" t="s">
        <v>258</v>
      </c>
      <c r="E2743">
        <v>8155</v>
      </c>
      <c r="F2743" t="s">
        <v>591</v>
      </c>
      <c r="G2743" t="s">
        <v>255</v>
      </c>
      <c r="H2743" t="s">
        <v>270</v>
      </c>
      <c r="I2743">
        <v>837</v>
      </c>
    </row>
    <row r="2744" spans="1:10" x14ac:dyDescent="0.2">
      <c r="A2744" t="s">
        <v>1525</v>
      </c>
      <c r="B2744" t="s">
        <v>252</v>
      </c>
      <c r="C2744" t="s">
        <v>257</v>
      </c>
      <c r="D2744" t="s">
        <v>258</v>
      </c>
      <c r="E2744">
        <v>9717</v>
      </c>
      <c r="F2744" t="s">
        <v>4239</v>
      </c>
      <c r="G2744" t="s">
        <v>255</v>
      </c>
      <c r="H2744" t="s">
        <v>266</v>
      </c>
      <c r="I2744">
        <v>196</v>
      </c>
    </row>
    <row r="2745" spans="1:10" x14ac:dyDescent="0.2">
      <c r="A2745" t="s">
        <v>723</v>
      </c>
      <c r="B2745" t="s">
        <v>252</v>
      </c>
      <c r="C2745" t="s">
        <v>253</v>
      </c>
      <c r="D2745" t="s">
        <v>254</v>
      </c>
      <c r="E2745">
        <v>2910</v>
      </c>
      <c r="F2745" t="s">
        <v>273</v>
      </c>
      <c r="G2745" t="s">
        <v>255</v>
      </c>
      <c r="H2745" t="s">
        <v>256</v>
      </c>
      <c r="I2745">
        <v>383</v>
      </c>
    </row>
    <row r="2746" spans="1:10" x14ac:dyDescent="0.2">
      <c r="A2746" t="s">
        <v>723</v>
      </c>
      <c r="B2746" t="s">
        <v>252</v>
      </c>
      <c r="C2746" t="s">
        <v>253</v>
      </c>
      <c r="D2746" t="s">
        <v>254</v>
      </c>
      <c r="E2746">
        <v>3770</v>
      </c>
      <c r="F2746" t="s">
        <v>274</v>
      </c>
      <c r="G2746" t="s">
        <v>255</v>
      </c>
      <c r="H2746" t="s">
        <v>266</v>
      </c>
      <c r="I2746">
        <v>52</v>
      </c>
    </row>
    <row r="2747" spans="1:10" x14ac:dyDescent="0.2">
      <c r="A2747" t="s">
        <v>723</v>
      </c>
      <c r="B2747" t="s">
        <v>252</v>
      </c>
      <c r="C2747" t="s">
        <v>264</v>
      </c>
      <c r="D2747" t="s">
        <v>254</v>
      </c>
      <c r="E2747">
        <v>3854</v>
      </c>
      <c r="F2747" t="s">
        <v>1708</v>
      </c>
      <c r="G2747" t="s">
        <v>255</v>
      </c>
      <c r="H2747" t="s">
        <v>266</v>
      </c>
      <c r="I2747">
        <v>452</v>
      </c>
    </row>
    <row r="2748" spans="1:10" x14ac:dyDescent="0.2">
      <c r="A2748" t="s">
        <v>723</v>
      </c>
      <c r="B2748" t="s">
        <v>252</v>
      </c>
      <c r="C2748" t="s">
        <v>257</v>
      </c>
      <c r="D2748" t="s">
        <v>254</v>
      </c>
      <c r="E2748">
        <v>4996</v>
      </c>
      <c r="F2748" t="s">
        <v>309</v>
      </c>
      <c r="G2748" t="s">
        <v>255</v>
      </c>
      <c r="H2748" t="s">
        <v>268</v>
      </c>
      <c r="I2748" t="s">
        <v>286</v>
      </c>
      <c r="J2748" t="s">
        <v>4657</v>
      </c>
    </row>
    <row r="2749" spans="1:10" x14ac:dyDescent="0.2">
      <c r="A2749" t="s">
        <v>723</v>
      </c>
      <c r="B2749" t="s">
        <v>252</v>
      </c>
      <c r="C2749" t="s">
        <v>264</v>
      </c>
      <c r="D2749" t="s">
        <v>254</v>
      </c>
      <c r="E2749">
        <v>6040</v>
      </c>
      <c r="F2749" t="s">
        <v>284</v>
      </c>
      <c r="G2749" t="s">
        <v>267</v>
      </c>
      <c r="H2749" t="s">
        <v>260</v>
      </c>
      <c r="I2749">
        <v>124</v>
      </c>
    </row>
    <row r="2750" spans="1:10" x14ac:dyDescent="0.2">
      <c r="A2750" t="s">
        <v>723</v>
      </c>
      <c r="B2750" t="s">
        <v>252</v>
      </c>
      <c r="C2750" t="s">
        <v>262</v>
      </c>
      <c r="D2750" t="s">
        <v>254</v>
      </c>
      <c r="E2750">
        <v>6696</v>
      </c>
      <c r="F2750" t="s">
        <v>295</v>
      </c>
      <c r="G2750" t="s">
        <v>267</v>
      </c>
      <c r="H2750" t="s">
        <v>280</v>
      </c>
      <c r="I2750">
        <v>39</v>
      </c>
    </row>
    <row r="2751" spans="1:10" x14ac:dyDescent="0.2">
      <c r="A2751" t="s">
        <v>723</v>
      </c>
      <c r="B2751" t="s">
        <v>252</v>
      </c>
      <c r="C2751" t="s">
        <v>262</v>
      </c>
      <c r="D2751" t="s">
        <v>254</v>
      </c>
      <c r="E2751">
        <v>6757</v>
      </c>
      <c r="F2751" t="s">
        <v>592</v>
      </c>
      <c r="G2751" t="s">
        <v>259</v>
      </c>
      <c r="H2751" t="s">
        <v>280</v>
      </c>
      <c r="I2751">
        <v>111</v>
      </c>
    </row>
    <row r="2752" spans="1:10" x14ac:dyDescent="0.2">
      <c r="A2752" t="s">
        <v>723</v>
      </c>
      <c r="B2752" t="s">
        <v>252</v>
      </c>
      <c r="C2752" t="s">
        <v>264</v>
      </c>
      <c r="D2752" t="s">
        <v>258</v>
      </c>
      <c r="E2752">
        <v>7682</v>
      </c>
      <c r="F2752" t="s">
        <v>311</v>
      </c>
      <c r="G2752" t="s">
        <v>259</v>
      </c>
      <c r="H2752" t="s">
        <v>265</v>
      </c>
      <c r="I2752">
        <v>24</v>
      </c>
    </row>
    <row r="2753" spans="1:9" x14ac:dyDescent="0.2">
      <c r="A2753" t="s">
        <v>723</v>
      </c>
      <c r="B2753" t="s">
        <v>252</v>
      </c>
      <c r="C2753" t="s">
        <v>257</v>
      </c>
      <c r="D2753" t="s">
        <v>254</v>
      </c>
      <c r="E2753">
        <v>8917</v>
      </c>
      <c r="F2753" t="s">
        <v>1526</v>
      </c>
      <c r="G2753" t="s">
        <v>255</v>
      </c>
      <c r="H2753" t="s">
        <v>281</v>
      </c>
      <c r="I2753">
        <v>206</v>
      </c>
    </row>
    <row r="2754" spans="1:9" x14ac:dyDescent="0.2">
      <c r="A2754" t="s">
        <v>582</v>
      </c>
      <c r="B2754" t="s">
        <v>252</v>
      </c>
      <c r="C2754" t="s">
        <v>262</v>
      </c>
      <c r="D2754" t="s">
        <v>258</v>
      </c>
      <c r="E2754">
        <v>2163</v>
      </c>
      <c r="F2754" t="s">
        <v>287</v>
      </c>
      <c r="G2754" t="s">
        <v>255</v>
      </c>
      <c r="H2754" t="s">
        <v>260</v>
      </c>
      <c r="I2754">
        <v>88</v>
      </c>
    </row>
    <row r="2755" spans="1:9" x14ac:dyDescent="0.2">
      <c r="A2755" t="s">
        <v>582</v>
      </c>
      <c r="B2755" t="s">
        <v>252</v>
      </c>
      <c r="C2755" t="s">
        <v>257</v>
      </c>
      <c r="D2755" t="s">
        <v>254</v>
      </c>
      <c r="E2755">
        <v>2345</v>
      </c>
      <c r="F2755" t="s">
        <v>4121</v>
      </c>
      <c r="G2755" t="s">
        <v>263</v>
      </c>
      <c r="H2755" t="s">
        <v>266</v>
      </c>
      <c r="I2755">
        <v>27</v>
      </c>
    </row>
    <row r="2756" spans="1:9" x14ac:dyDescent="0.2">
      <c r="A2756" t="s">
        <v>582</v>
      </c>
      <c r="B2756" t="s">
        <v>252</v>
      </c>
      <c r="C2756" t="s">
        <v>262</v>
      </c>
      <c r="D2756" t="s">
        <v>254</v>
      </c>
      <c r="E2756">
        <v>3159</v>
      </c>
      <c r="F2756" t="s">
        <v>4658</v>
      </c>
      <c r="G2756" t="s">
        <v>255</v>
      </c>
      <c r="H2756" t="s">
        <v>265</v>
      </c>
      <c r="I2756">
        <v>333</v>
      </c>
    </row>
    <row r="2757" spans="1:9" x14ac:dyDescent="0.2">
      <c r="A2757" t="s">
        <v>582</v>
      </c>
      <c r="B2757" t="s">
        <v>252</v>
      </c>
      <c r="C2757" t="s">
        <v>262</v>
      </c>
      <c r="D2757" t="s">
        <v>258</v>
      </c>
      <c r="E2757">
        <v>3463</v>
      </c>
      <c r="F2757" t="s">
        <v>584</v>
      </c>
      <c r="G2757" t="s">
        <v>292</v>
      </c>
      <c r="H2757" t="s">
        <v>293</v>
      </c>
      <c r="I2757">
        <v>314</v>
      </c>
    </row>
    <row r="2758" spans="1:9" x14ac:dyDescent="0.2">
      <c r="A2758" t="s">
        <v>582</v>
      </c>
      <c r="B2758" t="s">
        <v>252</v>
      </c>
      <c r="C2758" t="s">
        <v>264</v>
      </c>
      <c r="D2758" t="s">
        <v>254</v>
      </c>
      <c r="E2758">
        <v>3539</v>
      </c>
      <c r="F2758" t="s">
        <v>4659</v>
      </c>
      <c r="G2758" t="s">
        <v>255</v>
      </c>
      <c r="H2758" t="s">
        <v>265</v>
      </c>
      <c r="I2758">
        <v>605</v>
      </c>
    </row>
    <row r="2759" spans="1:9" x14ac:dyDescent="0.2">
      <c r="A2759" t="s">
        <v>582</v>
      </c>
      <c r="B2759" t="s">
        <v>252</v>
      </c>
      <c r="C2759" t="s">
        <v>257</v>
      </c>
      <c r="D2759" t="s">
        <v>254</v>
      </c>
      <c r="E2759">
        <v>3976</v>
      </c>
      <c r="F2759" t="s">
        <v>1709</v>
      </c>
      <c r="G2759" t="s">
        <v>267</v>
      </c>
      <c r="H2759" t="s">
        <v>266</v>
      </c>
      <c r="I2759">
        <v>24</v>
      </c>
    </row>
    <row r="2760" spans="1:9" x14ac:dyDescent="0.2">
      <c r="A2760" t="s">
        <v>582</v>
      </c>
      <c r="B2760" t="s">
        <v>252</v>
      </c>
      <c r="C2760" t="s">
        <v>262</v>
      </c>
      <c r="D2760" t="s">
        <v>258</v>
      </c>
      <c r="E2760">
        <v>4380</v>
      </c>
      <c r="F2760" t="s">
        <v>301</v>
      </c>
      <c r="G2760" t="s">
        <v>267</v>
      </c>
      <c r="H2760" t="s">
        <v>266</v>
      </c>
      <c r="I2760">
        <v>33</v>
      </c>
    </row>
    <row r="2761" spans="1:9" x14ac:dyDescent="0.2">
      <c r="A2761" t="s">
        <v>582</v>
      </c>
      <c r="B2761" t="s">
        <v>252</v>
      </c>
      <c r="C2761" t="s">
        <v>264</v>
      </c>
      <c r="D2761" t="s">
        <v>254</v>
      </c>
      <c r="E2761">
        <v>4422</v>
      </c>
      <c r="F2761" t="s">
        <v>299</v>
      </c>
      <c r="G2761" t="s">
        <v>267</v>
      </c>
      <c r="H2761" t="s">
        <v>266</v>
      </c>
      <c r="I2761">
        <v>44</v>
      </c>
    </row>
    <row r="2762" spans="1:9" x14ac:dyDescent="0.2">
      <c r="A2762" t="s">
        <v>582</v>
      </c>
      <c r="B2762" t="s">
        <v>252</v>
      </c>
      <c r="C2762" t="s">
        <v>257</v>
      </c>
      <c r="D2762" t="s">
        <v>258</v>
      </c>
      <c r="E2762">
        <v>4441</v>
      </c>
      <c r="F2762" t="s">
        <v>294</v>
      </c>
      <c r="G2762" t="s">
        <v>267</v>
      </c>
      <c r="H2762" t="s">
        <v>266</v>
      </c>
      <c r="I2762">
        <v>190</v>
      </c>
    </row>
    <row r="2763" spans="1:9" x14ac:dyDescent="0.2">
      <c r="A2763" t="s">
        <v>582</v>
      </c>
      <c r="B2763" t="s">
        <v>252</v>
      </c>
      <c r="C2763" t="s">
        <v>257</v>
      </c>
      <c r="D2763" t="s">
        <v>254</v>
      </c>
      <c r="E2763">
        <v>5218</v>
      </c>
      <c r="F2763" t="s">
        <v>3935</v>
      </c>
      <c r="G2763" t="s">
        <v>255</v>
      </c>
      <c r="H2763" t="s">
        <v>297</v>
      </c>
      <c r="I2763">
        <v>307</v>
      </c>
    </row>
    <row r="2764" spans="1:9" x14ac:dyDescent="0.2">
      <c r="A2764" t="s">
        <v>582</v>
      </c>
      <c r="B2764" t="s">
        <v>252</v>
      </c>
      <c r="C2764" t="s">
        <v>253</v>
      </c>
      <c r="D2764" t="s">
        <v>254</v>
      </c>
      <c r="E2764">
        <v>6065</v>
      </c>
      <c r="F2764" t="s">
        <v>290</v>
      </c>
      <c r="G2764" t="s">
        <v>255</v>
      </c>
      <c r="H2764" t="s">
        <v>260</v>
      </c>
      <c r="I2764">
        <v>88</v>
      </c>
    </row>
    <row r="2765" spans="1:9" x14ac:dyDescent="0.2">
      <c r="A2765" t="s">
        <v>582</v>
      </c>
      <c r="B2765" t="s">
        <v>252</v>
      </c>
      <c r="C2765" t="s">
        <v>253</v>
      </c>
      <c r="D2765" t="s">
        <v>254</v>
      </c>
      <c r="E2765">
        <v>6905</v>
      </c>
      <c r="F2765" t="s">
        <v>593</v>
      </c>
      <c r="G2765" t="s">
        <v>255</v>
      </c>
      <c r="H2765" t="s">
        <v>280</v>
      </c>
      <c r="I2765">
        <v>399</v>
      </c>
    </row>
    <row r="2766" spans="1:9" x14ac:dyDescent="0.2">
      <c r="A2766" t="s">
        <v>582</v>
      </c>
      <c r="B2766" t="s">
        <v>252</v>
      </c>
      <c r="C2766" t="s">
        <v>262</v>
      </c>
      <c r="D2766" t="s">
        <v>258</v>
      </c>
      <c r="E2766">
        <v>7064</v>
      </c>
      <c r="F2766" t="s">
        <v>298</v>
      </c>
      <c r="G2766" t="s">
        <v>267</v>
      </c>
      <c r="H2766" t="s">
        <v>260</v>
      </c>
      <c r="I2766">
        <v>27</v>
      </c>
    </row>
    <row r="2767" spans="1:9" x14ac:dyDescent="0.2">
      <c r="A2767" t="s">
        <v>582</v>
      </c>
      <c r="B2767" t="s">
        <v>252</v>
      </c>
      <c r="C2767" t="s">
        <v>262</v>
      </c>
      <c r="D2767" t="s">
        <v>254</v>
      </c>
      <c r="E2767">
        <v>7073</v>
      </c>
      <c r="F2767" t="s">
        <v>310</v>
      </c>
      <c r="G2767" t="s">
        <v>267</v>
      </c>
      <c r="H2767" t="s">
        <v>260</v>
      </c>
      <c r="I2767">
        <v>65</v>
      </c>
    </row>
    <row r="2768" spans="1:9" x14ac:dyDescent="0.2">
      <c r="A2768" t="s">
        <v>582</v>
      </c>
      <c r="B2768" t="s">
        <v>252</v>
      </c>
      <c r="C2768" t="s">
        <v>257</v>
      </c>
      <c r="D2768" t="s">
        <v>258</v>
      </c>
      <c r="E2768">
        <v>7805</v>
      </c>
      <c r="F2768" t="s">
        <v>1710</v>
      </c>
      <c r="G2768" t="s">
        <v>259</v>
      </c>
      <c r="H2768" t="s">
        <v>277</v>
      </c>
      <c r="I2768">
        <v>28</v>
      </c>
    </row>
    <row r="2769" spans="1:10" x14ac:dyDescent="0.2">
      <c r="A2769" t="s">
        <v>582</v>
      </c>
      <c r="B2769" t="s">
        <v>252</v>
      </c>
      <c r="C2769" t="s">
        <v>257</v>
      </c>
      <c r="D2769" t="s">
        <v>258</v>
      </c>
      <c r="E2769">
        <v>8894</v>
      </c>
      <c r="F2769" t="s">
        <v>3812</v>
      </c>
      <c r="G2769" t="s">
        <v>263</v>
      </c>
      <c r="H2769" t="s">
        <v>281</v>
      </c>
      <c r="I2769">
        <v>74</v>
      </c>
    </row>
    <row r="2770" spans="1:10" x14ac:dyDescent="0.2">
      <c r="A2770" t="s">
        <v>3813</v>
      </c>
      <c r="B2770" t="s">
        <v>252</v>
      </c>
      <c r="C2770" t="s">
        <v>262</v>
      </c>
      <c r="D2770" t="s">
        <v>258</v>
      </c>
      <c r="E2770">
        <v>3177</v>
      </c>
      <c r="F2770" t="s">
        <v>441</v>
      </c>
      <c r="G2770" t="s">
        <v>259</v>
      </c>
      <c r="H2770" t="s">
        <v>265</v>
      </c>
      <c r="I2770">
        <v>22</v>
      </c>
    </row>
    <row r="2771" spans="1:10" x14ac:dyDescent="0.2">
      <c r="A2771" t="s">
        <v>3813</v>
      </c>
      <c r="B2771" t="s">
        <v>252</v>
      </c>
      <c r="C2771" t="s">
        <v>262</v>
      </c>
      <c r="D2771" t="s">
        <v>254</v>
      </c>
      <c r="E2771">
        <v>6645</v>
      </c>
      <c r="F2771" t="s">
        <v>451</v>
      </c>
      <c r="G2771" t="s">
        <v>255</v>
      </c>
      <c r="H2771" t="s">
        <v>280</v>
      </c>
      <c r="I2771" t="s">
        <v>512</v>
      </c>
      <c r="J2771" t="s">
        <v>3820</v>
      </c>
    </row>
    <row r="2772" spans="1:10" x14ac:dyDescent="0.2">
      <c r="A2772" t="s">
        <v>3813</v>
      </c>
      <c r="B2772" t="s">
        <v>252</v>
      </c>
      <c r="C2772" t="s">
        <v>262</v>
      </c>
      <c r="D2772" t="s">
        <v>254</v>
      </c>
      <c r="E2772">
        <v>7278</v>
      </c>
      <c r="F2772" t="s">
        <v>453</v>
      </c>
      <c r="G2772" t="s">
        <v>255</v>
      </c>
      <c r="H2772" t="s">
        <v>285</v>
      </c>
      <c r="I2772" t="s">
        <v>286</v>
      </c>
      <c r="J2772" t="s">
        <v>4660</v>
      </c>
    </row>
    <row r="2773" spans="1:10" x14ac:dyDescent="0.2">
      <c r="A2773" t="s">
        <v>3813</v>
      </c>
      <c r="B2773" t="s">
        <v>252</v>
      </c>
      <c r="C2773" t="s">
        <v>264</v>
      </c>
      <c r="D2773" t="s">
        <v>254</v>
      </c>
      <c r="E2773">
        <v>7821</v>
      </c>
      <c r="F2773" t="s">
        <v>1518</v>
      </c>
      <c r="G2773" t="s">
        <v>255</v>
      </c>
      <c r="H2773" t="s">
        <v>277</v>
      </c>
      <c r="I2773">
        <v>700</v>
      </c>
    </row>
    <row r="2774" spans="1:10" x14ac:dyDescent="0.2">
      <c r="A2774" t="s">
        <v>3813</v>
      </c>
      <c r="B2774" t="s">
        <v>252</v>
      </c>
      <c r="C2774" t="s">
        <v>262</v>
      </c>
      <c r="D2774" t="s">
        <v>254</v>
      </c>
      <c r="E2774">
        <v>9055</v>
      </c>
      <c r="F2774" t="s">
        <v>1395</v>
      </c>
      <c r="G2774" t="s">
        <v>263</v>
      </c>
      <c r="H2774" t="s">
        <v>339</v>
      </c>
      <c r="I2774">
        <v>296</v>
      </c>
    </row>
    <row r="2775" spans="1:10" x14ac:dyDescent="0.2">
      <c r="A2775" t="s">
        <v>3813</v>
      </c>
      <c r="B2775" t="s">
        <v>252</v>
      </c>
      <c r="C2775" t="s">
        <v>264</v>
      </c>
      <c r="D2775" t="s">
        <v>258</v>
      </c>
      <c r="E2775">
        <v>9795</v>
      </c>
      <c r="F2775" t="s">
        <v>1334</v>
      </c>
      <c r="G2775" t="s">
        <v>255</v>
      </c>
      <c r="H2775" t="s">
        <v>260</v>
      </c>
      <c r="I2775">
        <v>259</v>
      </c>
    </row>
    <row r="2776" spans="1:10" x14ac:dyDescent="0.2">
      <c r="A2776" t="s">
        <v>1711</v>
      </c>
      <c r="B2776" t="s">
        <v>252</v>
      </c>
      <c r="C2776" t="s">
        <v>253</v>
      </c>
      <c r="D2776" t="s">
        <v>254</v>
      </c>
      <c r="E2776">
        <v>1377</v>
      </c>
      <c r="F2776" t="s">
        <v>468</v>
      </c>
      <c r="G2776" t="s">
        <v>255</v>
      </c>
      <c r="H2776" t="s">
        <v>303</v>
      </c>
      <c r="I2776" t="s">
        <v>286</v>
      </c>
      <c r="J2776" t="s">
        <v>4661</v>
      </c>
    </row>
    <row r="2777" spans="1:10" x14ac:dyDescent="0.2">
      <c r="A2777" t="s">
        <v>1711</v>
      </c>
      <c r="B2777" t="s">
        <v>252</v>
      </c>
      <c r="C2777" t="s">
        <v>257</v>
      </c>
      <c r="D2777" t="s">
        <v>254</v>
      </c>
      <c r="E2777">
        <v>2734</v>
      </c>
      <c r="F2777" t="s">
        <v>463</v>
      </c>
      <c r="G2777" t="s">
        <v>255</v>
      </c>
      <c r="H2777" t="s">
        <v>265</v>
      </c>
      <c r="I2777">
        <v>404</v>
      </c>
    </row>
    <row r="2778" spans="1:10" x14ac:dyDescent="0.2">
      <c r="A2778" t="s">
        <v>1711</v>
      </c>
      <c r="B2778" t="s">
        <v>252</v>
      </c>
      <c r="C2778" t="s">
        <v>257</v>
      </c>
      <c r="D2778" t="s">
        <v>254</v>
      </c>
      <c r="E2778">
        <v>2809</v>
      </c>
      <c r="F2778" t="s">
        <v>321</v>
      </c>
      <c r="G2778" t="s">
        <v>255</v>
      </c>
      <c r="H2778" t="s">
        <v>256</v>
      </c>
      <c r="I2778" t="s">
        <v>322</v>
      </c>
      <c r="J2778" t="s">
        <v>4309</v>
      </c>
    </row>
    <row r="2779" spans="1:10" x14ac:dyDescent="0.2">
      <c r="A2779" t="s">
        <v>1711</v>
      </c>
      <c r="B2779" t="s">
        <v>252</v>
      </c>
      <c r="C2779" t="s">
        <v>262</v>
      </c>
      <c r="D2779" t="s">
        <v>254</v>
      </c>
      <c r="E2779">
        <v>3141</v>
      </c>
      <c r="F2779" t="s">
        <v>1321</v>
      </c>
      <c r="G2779" t="s">
        <v>255</v>
      </c>
      <c r="H2779" t="s">
        <v>265</v>
      </c>
      <c r="I2779" t="s">
        <v>314</v>
      </c>
      <c r="J2779" t="s">
        <v>3872</v>
      </c>
    </row>
    <row r="2780" spans="1:10" x14ac:dyDescent="0.2">
      <c r="A2780" t="s">
        <v>1711</v>
      </c>
      <c r="B2780" t="s">
        <v>252</v>
      </c>
      <c r="C2780" t="s">
        <v>262</v>
      </c>
      <c r="D2780" t="s">
        <v>254</v>
      </c>
      <c r="E2780">
        <v>3382</v>
      </c>
      <c r="F2780" t="s">
        <v>4240</v>
      </c>
      <c r="G2780" t="s">
        <v>255</v>
      </c>
      <c r="H2780" t="s">
        <v>265</v>
      </c>
      <c r="I2780" t="s">
        <v>651</v>
      </c>
      <c r="J2780" t="s">
        <v>4337</v>
      </c>
    </row>
    <row r="2781" spans="1:10" x14ac:dyDescent="0.2">
      <c r="A2781" t="s">
        <v>1711</v>
      </c>
      <c r="B2781" t="s">
        <v>252</v>
      </c>
      <c r="C2781" t="s">
        <v>253</v>
      </c>
      <c r="D2781" t="s">
        <v>258</v>
      </c>
      <c r="E2781">
        <v>4430</v>
      </c>
      <c r="F2781" t="s">
        <v>464</v>
      </c>
      <c r="G2781" t="s">
        <v>263</v>
      </c>
      <c r="H2781" t="s">
        <v>266</v>
      </c>
      <c r="I2781">
        <v>78</v>
      </c>
    </row>
    <row r="2782" spans="1:10" x14ac:dyDescent="0.2">
      <c r="A2782" t="s">
        <v>1711</v>
      </c>
      <c r="B2782" t="s">
        <v>252</v>
      </c>
      <c r="C2782" t="s">
        <v>253</v>
      </c>
      <c r="D2782" t="s">
        <v>254</v>
      </c>
      <c r="E2782">
        <v>4443</v>
      </c>
      <c r="F2782" t="s">
        <v>465</v>
      </c>
      <c r="G2782" t="s">
        <v>267</v>
      </c>
      <c r="H2782" t="s">
        <v>266</v>
      </c>
      <c r="I2782" t="s">
        <v>286</v>
      </c>
      <c r="J2782" t="s">
        <v>4662</v>
      </c>
    </row>
    <row r="2783" spans="1:10" x14ac:dyDescent="0.2">
      <c r="A2783" t="s">
        <v>1711</v>
      </c>
      <c r="B2783" t="s">
        <v>252</v>
      </c>
      <c r="C2783" t="s">
        <v>264</v>
      </c>
      <c r="D2783" t="s">
        <v>254</v>
      </c>
      <c r="E2783">
        <v>4728</v>
      </c>
      <c r="F2783" t="s">
        <v>1329</v>
      </c>
      <c r="G2783" t="s">
        <v>255</v>
      </c>
      <c r="H2783" t="s">
        <v>266</v>
      </c>
      <c r="I2783">
        <v>70</v>
      </c>
    </row>
    <row r="2784" spans="1:10" x14ac:dyDescent="0.2">
      <c r="A2784" t="s">
        <v>1711</v>
      </c>
      <c r="B2784" t="s">
        <v>252</v>
      </c>
      <c r="C2784" t="s">
        <v>264</v>
      </c>
      <c r="D2784" t="s">
        <v>254</v>
      </c>
      <c r="E2784">
        <v>6289</v>
      </c>
      <c r="F2784" t="s">
        <v>701</v>
      </c>
      <c r="G2784" t="s">
        <v>255</v>
      </c>
      <c r="H2784" t="s">
        <v>276</v>
      </c>
      <c r="I2784" t="s">
        <v>286</v>
      </c>
      <c r="J2784" t="s">
        <v>4663</v>
      </c>
    </row>
    <row r="2785" spans="1:10" x14ac:dyDescent="0.2">
      <c r="A2785" t="s">
        <v>1711</v>
      </c>
      <c r="B2785" t="s">
        <v>252</v>
      </c>
      <c r="C2785" t="s">
        <v>262</v>
      </c>
      <c r="D2785" t="s">
        <v>254</v>
      </c>
      <c r="E2785">
        <v>7630</v>
      </c>
      <c r="F2785" t="s">
        <v>590</v>
      </c>
      <c r="G2785" t="s">
        <v>255</v>
      </c>
      <c r="H2785" t="s">
        <v>265</v>
      </c>
      <c r="I2785" t="s">
        <v>286</v>
      </c>
      <c r="J2785" t="s">
        <v>4204</v>
      </c>
    </row>
    <row r="2786" spans="1:10" x14ac:dyDescent="0.2">
      <c r="A2786" t="s">
        <v>1711</v>
      </c>
      <c r="B2786" t="s">
        <v>252</v>
      </c>
      <c r="C2786" t="s">
        <v>253</v>
      </c>
      <c r="D2786" t="s">
        <v>254</v>
      </c>
      <c r="E2786">
        <v>7713</v>
      </c>
      <c r="F2786" t="s">
        <v>647</v>
      </c>
      <c r="G2786" t="s">
        <v>259</v>
      </c>
      <c r="H2786" t="s">
        <v>331</v>
      </c>
      <c r="I2786">
        <v>103</v>
      </c>
    </row>
    <row r="2787" spans="1:10" x14ac:dyDescent="0.2">
      <c r="A2787" t="s">
        <v>1711</v>
      </c>
      <c r="B2787" t="s">
        <v>252</v>
      </c>
      <c r="C2787" t="s">
        <v>257</v>
      </c>
      <c r="D2787" t="s">
        <v>254</v>
      </c>
      <c r="E2787">
        <v>7879</v>
      </c>
      <c r="F2787" t="s">
        <v>3858</v>
      </c>
      <c r="G2787" t="s">
        <v>263</v>
      </c>
      <c r="H2787" t="s">
        <v>277</v>
      </c>
      <c r="I2787">
        <v>138</v>
      </c>
    </row>
    <row r="2788" spans="1:10" x14ac:dyDescent="0.2">
      <c r="A2788" t="s">
        <v>585</v>
      </c>
      <c r="B2788" t="s">
        <v>252</v>
      </c>
      <c r="C2788" t="s">
        <v>264</v>
      </c>
      <c r="D2788" t="s">
        <v>254</v>
      </c>
      <c r="E2788">
        <v>1434</v>
      </c>
      <c r="F2788" t="s">
        <v>3827</v>
      </c>
      <c r="G2788" t="s">
        <v>263</v>
      </c>
      <c r="H2788" t="s">
        <v>282</v>
      </c>
      <c r="I2788">
        <v>25</v>
      </c>
    </row>
    <row r="2789" spans="1:10" x14ac:dyDescent="0.2">
      <c r="A2789" t="s">
        <v>585</v>
      </c>
      <c r="B2789" t="s">
        <v>252</v>
      </c>
      <c r="C2789" t="s">
        <v>262</v>
      </c>
      <c r="D2789" t="s">
        <v>254</v>
      </c>
      <c r="E2789">
        <v>2305</v>
      </c>
      <c r="F2789" t="s">
        <v>1320</v>
      </c>
      <c r="G2789" t="s">
        <v>255</v>
      </c>
      <c r="H2789" t="s">
        <v>260</v>
      </c>
      <c r="I2789">
        <v>328</v>
      </c>
    </row>
    <row r="2790" spans="1:10" x14ac:dyDescent="0.2">
      <c r="A2790" t="s">
        <v>585</v>
      </c>
      <c r="B2790" t="s">
        <v>252</v>
      </c>
      <c r="C2790" t="s">
        <v>262</v>
      </c>
      <c r="D2790" t="s">
        <v>254</v>
      </c>
      <c r="E2790">
        <v>2337</v>
      </c>
      <c r="F2790" t="s">
        <v>4664</v>
      </c>
      <c r="G2790" t="s">
        <v>255</v>
      </c>
      <c r="H2790" t="s">
        <v>281</v>
      </c>
      <c r="I2790" t="s">
        <v>278</v>
      </c>
      <c r="J2790" t="s">
        <v>4161</v>
      </c>
    </row>
    <row r="2791" spans="1:10" x14ac:dyDescent="0.2">
      <c r="A2791" t="s">
        <v>585</v>
      </c>
      <c r="B2791" t="s">
        <v>252</v>
      </c>
      <c r="C2791" t="s">
        <v>253</v>
      </c>
      <c r="D2791" t="s">
        <v>254</v>
      </c>
      <c r="E2791">
        <v>2462</v>
      </c>
      <c r="F2791" t="s">
        <v>469</v>
      </c>
      <c r="G2791" t="s">
        <v>255</v>
      </c>
      <c r="H2791" t="s">
        <v>260</v>
      </c>
      <c r="I2791">
        <v>326</v>
      </c>
    </row>
    <row r="2792" spans="1:10" x14ac:dyDescent="0.2">
      <c r="A2792" t="s">
        <v>585</v>
      </c>
      <c r="B2792" t="s">
        <v>252</v>
      </c>
      <c r="C2792" t="s">
        <v>257</v>
      </c>
      <c r="D2792" t="s">
        <v>254</v>
      </c>
      <c r="E2792">
        <v>2698</v>
      </c>
      <c r="F2792" t="s">
        <v>3828</v>
      </c>
      <c r="G2792" t="s">
        <v>255</v>
      </c>
      <c r="H2792" t="s">
        <v>265</v>
      </c>
      <c r="I2792">
        <v>272</v>
      </c>
    </row>
    <row r="2793" spans="1:10" x14ac:dyDescent="0.2">
      <c r="A2793" t="s">
        <v>585</v>
      </c>
      <c r="B2793" t="s">
        <v>252</v>
      </c>
      <c r="C2793" t="s">
        <v>262</v>
      </c>
      <c r="D2793" t="s">
        <v>254</v>
      </c>
      <c r="E2793">
        <v>3198</v>
      </c>
      <c r="F2793" t="s">
        <v>1327</v>
      </c>
      <c r="G2793" t="s">
        <v>255</v>
      </c>
      <c r="H2793" t="s">
        <v>265</v>
      </c>
      <c r="I2793">
        <v>577</v>
      </c>
    </row>
    <row r="2794" spans="1:10" x14ac:dyDescent="0.2">
      <c r="A2794" t="s">
        <v>585</v>
      </c>
      <c r="B2794" t="s">
        <v>252</v>
      </c>
      <c r="C2794" t="s">
        <v>257</v>
      </c>
      <c r="D2794" t="s">
        <v>254</v>
      </c>
      <c r="E2794">
        <v>3266</v>
      </c>
      <c r="F2794" t="s">
        <v>4665</v>
      </c>
      <c r="G2794" t="s">
        <v>259</v>
      </c>
      <c r="H2794" t="s">
        <v>281</v>
      </c>
      <c r="I2794">
        <v>43</v>
      </c>
    </row>
    <row r="2795" spans="1:10" x14ac:dyDescent="0.2">
      <c r="A2795" t="s">
        <v>585</v>
      </c>
      <c r="B2795" t="s">
        <v>252</v>
      </c>
      <c r="C2795" t="s">
        <v>262</v>
      </c>
      <c r="D2795" t="s">
        <v>258</v>
      </c>
      <c r="E2795">
        <v>3281</v>
      </c>
      <c r="F2795" t="s">
        <v>586</v>
      </c>
      <c r="G2795" t="s">
        <v>292</v>
      </c>
      <c r="H2795" t="s">
        <v>293</v>
      </c>
      <c r="I2795" t="s">
        <v>272</v>
      </c>
      <c r="J2795" t="s">
        <v>4164</v>
      </c>
    </row>
    <row r="2796" spans="1:10" x14ac:dyDescent="0.2">
      <c r="A2796" t="s">
        <v>585</v>
      </c>
      <c r="B2796" t="s">
        <v>252</v>
      </c>
      <c r="C2796" t="s">
        <v>253</v>
      </c>
      <c r="D2796" t="s">
        <v>258</v>
      </c>
      <c r="E2796">
        <v>3297</v>
      </c>
      <c r="F2796" t="s">
        <v>470</v>
      </c>
      <c r="G2796" t="s">
        <v>259</v>
      </c>
      <c r="H2796" t="s">
        <v>281</v>
      </c>
      <c r="I2796">
        <v>31</v>
      </c>
    </row>
    <row r="2797" spans="1:10" x14ac:dyDescent="0.2">
      <c r="A2797" t="s">
        <v>585</v>
      </c>
      <c r="B2797" t="s">
        <v>252</v>
      </c>
      <c r="C2797" t="s">
        <v>262</v>
      </c>
      <c r="D2797" t="s">
        <v>254</v>
      </c>
      <c r="E2797">
        <v>3387</v>
      </c>
      <c r="F2797" t="s">
        <v>471</v>
      </c>
      <c r="G2797" t="s">
        <v>255</v>
      </c>
      <c r="H2797" t="s">
        <v>265</v>
      </c>
      <c r="I2797" t="s">
        <v>278</v>
      </c>
      <c r="J2797" t="s">
        <v>4666</v>
      </c>
    </row>
    <row r="2798" spans="1:10" x14ac:dyDescent="0.2">
      <c r="A2798" t="s">
        <v>585</v>
      </c>
      <c r="B2798" t="s">
        <v>252</v>
      </c>
      <c r="C2798" t="s">
        <v>262</v>
      </c>
      <c r="D2798" t="s">
        <v>258</v>
      </c>
      <c r="E2798">
        <v>3996</v>
      </c>
      <c r="F2798" t="s">
        <v>473</v>
      </c>
      <c r="G2798" t="s">
        <v>255</v>
      </c>
      <c r="H2798" t="s">
        <v>266</v>
      </c>
      <c r="I2798">
        <v>216</v>
      </c>
    </row>
    <row r="2799" spans="1:10" x14ac:dyDescent="0.2">
      <c r="A2799" t="s">
        <v>585</v>
      </c>
      <c r="B2799" t="s">
        <v>252</v>
      </c>
      <c r="C2799" t="s">
        <v>264</v>
      </c>
      <c r="D2799" t="s">
        <v>254</v>
      </c>
      <c r="E2799">
        <v>4433</v>
      </c>
      <c r="F2799" t="s">
        <v>474</v>
      </c>
      <c r="G2799" t="s">
        <v>255</v>
      </c>
      <c r="H2799" t="s">
        <v>266</v>
      </c>
      <c r="I2799">
        <v>303</v>
      </c>
    </row>
    <row r="2800" spans="1:10" x14ac:dyDescent="0.2">
      <c r="A2800" t="s">
        <v>585</v>
      </c>
      <c r="B2800" t="s">
        <v>252</v>
      </c>
      <c r="C2800" t="s">
        <v>253</v>
      </c>
      <c r="D2800" t="s">
        <v>254</v>
      </c>
      <c r="E2800">
        <v>5967</v>
      </c>
      <c r="F2800" t="s">
        <v>475</v>
      </c>
      <c r="G2800" t="s">
        <v>263</v>
      </c>
      <c r="H2800" t="s">
        <v>270</v>
      </c>
      <c r="I2800">
        <v>62</v>
      </c>
    </row>
    <row r="2801" spans="1:10" x14ac:dyDescent="0.2">
      <c r="A2801" t="s">
        <v>585</v>
      </c>
      <c r="B2801" t="s">
        <v>252</v>
      </c>
      <c r="C2801" t="s">
        <v>262</v>
      </c>
      <c r="D2801" t="s">
        <v>254</v>
      </c>
      <c r="E2801">
        <v>6086</v>
      </c>
      <c r="F2801" t="s">
        <v>1331</v>
      </c>
      <c r="G2801" t="s">
        <v>267</v>
      </c>
      <c r="H2801" t="s">
        <v>260</v>
      </c>
      <c r="I2801">
        <v>140</v>
      </c>
    </row>
    <row r="2802" spans="1:10" x14ac:dyDescent="0.2">
      <c r="A2802" t="s">
        <v>585</v>
      </c>
      <c r="B2802" t="s">
        <v>252</v>
      </c>
      <c r="C2802" t="s">
        <v>262</v>
      </c>
      <c r="D2802" t="s">
        <v>254</v>
      </c>
      <c r="E2802">
        <v>6173</v>
      </c>
      <c r="F2802" t="s">
        <v>476</v>
      </c>
      <c r="G2802" t="s">
        <v>267</v>
      </c>
      <c r="H2802" t="s">
        <v>260</v>
      </c>
      <c r="I2802">
        <v>21</v>
      </c>
    </row>
    <row r="2803" spans="1:10" x14ac:dyDescent="0.2">
      <c r="A2803" t="s">
        <v>585</v>
      </c>
      <c r="B2803" t="s">
        <v>252</v>
      </c>
      <c r="C2803" t="s">
        <v>264</v>
      </c>
      <c r="D2803" t="s">
        <v>254</v>
      </c>
      <c r="E2803">
        <v>6199</v>
      </c>
      <c r="F2803" t="s">
        <v>1332</v>
      </c>
      <c r="G2803" t="s">
        <v>255</v>
      </c>
      <c r="H2803" t="s">
        <v>260</v>
      </c>
      <c r="I2803">
        <v>166</v>
      </c>
    </row>
    <row r="2804" spans="1:10" x14ac:dyDescent="0.2">
      <c r="A2804" t="s">
        <v>585</v>
      </c>
      <c r="B2804" t="s">
        <v>252</v>
      </c>
      <c r="C2804" t="s">
        <v>253</v>
      </c>
      <c r="D2804" t="s">
        <v>254</v>
      </c>
      <c r="E2804">
        <v>6489</v>
      </c>
      <c r="F2804" t="s">
        <v>477</v>
      </c>
      <c r="G2804" t="s">
        <v>255</v>
      </c>
      <c r="H2804" t="s">
        <v>276</v>
      </c>
      <c r="I2804">
        <v>84</v>
      </c>
    </row>
    <row r="2805" spans="1:10" x14ac:dyDescent="0.2">
      <c r="A2805" t="s">
        <v>585</v>
      </c>
      <c r="B2805" t="s">
        <v>252</v>
      </c>
      <c r="C2805" t="s">
        <v>253</v>
      </c>
      <c r="D2805" t="s">
        <v>258</v>
      </c>
      <c r="E2805">
        <v>6496</v>
      </c>
      <c r="F2805" t="s">
        <v>467</v>
      </c>
      <c r="G2805" t="s">
        <v>263</v>
      </c>
      <c r="H2805" t="s">
        <v>276</v>
      </c>
      <c r="I2805">
        <v>105</v>
      </c>
    </row>
    <row r="2806" spans="1:10" x14ac:dyDescent="0.2">
      <c r="A2806" t="s">
        <v>585</v>
      </c>
      <c r="B2806" t="s">
        <v>252</v>
      </c>
      <c r="C2806" t="s">
        <v>262</v>
      </c>
      <c r="D2806" t="s">
        <v>258</v>
      </c>
      <c r="E2806">
        <v>6532</v>
      </c>
      <c r="F2806" t="s">
        <v>326</v>
      </c>
      <c r="G2806" t="s">
        <v>255</v>
      </c>
      <c r="H2806" t="s">
        <v>260</v>
      </c>
      <c r="I2806" t="s">
        <v>286</v>
      </c>
      <c r="J2806" t="s">
        <v>4480</v>
      </c>
    </row>
    <row r="2807" spans="1:10" x14ac:dyDescent="0.2">
      <c r="A2807" t="s">
        <v>585</v>
      </c>
      <c r="B2807" t="s">
        <v>252</v>
      </c>
      <c r="C2807" t="s">
        <v>253</v>
      </c>
      <c r="D2807" t="s">
        <v>254</v>
      </c>
      <c r="E2807">
        <v>6567</v>
      </c>
      <c r="F2807" t="s">
        <v>324</v>
      </c>
      <c r="G2807" t="s">
        <v>267</v>
      </c>
      <c r="H2807" t="s">
        <v>260</v>
      </c>
      <c r="I2807">
        <v>26</v>
      </c>
    </row>
    <row r="2808" spans="1:10" x14ac:dyDescent="0.2">
      <c r="A2808" t="s">
        <v>585</v>
      </c>
      <c r="B2808" t="s">
        <v>252</v>
      </c>
      <c r="C2808" t="s">
        <v>262</v>
      </c>
      <c r="D2808" t="s">
        <v>254</v>
      </c>
      <c r="E2808">
        <v>6578</v>
      </c>
      <c r="F2808" t="s">
        <v>333</v>
      </c>
      <c r="G2808" t="s">
        <v>263</v>
      </c>
      <c r="H2808" t="s">
        <v>260</v>
      </c>
      <c r="I2808">
        <v>27</v>
      </c>
    </row>
    <row r="2809" spans="1:10" x14ac:dyDescent="0.2">
      <c r="A2809" t="s">
        <v>585</v>
      </c>
      <c r="B2809" t="s">
        <v>252</v>
      </c>
      <c r="C2809" t="s">
        <v>262</v>
      </c>
      <c r="D2809" t="s">
        <v>254</v>
      </c>
      <c r="E2809">
        <v>6734</v>
      </c>
      <c r="F2809" t="s">
        <v>4375</v>
      </c>
      <c r="G2809" t="s">
        <v>259</v>
      </c>
      <c r="H2809" t="s">
        <v>280</v>
      </c>
      <c r="I2809">
        <v>42</v>
      </c>
    </row>
    <row r="2810" spans="1:10" x14ac:dyDescent="0.2">
      <c r="A2810" t="s">
        <v>585</v>
      </c>
      <c r="B2810" t="s">
        <v>252</v>
      </c>
      <c r="C2810" t="s">
        <v>262</v>
      </c>
      <c r="D2810" t="s">
        <v>254</v>
      </c>
      <c r="E2810">
        <v>7049</v>
      </c>
      <c r="F2810" t="s">
        <v>478</v>
      </c>
      <c r="G2810" t="s">
        <v>267</v>
      </c>
      <c r="H2810" t="s">
        <v>260</v>
      </c>
      <c r="I2810">
        <v>105</v>
      </c>
    </row>
    <row r="2811" spans="1:10" x14ac:dyDescent="0.2">
      <c r="A2811" t="s">
        <v>585</v>
      </c>
      <c r="B2811" t="s">
        <v>252</v>
      </c>
      <c r="C2811" t="s">
        <v>264</v>
      </c>
      <c r="D2811" t="s">
        <v>254</v>
      </c>
      <c r="E2811">
        <v>7065</v>
      </c>
      <c r="F2811" t="s">
        <v>480</v>
      </c>
      <c r="G2811" t="s">
        <v>263</v>
      </c>
      <c r="H2811" t="s">
        <v>260</v>
      </c>
      <c r="I2811">
        <v>242</v>
      </c>
    </row>
    <row r="2812" spans="1:10" x14ac:dyDescent="0.2">
      <c r="A2812" t="s">
        <v>585</v>
      </c>
      <c r="B2812" t="s">
        <v>252</v>
      </c>
      <c r="C2812" t="s">
        <v>262</v>
      </c>
      <c r="D2812" t="s">
        <v>258</v>
      </c>
      <c r="E2812">
        <v>7077</v>
      </c>
      <c r="F2812" t="s">
        <v>1409</v>
      </c>
      <c r="G2812" t="s">
        <v>267</v>
      </c>
      <c r="H2812" t="s">
        <v>260</v>
      </c>
      <c r="I2812">
        <v>71</v>
      </c>
    </row>
    <row r="2813" spans="1:10" x14ac:dyDescent="0.2">
      <c r="A2813" t="s">
        <v>585</v>
      </c>
      <c r="B2813" t="s">
        <v>252</v>
      </c>
      <c r="C2813" t="s">
        <v>264</v>
      </c>
      <c r="D2813" t="s">
        <v>254</v>
      </c>
      <c r="E2813">
        <v>7607</v>
      </c>
      <c r="F2813" t="s">
        <v>4241</v>
      </c>
      <c r="G2813" t="s">
        <v>255</v>
      </c>
      <c r="H2813" t="s">
        <v>261</v>
      </c>
      <c r="I2813">
        <v>319</v>
      </c>
    </row>
    <row r="2814" spans="1:10" x14ac:dyDescent="0.2">
      <c r="A2814" t="s">
        <v>585</v>
      </c>
      <c r="B2814" t="s">
        <v>252</v>
      </c>
      <c r="C2814" t="s">
        <v>253</v>
      </c>
      <c r="D2814" t="s">
        <v>258</v>
      </c>
      <c r="E2814">
        <v>7673</v>
      </c>
      <c r="F2814" t="s">
        <v>481</v>
      </c>
      <c r="G2814" t="s">
        <v>263</v>
      </c>
      <c r="H2814" t="s">
        <v>261</v>
      </c>
      <c r="I2814">
        <v>74</v>
      </c>
    </row>
    <row r="2815" spans="1:10" x14ac:dyDescent="0.2">
      <c r="A2815" t="s">
        <v>585</v>
      </c>
      <c r="B2815" t="s">
        <v>252</v>
      </c>
      <c r="C2815" t="s">
        <v>264</v>
      </c>
      <c r="D2815" t="s">
        <v>254</v>
      </c>
      <c r="E2815">
        <v>9418</v>
      </c>
      <c r="F2815" t="s">
        <v>1487</v>
      </c>
      <c r="G2815" t="s">
        <v>255</v>
      </c>
      <c r="H2815" t="s">
        <v>266</v>
      </c>
      <c r="I2815" t="s">
        <v>286</v>
      </c>
      <c r="J2815" t="s">
        <v>4194</v>
      </c>
    </row>
    <row r="2816" spans="1:10" x14ac:dyDescent="0.2">
      <c r="A2816" t="s">
        <v>4667</v>
      </c>
      <c r="B2816" t="s">
        <v>252</v>
      </c>
      <c r="C2816" t="s">
        <v>262</v>
      </c>
      <c r="D2816" t="s">
        <v>254</v>
      </c>
      <c r="E2816">
        <v>8818</v>
      </c>
      <c r="F2816" t="s">
        <v>1545</v>
      </c>
      <c r="G2816" t="s">
        <v>255</v>
      </c>
      <c r="H2816" t="s">
        <v>281</v>
      </c>
      <c r="I2816">
        <v>774</v>
      </c>
    </row>
    <row r="2817" spans="1:10" x14ac:dyDescent="0.2">
      <c r="A2817" t="s">
        <v>4668</v>
      </c>
      <c r="B2817" t="s">
        <v>252</v>
      </c>
      <c r="C2817" t="s">
        <v>262</v>
      </c>
      <c r="D2817" t="s">
        <v>258</v>
      </c>
      <c r="E2817">
        <v>1723</v>
      </c>
      <c r="F2817" t="s">
        <v>437</v>
      </c>
      <c r="G2817" t="s">
        <v>259</v>
      </c>
      <c r="H2817" t="s">
        <v>282</v>
      </c>
      <c r="I2817">
        <v>287</v>
      </c>
    </row>
    <row r="2818" spans="1:10" x14ac:dyDescent="0.2">
      <c r="A2818" t="s">
        <v>4668</v>
      </c>
      <c r="B2818" t="s">
        <v>252</v>
      </c>
      <c r="C2818" t="s">
        <v>262</v>
      </c>
      <c r="D2818" t="s">
        <v>254</v>
      </c>
      <c r="E2818">
        <v>6788</v>
      </c>
      <c r="F2818" t="s">
        <v>452</v>
      </c>
      <c r="G2818" t="s">
        <v>255</v>
      </c>
      <c r="H2818" t="s">
        <v>280</v>
      </c>
      <c r="I2818">
        <v>419</v>
      </c>
    </row>
    <row r="2819" spans="1:10" x14ac:dyDescent="0.2">
      <c r="A2819" t="s">
        <v>4668</v>
      </c>
      <c r="B2819" t="s">
        <v>252</v>
      </c>
      <c r="C2819" t="s">
        <v>262</v>
      </c>
      <c r="D2819" t="s">
        <v>254</v>
      </c>
      <c r="E2819">
        <v>7995</v>
      </c>
      <c r="F2819" t="s">
        <v>454</v>
      </c>
      <c r="G2819" t="s">
        <v>255</v>
      </c>
      <c r="H2819" t="s">
        <v>268</v>
      </c>
      <c r="I2819">
        <v>459</v>
      </c>
    </row>
    <row r="2820" spans="1:10" x14ac:dyDescent="0.2">
      <c r="A2820" t="s">
        <v>4668</v>
      </c>
      <c r="B2820" t="s">
        <v>252</v>
      </c>
      <c r="C2820" t="s">
        <v>262</v>
      </c>
      <c r="D2820" t="s">
        <v>254</v>
      </c>
      <c r="E2820">
        <v>9936</v>
      </c>
      <c r="F2820" t="s">
        <v>461</v>
      </c>
      <c r="G2820" t="s">
        <v>255</v>
      </c>
      <c r="H2820" t="s">
        <v>265</v>
      </c>
      <c r="I2820" t="s">
        <v>286</v>
      </c>
      <c r="J2820" t="s">
        <v>4619</v>
      </c>
    </row>
    <row r="2821" spans="1:10" x14ac:dyDescent="0.2">
      <c r="A2821" t="s">
        <v>1449</v>
      </c>
      <c r="B2821" t="s">
        <v>252</v>
      </c>
      <c r="C2821" t="s">
        <v>262</v>
      </c>
      <c r="D2821" t="s">
        <v>258</v>
      </c>
      <c r="E2821">
        <v>8975</v>
      </c>
      <c r="F2821" t="s">
        <v>1450</v>
      </c>
      <c r="G2821" t="s">
        <v>292</v>
      </c>
      <c r="H2821" t="s">
        <v>293</v>
      </c>
      <c r="I2821" t="s">
        <v>286</v>
      </c>
      <c r="J2821" t="s">
        <v>4167</v>
      </c>
    </row>
    <row r="2822" spans="1:10" x14ac:dyDescent="0.2">
      <c r="A2822" t="s">
        <v>3980</v>
      </c>
      <c r="B2822" t="s">
        <v>252</v>
      </c>
      <c r="C2822" t="s">
        <v>262</v>
      </c>
      <c r="D2822" t="s">
        <v>258</v>
      </c>
      <c r="E2822">
        <v>3279</v>
      </c>
      <c r="F2822" t="s">
        <v>3981</v>
      </c>
      <c r="G2822" t="s">
        <v>292</v>
      </c>
      <c r="H2822" t="s">
        <v>293</v>
      </c>
      <c r="I2822" t="s">
        <v>305</v>
      </c>
      <c r="J2822" t="s">
        <v>4530</v>
      </c>
    </row>
    <row r="2823" spans="1:10" x14ac:dyDescent="0.2">
      <c r="A2823" t="s">
        <v>3980</v>
      </c>
      <c r="B2823" t="s">
        <v>252</v>
      </c>
      <c r="C2823" t="s">
        <v>262</v>
      </c>
      <c r="D2823" t="s">
        <v>258</v>
      </c>
      <c r="E2823">
        <v>8976</v>
      </c>
      <c r="F2823" t="s">
        <v>4242</v>
      </c>
      <c r="G2823" t="s">
        <v>292</v>
      </c>
      <c r="H2823" t="s">
        <v>293</v>
      </c>
      <c r="I2823" t="s">
        <v>305</v>
      </c>
      <c r="J2823" t="s">
        <v>4424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791</v>
      </c>
      <c r="B1" s="106" t="s">
        <v>792</v>
      </c>
      <c r="C1" s="187">
        <v>43860</v>
      </c>
      <c r="D1" s="187">
        <v>43859</v>
      </c>
      <c r="E1" s="187">
        <v>43858</v>
      </c>
      <c r="F1" s="187">
        <v>43857</v>
      </c>
      <c r="G1" s="187">
        <v>43854</v>
      </c>
    </row>
    <row r="2" spans="1:7" x14ac:dyDescent="0.2">
      <c r="A2" s="106">
        <v>1301</v>
      </c>
      <c r="B2" s="106" t="s">
        <v>793</v>
      </c>
      <c r="C2" s="187">
        <v>0</v>
      </c>
      <c r="D2" s="187">
        <v>0</v>
      </c>
      <c r="E2" s="187">
        <v>0</v>
      </c>
      <c r="F2" s="187">
        <v>0</v>
      </c>
      <c r="G2" s="187">
        <v>0</v>
      </c>
    </row>
    <row r="3" spans="1:7" x14ac:dyDescent="0.2">
      <c r="A3">
        <v>1379</v>
      </c>
      <c r="B3" s="106" t="s">
        <v>794</v>
      </c>
      <c r="C3">
        <v>0.05</v>
      </c>
      <c r="D3">
        <v>0.15</v>
      </c>
      <c r="E3">
        <v>0.05</v>
      </c>
      <c r="F3">
        <v>0.05</v>
      </c>
      <c r="G3">
        <v>0.05</v>
      </c>
    </row>
    <row r="4" spans="1:7" x14ac:dyDescent="0.2">
      <c r="A4">
        <v>1420</v>
      </c>
      <c r="B4" s="106" t="s">
        <v>795</v>
      </c>
      <c r="C4">
        <v>0.05</v>
      </c>
      <c r="D4">
        <v>0.15</v>
      </c>
      <c r="E4">
        <v>0.05</v>
      </c>
      <c r="F4">
        <v>0.05</v>
      </c>
      <c r="G4">
        <v>0.05</v>
      </c>
    </row>
    <row r="5" spans="1:7" x14ac:dyDescent="0.2">
      <c r="A5">
        <v>1430</v>
      </c>
      <c r="B5" s="106" t="s">
        <v>796</v>
      </c>
      <c r="C5">
        <v>0.05</v>
      </c>
      <c r="D5">
        <v>0</v>
      </c>
      <c r="E5">
        <v>0</v>
      </c>
      <c r="F5">
        <v>0.05</v>
      </c>
      <c r="G5">
        <v>0</v>
      </c>
    </row>
    <row r="6" spans="1:7" x14ac:dyDescent="0.2">
      <c r="A6">
        <v>1433</v>
      </c>
      <c r="B6" s="106" t="s">
        <v>797</v>
      </c>
      <c r="C6">
        <v>0.05</v>
      </c>
      <c r="D6">
        <v>31.2</v>
      </c>
      <c r="E6">
        <v>0.05</v>
      </c>
      <c r="F6">
        <v>0.05</v>
      </c>
      <c r="G6">
        <v>0.05</v>
      </c>
    </row>
    <row r="7" spans="1:7" x14ac:dyDescent="0.2">
      <c r="A7">
        <v>1662</v>
      </c>
      <c r="B7" s="106" t="s">
        <v>798</v>
      </c>
      <c r="C7">
        <v>0</v>
      </c>
      <c r="D7">
        <v>0</v>
      </c>
      <c r="E7">
        <v>0</v>
      </c>
      <c r="F7">
        <v>0</v>
      </c>
      <c r="G7">
        <v>0.05</v>
      </c>
    </row>
    <row r="8" spans="1:7" x14ac:dyDescent="0.2">
      <c r="A8">
        <v>1663</v>
      </c>
      <c r="B8" s="106" t="s">
        <v>4669</v>
      </c>
      <c r="C8">
        <v>0</v>
      </c>
      <c r="D8" s="106">
        <v>0</v>
      </c>
      <c r="E8">
        <v>0</v>
      </c>
      <c r="F8" t="s">
        <v>158</v>
      </c>
      <c r="G8" s="106">
        <v>0</v>
      </c>
    </row>
    <row r="9" spans="1:7" x14ac:dyDescent="0.2">
      <c r="A9">
        <v>1719</v>
      </c>
      <c r="B9" s="106" t="s">
        <v>777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">
      <c r="A10">
        <v>1766</v>
      </c>
      <c r="B10" s="106" t="s">
        <v>799</v>
      </c>
      <c r="C10">
        <v>0.15</v>
      </c>
      <c r="D10">
        <v>0.45</v>
      </c>
      <c r="E10">
        <v>0.15</v>
      </c>
      <c r="F10">
        <v>0.15</v>
      </c>
      <c r="G10">
        <v>0.15</v>
      </c>
    </row>
    <row r="11" spans="1:7" x14ac:dyDescent="0.2">
      <c r="A11">
        <v>1768</v>
      </c>
      <c r="B11" s="106" t="s">
        <v>800</v>
      </c>
      <c r="C11">
        <v>0</v>
      </c>
      <c r="D11">
        <v>0</v>
      </c>
      <c r="E11">
        <v>0</v>
      </c>
      <c r="F11">
        <v>0</v>
      </c>
      <c r="G11" t="s">
        <v>158</v>
      </c>
    </row>
    <row r="12" spans="1:7" x14ac:dyDescent="0.2">
      <c r="A12">
        <v>1780</v>
      </c>
      <c r="B12" s="106" t="s">
        <v>801</v>
      </c>
      <c r="C12">
        <v>0.05</v>
      </c>
      <c r="D12">
        <v>0.15</v>
      </c>
      <c r="E12">
        <v>0.05</v>
      </c>
      <c r="F12">
        <v>0.05</v>
      </c>
      <c r="G12">
        <v>0</v>
      </c>
    </row>
    <row r="13" spans="1:7" x14ac:dyDescent="0.2">
      <c r="A13">
        <v>1803</v>
      </c>
      <c r="B13" s="106" t="s">
        <v>4043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A14">
        <v>1808</v>
      </c>
      <c r="B14" s="106" t="s">
        <v>802</v>
      </c>
      <c r="C14">
        <v>0.05</v>
      </c>
      <c r="D14">
        <v>0.15</v>
      </c>
      <c r="E14" s="106">
        <v>0.05</v>
      </c>
      <c r="F14">
        <v>0.05</v>
      </c>
      <c r="G14" s="106">
        <v>0.05</v>
      </c>
    </row>
    <row r="15" spans="1:7" x14ac:dyDescent="0.2">
      <c r="A15">
        <v>1810</v>
      </c>
      <c r="B15" s="106" t="s">
        <v>803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1812</v>
      </c>
      <c r="B16" s="106" t="s">
        <v>4376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1820</v>
      </c>
      <c r="B17" s="106" t="s">
        <v>62</v>
      </c>
      <c r="C17">
        <v>0</v>
      </c>
      <c r="D17" s="106">
        <v>0</v>
      </c>
      <c r="E17" s="106">
        <v>0</v>
      </c>
      <c r="F17" s="106">
        <v>0</v>
      </c>
      <c r="G17" s="106" t="s">
        <v>158</v>
      </c>
    </row>
    <row r="18" spans="1:7" x14ac:dyDescent="0.2">
      <c r="A18">
        <v>1826</v>
      </c>
      <c r="B18" s="106" t="s">
        <v>4243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1835</v>
      </c>
      <c r="B19" s="106" t="s">
        <v>1527</v>
      </c>
      <c r="C19">
        <v>0.1</v>
      </c>
      <c r="D19" s="106">
        <v>0.15</v>
      </c>
      <c r="E19" s="106">
        <v>0.05</v>
      </c>
      <c r="F19">
        <v>0.05</v>
      </c>
      <c r="G19">
        <v>0</v>
      </c>
    </row>
    <row r="20" spans="1:7" x14ac:dyDescent="0.2">
      <c r="A20">
        <v>1848</v>
      </c>
      <c r="B20" s="106" t="s">
        <v>804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1860</v>
      </c>
      <c r="B21" s="106" t="s">
        <v>57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1867</v>
      </c>
      <c r="B22" s="106" t="s">
        <v>3936</v>
      </c>
      <c r="C22">
        <v>0</v>
      </c>
      <c r="D22" s="106">
        <v>0</v>
      </c>
      <c r="E22" s="106">
        <v>0</v>
      </c>
      <c r="F22" s="106">
        <v>0.05</v>
      </c>
      <c r="G22" s="106">
        <v>0</v>
      </c>
    </row>
    <row r="23" spans="1:7" x14ac:dyDescent="0.2">
      <c r="A23">
        <v>1870</v>
      </c>
      <c r="B23" s="106" t="s">
        <v>1712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1881</v>
      </c>
      <c r="B24" s="106" t="s">
        <v>805</v>
      </c>
      <c r="C24">
        <v>0.05</v>
      </c>
      <c r="D24">
        <v>0.15</v>
      </c>
      <c r="E24">
        <v>0.05</v>
      </c>
      <c r="F24" s="106">
        <v>0.05</v>
      </c>
      <c r="G24" s="106">
        <v>0.05</v>
      </c>
    </row>
    <row r="25" spans="1:7" x14ac:dyDescent="0.2">
      <c r="A25">
        <v>1884</v>
      </c>
      <c r="B25" s="106" t="s">
        <v>3982</v>
      </c>
      <c r="C25">
        <v>0.2</v>
      </c>
      <c r="D25">
        <v>0.6</v>
      </c>
      <c r="E25" s="106">
        <v>0.3</v>
      </c>
      <c r="F25" s="106">
        <v>0.15</v>
      </c>
      <c r="G25" s="106">
        <v>0.35</v>
      </c>
    </row>
    <row r="26" spans="1:7" x14ac:dyDescent="0.2">
      <c r="A26">
        <v>1885</v>
      </c>
      <c r="B26" s="106" t="s">
        <v>1472</v>
      </c>
      <c r="C26">
        <v>0</v>
      </c>
      <c r="D26" s="106">
        <v>0</v>
      </c>
      <c r="E26" s="106">
        <v>0</v>
      </c>
      <c r="F26" s="106">
        <v>0</v>
      </c>
      <c r="G26" s="106">
        <v>0</v>
      </c>
    </row>
    <row r="27" spans="1:7" x14ac:dyDescent="0.2">
      <c r="A27">
        <v>1914</v>
      </c>
      <c r="B27" s="106" t="s">
        <v>4670</v>
      </c>
      <c r="C27">
        <v>0</v>
      </c>
      <c r="D27" s="106">
        <v>0</v>
      </c>
      <c r="E27" t="s">
        <v>158</v>
      </c>
      <c r="F27" s="106" t="s">
        <v>158</v>
      </c>
      <c r="G27" t="s">
        <v>158</v>
      </c>
    </row>
    <row r="28" spans="1:7" x14ac:dyDescent="0.2">
      <c r="A28">
        <v>1928</v>
      </c>
      <c r="B28" s="106" t="s">
        <v>220</v>
      </c>
      <c r="C28">
        <v>0.05</v>
      </c>
      <c r="D28" s="106">
        <v>7.5</v>
      </c>
      <c r="E28">
        <v>0.05</v>
      </c>
      <c r="F28" s="106">
        <v>0.05</v>
      </c>
      <c r="G28" s="106">
        <v>0.05</v>
      </c>
    </row>
    <row r="29" spans="1:7" x14ac:dyDescent="0.2">
      <c r="A29">
        <v>1929</v>
      </c>
      <c r="B29" s="106" t="s">
        <v>4671</v>
      </c>
      <c r="C29">
        <v>0</v>
      </c>
      <c r="D29">
        <v>0</v>
      </c>
      <c r="E29">
        <v>0</v>
      </c>
      <c r="F29" t="s">
        <v>158</v>
      </c>
      <c r="G29" s="106" t="s">
        <v>158</v>
      </c>
    </row>
    <row r="30" spans="1:7" x14ac:dyDescent="0.2">
      <c r="A30">
        <v>1949</v>
      </c>
      <c r="B30" s="106" t="s">
        <v>4244</v>
      </c>
      <c r="C30">
        <v>0</v>
      </c>
      <c r="D30">
        <v>0</v>
      </c>
      <c r="E30" t="s">
        <v>158</v>
      </c>
      <c r="F30">
        <v>0</v>
      </c>
      <c r="G30" t="s">
        <v>158</v>
      </c>
    </row>
    <row r="31" spans="1:7" x14ac:dyDescent="0.2">
      <c r="A31">
        <v>1950</v>
      </c>
      <c r="B31" s="106" t="s">
        <v>4672</v>
      </c>
      <c r="C31">
        <v>0</v>
      </c>
      <c r="D31" t="s">
        <v>158</v>
      </c>
      <c r="E31" s="106" t="s">
        <v>158</v>
      </c>
      <c r="F31" t="s">
        <v>158</v>
      </c>
      <c r="G31" s="106" t="s">
        <v>158</v>
      </c>
    </row>
    <row r="32" spans="1:7" x14ac:dyDescent="0.2">
      <c r="A32">
        <v>1952</v>
      </c>
      <c r="B32" s="106" t="s">
        <v>806</v>
      </c>
      <c r="C32">
        <v>0</v>
      </c>
      <c r="D32">
        <v>0.15</v>
      </c>
      <c r="E32">
        <v>0.05</v>
      </c>
      <c r="F32">
        <v>0.05</v>
      </c>
      <c r="G32" s="106">
        <v>0</v>
      </c>
    </row>
    <row r="33" spans="1:7" x14ac:dyDescent="0.2">
      <c r="A33">
        <v>1954</v>
      </c>
      <c r="B33" s="106" t="s">
        <v>807</v>
      </c>
      <c r="C33">
        <v>0.1</v>
      </c>
      <c r="D33" s="106">
        <v>0.3</v>
      </c>
      <c r="E33" s="106">
        <v>0.1</v>
      </c>
      <c r="F33" s="106">
        <v>0.1</v>
      </c>
      <c r="G33">
        <v>0.1</v>
      </c>
    </row>
    <row r="34" spans="1:7" x14ac:dyDescent="0.2">
      <c r="A34">
        <v>1961</v>
      </c>
      <c r="B34" s="106" t="s">
        <v>808</v>
      </c>
      <c r="C34">
        <v>0.05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1964</v>
      </c>
      <c r="B35" s="106" t="s">
        <v>809</v>
      </c>
      <c r="C35">
        <v>0</v>
      </c>
      <c r="D35" s="106">
        <v>0</v>
      </c>
      <c r="E35">
        <v>0</v>
      </c>
      <c r="F35" s="106">
        <v>0</v>
      </c>
      <c r="G35" s="106">
        <v>0</v>
      </c>
    </row>
    <row r="36" spans="1:7" x14ac:dyDescent="0.2">
      <c r="A36">
        <v>1975</v>
      </c>
      <c r="B36" s="106" t="s">
        <v>1473</v>
      </c>
      <c r="C36">
        <v>0</v>
      </c>
      <c r="D36" s="106">
        <v>0</v>
      </c>
      <c r="E36">
        <v>0</v>
      </c>
      <c r="F36" s="106">
        <v>0</v>
      </c>
      <c r="G36" s="106">
        <v>0</v>
      </c>
    </row>
    <row r="37" spans="1:7" x14ac:dyDescent="0.2">
      <c r="A37">
        <v>1976</v>
      </c>
      <c r="B37" s="106" t="s">
        <v>810</v>
      </c>
      <c r="C37">
        <v>0.05</v>
      </c>
      <c r="D37" s="106">
        <v>0.15</v>
      </c>
      <c r="E37" s="106">
        <v>0.05</v>
      </c>
      <c r="F37" s="106">
        <v>0.05</v>
      </c>
      <c r="G37">
        <v>0.05</v>
      </c>
    </row>
    <row r="38" spans="1:7" x14ac:dyDescent="0.2">
      <c r="A38">
        <v>1979</v>
      </c>
      <c r="B38" s="106" t="s">
        <v>3814</v>
      </c>
      <c r="C38">
        <v>0.1</v>
      </c>
      <c r="D38" s="106">
        <v>0.15</v>
      </c>
      <c r="E38" s="106">
        <v>0.05</v>
      </c>
      <c r="F38">
        <v>0.05</v>
      </c>
      <c r="G38">
        <v>0</v>
      </c>
    </row>
    <row r="39" spans="1:7" x14ac:dyDescent="0.2">
      <c r="A39">
        <v>2001</v>
      </c>
      <c r="B39" s="106" t="s">
        <v>3796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2004</v>
      </c>
      <c r="B40" s="106" t="s">
        <v>811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2053</v>
      </c>
      <c r="B41" s="106" t="s">
        <v>1713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2139</v>
      </c>
      <c r="B42" s="106" t="s">
        <v>812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2146</v>
      </c>
      <c r="B43" s="106" t="s">
        <v>813</v>
      </c>
      <c r="C43">
        <v>0.05</v>
      </c>
      <c r="D43">
        <v>0</v>
      </c>
      <c r="E43">
        <v>0.05</v>
      </c>
      <c r="F43">
        <v>0</v>
      </c>
      <c r="G43">
        <v>0.05</v>
      </c>
    </row>
    <row r="44" spans="1:7" x14ac:dyDescent="0.2">
      <c r="A44">
        <v>2170</v>
      </c>
      <c r="B44" s="106" t="s">
        <v>814</v>
      </c>
      <c r="C44">
        <v>0</v>
      </c>
      <c r="D44">
        <v>0</v>
      </c>
      <c r="E44">
        <v>0</v>
      </c>
      <c r="F44">
        <v>0</v>
      </c>
      <c r="G44">
        <v>0.05</v>
      </c>
    </row>
    <row r="45" spans="1:7" x14ac:dyDescent="0.2">
      <c r="A45">
        <v>2193</v>
      </c>
      <c r="B45" s="106" t="s">
        <v>4245</v>
      </c>
      <c r="C45">
        <v>0</v>
      </c>
      <c r="D45">
        <v>0</v>
      </c>
      <c r="E45">
        <v>0</v>
      </c>
      <c r="F45">
        <v>0</v>
      </c>
      <c r="G45" t="s">
        <v>158</v>
      </c>
    </row>
    <row r="46" spans="1:7" x14ac:dyDescent="0.2">
      <c r="A46">
        <v>2198</v>
      </c>
      <c r="B46" s="106" t="s">
        <v>4377</v>
      </c>
      <c r="C46">
        <v>0</v>
      </c>
      <c r="D46">
        <v>0</v>
      </c>
      <c r="E46" s="106">
        <v>0</v>
      </c>
      <c r="F46" s="106">
        <v>0</v>
      </c>
      <c r="G46" t="s">
        <v>158</v>
      </c>
    </row>
    <row r="47" spans="1:7" x14ac:dyDescent="0.2">
      <c r="A47">
        <v>2201</v>
      </c>
      <c r="B47" s="106" t="s">
        <v>815</v>
      </c>
      <c r="C47">
        <v>0.05</v>
      </c>
      <c r="D47">
        <v>0</v>
      </c>
      <c r="E47" s="106">
        <v>0</v>
      </c>
      <c r="F47">
        <v>0</v>
      </c>
      <c r="G47">
        <v>0.1</v>
      </c>
    </row>
    <row r="48" spans="1:7" x14ac:dyDescent="0.2">
      <c r="A48">
        <v>2204</v>
      </c>
      <c r="B48" s="106" t="s">
        <v>816</v>
      </c>
      <c r="C48">
        <v>0.1</v>
      </c>
      <c r="D48" s="106">
        <v>0.3</v>
      </c>
      <c r="E48" s="106">
        <v>0.1</v>
      </c>
      <c r="F48" s="106">
        <v>0.1</v>
      </c>
      <c r="G48">
        <v>0.1</v>
      </c>
    </row>
    <row r="49" spans="1:7" x14ac:dyDescent="0.2">
      <c r="A49">
        <v>2206</v>
      </c>
      <c r="B49" s="106" t="s">
        <v>817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2212</v>
      </c>
      <c r="B50" s="106" t="s">
        <v>818</v>
      </c>
      <c r="C50">
        <v>0.05</v>
      </c>
      <c r="D50" s="106">
        <v>0.15</v>
      </c>
      <c r="E50" s="106">
        <v>0.05</v>
      </c>
      <c r="F50" s="106">
        <v>0.05</v>
      </c>
      <c r="G50" s="106">
        <v>0.05</v>
      </c>
    </row>
    <row r="51" spans="1:7" x14ac:dyDescent="0.2">
      <c r="A51">
        <v>2215</v>
      </c>
      <c r="B51" s="106" t="s">
        <v>819</v>
      </c>
      <c r="C51">
        <v>0.05</v>
      </c>
      <c r="D51" s="106">
        <v>0.15</v>
      </c>
      <c r="E51" s="106">
        <v>0.05</v>
      </c>
      <c r="F51" s="106">
        <v>0.05</v>
      </c>
      <c r="G51" s="106">
        <v>0.05</v>
      </c>
    </row>
    <row r="52" spans="1:7" x14ac:dyDescent="0.2">
      <c r="A52">
        <v>2217</v>
      </c>
      <c r="B52" s="106" t="s">
        <v>820</v>
      </c>
      <c r="C52">
        <v>0.1</v>
      </c>
      <c r="D52" s="106">
        <v>7.95</v>
      </c>
      <c r="E52">
        <v>0.1</v>
      </c>
      <c r="F52" s="106">
        <v>0.1</v>
      </c>
      <c r="G52" s="106">
        <v>0.1</v>
      </c>
    </row>
    <row r="53" spans="1:7" x14ac:dyDescent="0.2">
      <c r="A53">
        <v>2222</v>
      </c>
      <c r="B53" s="106" t="s">
        <v>821</v>
      </c>
      <c r="C53">
        <v>0.15</v>
      </c>
      <c r="D53" s="106">
        <v>0.45</v>
      </c>
      <c r="E53" s="106">
        <v>0.15</v>
      </c>
      <c r="F53" s="106">
        <v>0.15</v>
      </c>
      <c r="G53" s="106">
        <v>0.15</v>
      </c>
    </row>
    <row r="54" spans="1:7" x14ac:dyDescent="0.2">
      <c r="A54">
        <v>2229</v>
      </c>
      <c r="B54" s="106" t="s">
        <v>822</v>
      </c>
      <c r="C54">
        <v>0.1</v>
      </c>
      <c r="D54">
        <v>0.3</v>
      </c>
      <c r="E54">
        <v>0.1</v>
      </c>
      <c r="F54">
        <v>0.1</v>
      </c>
      <c r="G54">
        <v>0.1</v>
      </c>
    </row>
    <row r="55" spans="1:7" x14ac:dyDescent="0.2">
      <c r="A55">
        <v>2266</v>
      </c>
      <c r="B55" s="106" t="s">
        <v>823</v>
      </c>
      <c r="C55">
        <v>0.05</v>
      </c>
      <c r="D55">
        <v>0.15</v>
      </c>
      <c r="E55">
        <v>0.05</v>
      </c>
      <c r="F55">
        <v>0.05</v>
      </c>
      <c r="G55">
        <v>0.05</v>
      </c>
    </row>
    <row r="56" spans="1:7" x14ac:dyDescent="0.2">
      <c r="A56">
        <v>2281</v>
      </c>
      <c r="B56" s="106" t="s">
        <v>1528</v>
      </c>
      <c r="C56">
        <v>0</v>
      </c>
      <c r="D56" s="106">
        <v>0</v>
      </c>
      <c r="E56" s="106">
        <v>0</v>
      </c>
      <c r="F56" s="106">
        <v>0</v>
      </c>
      <c r="G56">
        <v>0.05</v>
      </c>
    </row>
    <row r="57" spans="1:7" x14ac:dyDescent="0.2">
      <c r="A57">
        <v>2282</v>
      </c>
      <c r="B57" s="106" t="s">
        <v>824</v>
      </c>
      <c r="C57">
        <v>0.1</v>
      </c>
      <c r="D57">
        <v>0.3</v>
      </c>
      <c r="E57">
        <v>0</v>
      </c>
      <c r="F57" s="106">
        <v>0.1</v>
      </c>
      <c r="G57">
        <v>0</v>
      </c>
    </row>
    <row r="58" spans="1:7" x14ac:dyDescent="0.2">
      <c r="A58">
        <v>2288</v>
      </c>
      <c r="B58" s="106" t="s">
        <v>3983</v>
      </c>
      <c r="C58">
        <v>0</v>
      </c>
      <c r="D58">
        <v>0</v>
      </c>
      <c r="E58">
        <v>0</v>
      </c>
      <c r="F58" s="106">
        <v>0</v>
      </c>
      <c r="G58" t="s">
        <v>158</v>
      </c>
    </row>
    <row r="59" spans="1:7" x14ac:dyDescent="0.2">
      <c r="A59">
        <v>2294</v>
      </c>
      <c r="B59" s="106" t="s">
        <v>825</v>
      </c>
      <c r="C59">
        <v>0.1</v>
      </c>
      <c r="D59">
        <v>0.3</v>
      </c>
      <c r="E59">
        <v>0.1</v>
      </c>
      <c r="F59">
        <v>0.1</v>
      </c>
      <c r="G59">
        <v>0.1</v>
      </c>
    </row>
    <row r="60" spans="1:7" x14ac:dyDescent="0.2">
      <c r="A60">
        <v>2301</v>
      </c>
      <c r="B60" s="106" t="s">
        <v>826</v>
      </c>
      <c r="C60">
        <v>0.05</v>
      </c>
      <c r="D60">
        <v>0.3</v>
      </c>
      <c r="E60">
        <v>0.15</v>
      </c>
      <c r="F60" s="106">
        <v>0.05</v>
      </c>
      <c r="G60" s="106">
        <v>0.05</v>
      </c>
    </row>
    <row r="61" spans="1:7" x14ac:dyDescent="0.2">
      <c r="A61">
        <v>2305</v>
      </c>
      <c r="B61" s="106" t="s">
        <v>827</v>
      </c>
      <c r="C61">
        <v>0.05</v>
      </c>
      <c r="D61">
        <v>0.15</v>
      </c>
      <c r="E61">
        <v>0.05</v>
      </c>
      <c r="F61" s="106">
        <v>0.05</v>
      </c>
      <c r="G61" s="106">
        <v>0.05</v>
      </c>
    </row>
    <row r="62" spans="1:7" x14ac:dyDescent="0.2">
      <c r="A62">
        <v>2317</v>
      </c>
      <c r="B62" s="106" t="s">
        <v>4673</v>
      </c>
      <c r="C62">
        <v>0</v>
      </c>
      <c r="D62" s="106" t="s">
        <v>158</v>
      </c>
      <c r="E62" t="s">
        <v>158</v>
      </c>
      <c r="F62" s="106" t="s">
        <v>158</v>
      </c>
      <c r="G62" t="s">
        <v>158</v>
      </c>
    </row>
    <row r="63" spans="1:7" x14ac:dyDescent="0.2">
      <c r="A63">
        <v>2327</v>
      </c>
      <c r="B63" s="106" t="s">
        <v>4123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">
      <c r="A64">
        <v>2331</v>
      </c>
      <c r="B64" s="106" t="s">
        <v>4674</v>
      </c>
      <c r="C64">
        <v>0</v>
      </c>
      <c r="D64">
        <v>0</v>
      </c>
      <c r="E64" t="s">
        <v>158</v>
      </c>
      <c r="F64" t="s">
        <v>158</v>
      </c>
      <c r="G64">
        <v>0</v>
      </c>
    </row>
    <row r="65" spans="1:7" x14ac:dyDescent="0.2">
      <c r="A65">
        <v>2337</v>
      </c>
      <c r="B65" s="106" t="s">
        <v>4675</v>
      </c>
      <c r="C65">
        <v>0</v>
      </c>
      <c r="D65" t="s">
        <v>158</v>
      </c>
      <c r="E65">
        <v>0</v>
      </c>
      <c r="F65" t="s">
        <v>158</v>
      </c>
      <c r="G65">
        <v>0</v>
      </c>
    </row>
    <row r="66" spans="1:7" x14ac:dyDescent="0.2">
      <c r="A66">
        <v>2371</v>
      </c>
      <c r="B66" s="106" t="s">
        <v>828</v>
      </c>
      <c r="C66">
        <v>0.05</v>
      </c>
      <c r="D66" s="106">
        <v>0.15</v>
      </c>
      <c r="E66">
        <v>0.05</v>
      </c>
      <c r="F66" s="106">
        <v>0.05</v>
      </c>
      <c r="G66">
        <v>0.05</v>
      </c>
    </row>
    <row r="67" spans="1:7" x14ac:dyDescent="0.2">
      <c r="A67">
        <v>2379</v>
      </c>
      <c r="B67" s="106" t="s">
        <v>645</v>
      </c>
      <c r="C67">
        <v>0.1</v>
      </c>
      <c r="D67" s="106">
        <v>0.3</v>
      </c>
      <c r="E67">
        <v>0.1</v>
      </c>
      <c r="F67" s="106">
        <v>0.1</v>
      </c>
      <c r="G67">
        <v>0.1</v>
      </c>
    </row>
    <row r="68" spans="1:7" x14ac:dyDescent="0.2">
      <c r="A68">
        <v>2389</v>
      </c>
      <c r="B68" s="106" t="s">
        <v>1474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">
      <c r="A69">
        <v>2398</v>
      </c>
      <c r="B69" s="106" t="s">
        <v>3829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">
      <c r="A70">
        <v>2410</v>
      </c>
      <c r="B70" s="106" t="s">
        <v>4124</v>
      </c>
      <c r="C70">
        <v>0</v>
      </c>
      <c r="D70" t="s">
        <v>158</v>
      </c>
      <c r="E70">
        <v>0</v>
      </c>
      <c r="F70" s="106">
        <v>0</v>
      </c>
      <c r="G70" s="106">
        <v>0</v>
      </c>
    </row>
    <row r="71" spans="1:7" x14ac:dyDescent="0.2">
      <c r="A71">
        <v>2418</v>
      </c>
      <c r="B71" s="106" t="s">
        <v>1475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2433</v>
      </c>
      <c r="B72" s="106" t="s">
        <v>829</v>
      </c>
      <c r="C72">
        <v>0</v>
      </c>
      <c r="D72">
        <v>0</v>
      </c>
      <c r="E72">
        <v>0.05</v>
      </c>
      <c r="F72" s="106">
        <v>0.05</v>
      </c>
      <c r="G72">
        <v>0.05</v>
      </c>
    </row>
    <row r="73" spans="1:7" x14ac:dyDescent="0.2">
      <c r="A73">
        <v>2440</v>
      </c>
      <c r="B73" s="106" t="s">
        <v>830</v>
      </c>
      <c r="C73">
        <v>0.05</v>
      </c>
      <c r="D73">
        <v>0</v>
      </c>
      <c r="E73" s="106">
        <v>0.05</v>
      </c>
      <c r="F73" s="106">
        <v>0.05</v>
      </c>
      <c r="G73">
        <v>0.05</v>
      </c>
    </row>
    <row r="74" spans="1:7" x14ac:dyDescent="0.2">
      <c r="A74">
        <v>2462</v>
      </c>
      <c r="B74" s="106" t="s">
        <v>831</v>
      </c>
      <c r="C74">
        <v>0</v>
      </c>
      <c r="D74" s="106">
        <v>0</v>
      </c>
      <c r="E74" s="106">
        <v>0</v>
      </c>
      <c r="F74" s="106">
        <v>0</v>
      </c>
      <c r="G74">
        <v>0</v>
      </c>
    </row>
    <row r="75" spans="1:7" x14ac:dyDescent="0.2">
      <c r="A75">
        <v>2475</v>
      </c>
      <c r="B75" s="106" t="s">
        <v>1529</v>
      </c>
      <c r="C75">
        <v>0</v>
      </c>
      <c r="D75" s="106">
        <v>0</v>
      </c>
      <c r="E75" s="106">
        <v>0</v>
      </c>
      <c r="F75" s="106">
        <v>0</v>
      </c>
      <c r="G75">
        <v>0</v>
      </c>
    </row>
    <row r="76" spans="1:7" x14ac:dyDescent="0.2">
      <c r="A76">
        <v>2487</v>
      </c>
      <c r="B76" s="106" t="s">
        <v>832</v>
      </c>
      <c r="C76">
        <v>0.05</v>
      </c>
      <c r="D76" s="106">
        <v>0.15</v>
      </c>
      <c r="E76" s="106">
        <v>0.05</v>
      </c>
      <c r="F76" s="106">
        <v>0.05</v>
      </c>
      <c r="G76" s="106">
        <v>0.05</v>
      </c>
    </row>
    <row r="77" spans="1:7" x14ac:dyDescent="0.2">
      <c r="A77">
        <v>2491</v>
      </c>
      <c r="B77" s="106" t="s">
        <v>4676</v>
      </c>
      <c r="C77">
        <v>0.05</v>
      </c>
      <c r="D77" s="106" t="s">
        <v>158</v>
      </c>
      <c r="E77" t="s">
        <v>158</v>
      </c>
      <c r="F77" s="106" t="s">
        <v>158</v>
      </c>
      <c r="G77" t="s">
        <v>158</v>
      </c>
    </row>
    <row r="78" spans="1:7" x14ac:dyDescent="0.2">
      <c r="A78">
        <v>2492</v>
      </c>
      <c r="B78" s="106" t="s">
        <v>833</v>
      </c>
      <c r="C78">
        <v>0.05</v>
      </c>
      <c r="D78" s="106">
        <v>0.15</v>
      </c>
      <c r="E78">
        <v>0.05</v>
      </c>
      <c r="F78" s="106">
        <v>0.05</v>
      </c>
      <c r="G78">
        <v>0.05</v>
      </c>
    </row>
    <row r="79" spans="1:7" x14ac:dyDescent="0.2">
      <c r="A79">
        <v>2501</v>
      </c>
      <c r="B79" s="106" t="s">
        <v>834</v>
      </c>
      <c r="C79">
        <v>0.05</v>
      </c>
      <c r="D79">
        <v>0.15</v>
      </c>
      <c r="E79">
        <v>0.05</v>
      </c>
      <c r="F79">
        <v>0.05</v>
      </c>
      <c r="G79">
        <v>0.05</v>
      </c>
    </row>
    <row r="80" spans="1:7" x14ac:dyDescent="0.2">
      <c r="A80">
        <v>2502</v>
      </c>
      <c r="B80" s="106" t="s">
        <v>4378</v>
      </c>
      <c r="C80">
        <v>0</v>
      </c>
      <c r="D80">
        <v>0</v>
      </c>
      <c r="E80" t="s">
        <v>158</v>
      </c>
      <c r="F80">
        <v>0</v>
      </c>
      <c r="G80">
        <v>0</v>
      </c>
    </row>
    <row r="81" spans="1:7" x14ac:dyDescent="0.2">
      <c r="A81">
        <v>2593</v>
      </c>
      <c r="B81" s="106" t="s">
        <v>835</v>
      </c>
      <c r="C81">
        <v>0.1</v>
      </c>
      <c r="D81">
        <v>0.3</v>
      </c>
      <c r="E81">
        <v>0.1</v>
      </c>
      <c r="F81">
        <v>0.1</v>
      </c>
      <c r="G81">
        <v>0.1</v>
      </c>
    </row>
    <row r="82" spans="1:7" x14ac:dyDescent="0.2">
      <c r="A82">
        <v>2594</v>
      </c>
      <c r="B82" s="106" t="s">
        <v>836</v>
      </c>
      <c r="C82">
        <v>0.05</v>
      </c>
      <c r="D82" s="106">
        <v>0.15</v>
      </c>
      <c r="E82" s="106">
        <v>0.05</v>
      </c>
      <c r="F82" s="106">
        <v>0.05</v>
      </c>
      <c r="G82" s="106">
        <v>0.05</v>
      </c>
    </row>
    <row r="83" spans="1:7" x14ac:dyDescent="0.2">
      <c r="A83">
        <v>2599</v>
      </c>
      <c r="B83" s="106" t="s">
        <v>837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2602</v>
      </c>
      <c r="B84" s="106" t="s">
        <v>783</v>
      </c>
      <c r="C84">
        <v>0.1</v>
      </c>
      <c r="D84" s="106">
        <v>0.3</v>
      </c>
      <c r="E84">
        <v>0.1</v>
      </c>
      <c r="F84" s="106">
        <v>0.1</v>
      </c>
      <c r="G84">
        <v>0.1</v>
      </c>
    </row>
    <row r="85" spans="1:7" x14ac:dyDescent="0.2">
      <c r="A85">
        <v>2651</v>
      </c>
      <c r="B85" s="106" t="s">
        <v>838</v>
      </c>
      <c r="C85">
        <v>0.15</v>
      </c>
      <c r="D85">
        <v>0.45</v>
      </c>
      <c r="E85">
        <v>0.15</v>
      </c>
      <c r="F85">
        <v>0.15</v>
      </c>
      <c r="G85">
        <v>0.15</v>
      </c>
    </row>
    <row r="86" spans="1:7" x14ac:dyDescent="0.2">
      <c r="A86">
        <v>2659</v>
      </c>
      <c r="B86" s="106" t="s">
        <v>839</v>
      </c>
      <c r="C86">
        <v>0.1</v>
      </c>
      <c r="D86">
        <v>0.3</v>
      </c>
      <c r="E86">
        <v>0.1</v>
      </c>
      <c r="F86">
        <v>0.1</v>
      </c>
      <c r="G86" s="106">
        <v>0.1</v>
      </c>
    </row>
    <row r="87" spans="1:7" x14ac:dyDescent="0.2">
      <c r="A87">
        <v>2664</v>
      </c>
      <c r="B87" s="106" t="s">
        <v>840</v>
      </c>
      <c r="C87">
        <v>0.05</v>
      </c>
      <c r="D87" s="106">
        <v>0</v>
      </c>
      <c r="E87">
        <v>0</v>
      </c>
      <c r="F87" s="106">
        <v>0.05</v>
      </c>
      <c r="G87">
        <v>0</v>
      </c>
    </row>
    <row r="88" spans="1:7" x14ac:dyDescent="0.2">
      <c r="A88">
        <v>2670</v>
      </c>
      <c r="B88" s="106" t="s">
        <v>3937</v>
      </c>
      <c r="C88">
        <v>0</v>
      </c>
      <c r="D88" s="106">
        <v>0</v>
      </c>
      <c r="E88">
        <v>0</v>
      </c>
      <c r="F88" s="106">
        <v>0</v>
      </c>
      <c r="G88">
        <v>0</v>
      </c>
    </row>
    <row r="89" spans="1:7" x14ac:dyDescent="0.2">
      <c r="A89">
        <v>2678</v>
      </c>
      <c r="B89" s="106" t="s">
        <v>841</v>
      </c>
      <c r="C89">
        <v>0.1</v>
      </c>
      <c r="D89" s="106">
        <v>0.15</v>
      </c>
      <c r="E89">
        <v>0.1</v>
      </c>
      <c r="F89" s="106">
        <v>0.1</v>
      </c>
      <c r="G89">
        <v>0.1</v>
      </c>
    </row>
    <row r="90" spans="1:7" x14ac:dyDescent="0.2">
      <c r="A90">
        <v>2692</v>
      </c>
      <c r="B90" s="106" t="s">
        <v>842</v>
      </c>
      <c r="C90">
        <v>0.1</v>
      </c>
      <c r="D90">
        <v>0.3</v>
      </c>
      <c r="E90">
        <v>0.1</v>
      </c>
      <c r="F90">
        <v>0.1</v>
      </c>
      <c r="G90">
        <v>0.1</v>
      </c>
    </row>
    <row r="91" spans="1:7" x14ac:dyDescent="0.2">
      <c r="A91">
        <v>2695</v>
      </c>
      <c r="B91" s="106" t="s">
        <v>4246</v>
      </c>
      <c r="C91">
        <v>0.1</v>
      </c>
      <c r="D91">
        <v>0.3</v>
      </c>
      <c r="E91">
        <v>0.1</v>
      </c>
      <c r="F91">
        <v>0.1</v>
      </c>
      <c r="G91">
        <v>0.1</v>
      </c>
    </row>
    <row r="92" spans="1:7" x14ac:dyDescent="0.2">
      <c r="A92">
        <v>2698</v>
      </c>
      <c r="B92" s="106" t="s">
        <v>843</v>
      </c>
      <c r="C92">
        <v>0.05</v>
      </c>
      <c r="D92">
        <v>0.15</v>
      </c>
      <c r="E92">
        <v>0.05</v>
      </c>
      <c r="F92">
        <v>0.05</v>
      </c>
      <c r="G92">
        <v>0.05</v>
      </c>
    </row>
    <row r="93" spans="1:7" x14ac:dyDescent="0.2">
      <c r="A93">
        <v>2715</v>
      </c>
      <c r="B93" s="106" t="s">
        <v>1451</v>
      </c>
      <c r="C93">
        <v>0.05</v>
      </c>
      <c r="D93">
        <v>0.15</v>
      </c>
      <c r="E93">
        <v>0.05</v>
      </c>
      <c r="F93">
        <v>0</v>
      </c>
      <c r="G93">
        <v>0</v>
      </c>
    </row>
    <row r="94" spans="1:7" x14ac:dyDescent="0.2">
      <c r="A94">
        <v>2730</v>
      </c>
      <c r="B94" s="106" t="s">
        <v>844</v>
      </c>
      <c r="C94">
        <v>0.05</v>
      </c>
      <c r="D94">
        <v>0.15</v>
      </c>
      <c r="E94">
        <v>0.05</v>
      </c>
      <c r="F94">
        <v>0.05</v>
      </c>
      <c r="G94">
        <v>0.05</v>
      </c>
    </row>
    <row r="95" spans="1:7" x14ac:dyDescent="0.2">
      <c r="A95">
        <v>2733</v>
      </c>
      <c r="B95" s="106" t="s">
        <v>4247</v>
      </c>
      <c r="C95">
        <v>0.1</v>
      </c>
      <c r="D95" s="106">
        <v>0.15</v>
      </c>
      <c r="E95" s="106">
        <v>0.1</v>
      </c>
      <c r="F95">
        <v>0</v>
      </c>
      <c r="G95" t="s">
        <v>158</v>
      </c>
    </row>
    <row r="96" spans="1:7" x14ac:dyDescent="0.2">
      <c r="A96">
        <v>2749</v>
      </c>
      <c r="B96" s="106" t="s">
        <v>3984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">
      <c r="A97">
        <v>2784</v>
      </c>
      <c r="B97" s="106" t="s">
        <v>1410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2791</v>
      </c>
      <c r="B98" s="106" t="s">
        <v>1714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">
      <c r="A99">
        <v>2796</v>
      </c>
      <c r="B99" s="106" t="s">
        <v>1452</v>
      </c>
      <c r="C99">
        <v>0</v>
      </c>
      <c r="D99">
        <v>0</v>
      </c>
      <c r="E99" t="s">
        <v>158</v>
      </c>
      <c r="F99">
        <v>0</v>
      </c>
      <c r="G99">
        <v>0</v>
      </c>
    </row>
    <row r="100" spans="1:7" x14ac:dyDescent="0.2">
      <c r="A100">
        <v>2801</v>
      </c>
      <c r="B100" s="106" t="s">
        <v>845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">
      <c r="A101">
        <v>2815</v>
      </c>
      <c r="B101" s="106" t="s">
        <v>846</v>
      </c>
      <c r="C101">
        <v>0</v>
      </c>
      <c r="D101" t="s">
        <v>158</v>
      </c>
      <c r="E101">
        <v>0</v>
      </c>
      <c r="F101">
        <v>0</v>
      </c>
      <c r="G101" t="s">
        <v>158</v>
      </c>
    </row>
    <row r="102" spans="1:7" x14ac:dyDescent="0.2">
      <c r="A102">
        <v>2819</v>
      </c>
      <c r="B102" s="106" t="s">
        <v>847</v>
      </c>
      <c r="C102">
        <v>0.05</v>
      </c>
      <c r="D102">
        <v>0</v>
      </c>
      <c r="E102">
        <v>0</v>
      </c>
      <c r="F102">
        <v>0</v>
      </c>
      <c r="G102">
        <v>0</v>
      </c>
    </row>
    <row r="103" spans="1:7" x14ac:dyDescent="0.2">
      <c r="A103">
        <v>2874</v>
      </c>
      <c r="B103" s="106" t="s">
        <v>1715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">
      <c r="A104">
        <v>2875</v>
      </c>
      <c r="B104" s="106" t="s">
        <v>848</v>
      </c>
      <c r="C104">
        <v>0.1</v>
      </c>
      <c r="D104">
        <v>0.3</v>
      </c>
      <c r="E104">
        <v>0.1</v>
      </c>
      <c r="F104">
        <v>0.1</v>
      </c>
      <c r="G104">
        <v>0.1</v>
      </c>
    </row>
    <row r="105" spans="1:7" x14ac:dyDescent="0.2">
      <c r="A105">
        <v>2882</v>
      </c>
      <c r="B105" s="106" t="s">
        <v>849</v>
      </c>
      <c r="C105">
        <v>0.05</v>
      </c>
      <c r="D105">
        <v>0.15</v>
      </c>
      <c r="E105" s="106">
        <v>0.05</v>
      </c>
      <c r="F105" s="106">
        <v>0.05</v>
      </c>
      <c r="G105" s="106">
        <v>0.05</v>
      </c>
    </row>
    <row r="106" spans="1:7" x14ac:dyDescent="0.2">
      <c r="A106">
        <v>2884</v>
      </c>
      <c r="B106" s="106" t="s">
        <v>850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">
      <c r="A107">
        <v>2897</v>
      </c>
      <c r="B107" s="106" t="s">
        <v>851</v>
      </c>
      <c r="C107">
        <v>0.15</v>
      </c>
      <c r="D107">
        <v>0.45</v>
      </c>
      <c r="E107">
        <v>0.15</v>
      </c>
      <c r="F107">
        <v>0.15</v>
      </c>
      <c r="G107">
        <v>0.15</v>
      </c>
    </row>
    <row r="108" spans="1:7" x14ac:dyDescent="0.2">
      <c r="A108">
        <v>2908</v>
      </c>
      <c r="B108" s="106" t="s">
        <v>852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">
      <c r="A109">
        <v>2910</v>
      </c>
      <c r="B109" s="106" t="s">
        <v>853</v>
      </c>
      <c r="C109">
        <v>0</v>
      </c>
      <c r="D109">
        <v>0</v>
      </c>
      <c r="E109">
        <v>0</v>
      </c>
      <c r="F109">
        <v>0</v>
      </c>
      <c r="G109">
        <v>0.05</v>
      </c>
    </row>
    <row r="110" spans="1:7" x14ac:dyDescent="0.2">
      <c r="A110">
        <v>2914</v>
      </c>
      <c r="B110" s="106" t="s">
        <v>4677</v>
      </c>
      <c r="C110">
        <v>0</v>
      </c>
      <c r="D110" s="106" t="s">
        <v>158</v>
      </c>
      <c r="E110" s="106" t="s">
        <v>158</v>
      </c>
      <c r="F110" t="s">
        <v>158</v>
      </c>
      <c r="G110" t="s">
        <v>158</v>
      </c>
    </row>
    <row r="111" spans="1:7" x14ac:dyDescent="0.2">
      <c r="A111">
        <v>2915</v>
      </c>
      <c r="B111" s="106" t="s">
        <v>3830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2918</v>
      </c>
      <c r="B112" s="106" t="s">
        <v>4379</v>
      </c>
      <c r="C112">
        <v>0</v>
      </c>
      <c r="D112" t="s">
        <v>158</v>
      </c>
      <c r="E112">
        <v>0</v>
      </c>
      <c r="F112">
        <v>0</v>
      </c>
      <c r="G112" t="s">
        <v>158</v>
      </c>
    </row>
    <row r="113" spans="1:7" x14ac:dyDescent="0.2">
      <c r="A113">
        <v>2922</v>
      </c>
      <c r="B113" s="106" t="s">
        <v>854</v>
      </c>
      <c r="C113">
        <v>0.05</v>
      </c>
      <c r="D113">
        <v>0.15</v>
      </c>
      <c r="E113">
        <v>0.05</v>
      </c>
      <c r="F113">
        <v>0.05</v>
      </c>
      <c r="G113">
        <v>0.05</v>
      </c>
    </row>
    <row r="114" spans="1:7" x14ac:dyDescent="0.2">
      <c r="A114">
        <v>2924</v>
      </c>
      <c r="B114" s="106" t="s">
        <v>855</v>
      </c>
      <c r="C114">
        <v>0</v>
      </c>
      <c r="D114">
        <v>0</v>
      </c>
      <c r="E114">
        <v>0</v>
      </c>
      <c r="F114">
        <v>0</v>
      </c>
      <c r="G114" s="106" t="s">
        <v>158</v>
      </c>
    </row>
    <row r="115" spans="1:7" x14ac:dyDescent="0.2">
      <c r="A115">
        <v>2930</v>
      </c>
      <c r="B115" s="106" t="s">
        <v>856</v>
      </c>
      <c r="C115">
        <v>0</v>
      </c>
      <c r="D115">
        <v>0</v>
      </c>
      <c r="E115">
        <v>0</v>
      </c>
      <c r="F115" s="106">
        <v>0</v>
      </c>
      <c r="G115" s="106">
        <v>0</v>
      </c>
    </row>
    <row r="116" spans="1:7" x14ac:dyDescent="0.2">
      <c r="A116">
        <v>2931</v>
      </c>
      <c r="B116" s="106" t="s">
        <v>857</v>
      </c>
      <c r="C116">
        <v>0.05</v>
      </c>
      <c r="D116">
        <v>0.15</v>
      </c>
      <c r="E116" s="106">
        <v>0.05</v>
      </c>
      <c r="F116" s="106">
        <v>0.05</v>
      </c>
      <c r="G116" s="106">
        <v>0.05</v>
      </c>
    </row>
    <row r="117" spans="1:7" x14ac:dyDescent="0.2">
      <c r="A117">
        <v>2975</v>
      </c>
      <c r="B117" s="106" t="s">
        <v>858</v>
      </c>
      <c r="C117">
        <v>0.05</v>
      </c>
      <c r="D117">
        <v>0.15</v>
      </c>
      <c r="E117">
        <v>0.05</v>
      </c>
      <c r="F117">
        <v>0.05</v>
      </c>
      <c r="G117">
        <v>0.05</v>
      </c>
    </row>
    <row r="118" spans="1:7" x14ac:dyDescent="0.2">
      <c r="A118">
        <v>3001</v>
      </c>
      <c r="B118" s="106" t="s">
        <v>3860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3003</v>
      </c>
      <c r="B119" s="106" t="s">
        <v>781</v>
      </c>
      <c r="C119">
        <v>0.05</v>
      </c>
      <c r="D119">
        <v>0.15</v>
      </c>
      <c r="E119" s="106">
        <v>0.05</v>
      </c>
      <c r="F119">
        <v>0.05</v>
      </c>
      <c r="G119">
        <v>0.05</v>
      </c>
    </row>
    <row r="120" spans="1:7" x14ac:dyDescent="0.2">
      <c r="A120">
        <v>3004</v>
      </c>
      <c r="B120" s="106" t="s">
        <v>859</v>
      </c>
      <c r="C120">
        <v>0.05</v>
      </c>
      <c r="D120">
        <v>0</v>
      </c>
      <c r="E120">
        <v>0.05</v>
      </c>
      <c r="F120">
        <v>0</v>
      </c>
      <c r="G120">
        <v>0.05</v>
      </c>
    </row>
    <row r="121" spans="1:7" x14ac:dyDescent="0.2">
      <c r="A121">
        <v>3028</v>
      </c>
      <c r="B121" s="106" t="s">
        <v>1453</v>
      </c>
      <c r="C121">
        <v>0.05</v>
      </c>
      <c r="D121">
        <v>0.15</v>
      </c>
      <c r="E121">
        <v>0.05</v>
      </c>
      <c r="F121">
        <v>0.05</v>
      </c>
      <c r="G121" s="106">
        <v>0.05</v>
      </c>
    </row>
    <row r="122" spans="1:7" x14ac:dyDescent="0.2">
      <c r="A122">
        <v>3038</v>
      </c>
      <c r="B122" s="106" t="s">
        <v>1486</v>
      </c>
      <c r="C122">
        <v>0</v>
      </c>
      <c r="D122" t="s">
        <v>158</v>
      </c>
      <c r="E122">
        <v>0</v>
      </c>
      <c r="F122">
        <v>0</v>
      </c>
      <c r="G122" t="s">
        <v>158</v>
      </c>
    </row>
    <row r="123" spans="1:7" x14ac:dyDescent="0.2">
      <c r="A123">
        <v>3046</v>
      </c>
      <c r="B123" s="106" t="s">
        <v>860</v>
      </c>
      <c r="C123">
        <v>0.15</v>
      </c>
      <c r="D123">
        <v>0.45</v>
      </c>
      <c r="E123">
        <v>0.15</v>
      </c>
      <c r="F123">
        <v>0.15</v>
      </c>
      <c r="G123">
        <v>0.15</v>
      </c>
    </row>
    <row r="124" spans="1:7" x14ac:dyDescent="0.2">
      <c r="A124">
        <v>3050</v>
      </c>
      <c r="B124" s="106" t="s">
        <v>4125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">
      <c r="A125">
        <v>3067</v>
      </c>
      <c r="B125" s="106" t="s">
        <v>861</v>
      </c>
      <c r="C125">
        <v>0.05</v>
      </c>
      <c r="D125">
        <v>0.15</v>
      </c>
      <c r="E125">
        <v>0.05</v>
      </c>
      <c r="F125">
        <v>0.05</v>
      </c>
      <c r="G125">
        <v>0.05</v>
      </c>
    </row>
    <row r="126" spans="1:7" x14ac:dyDescent="0.2">
      <c r="A126">
        <v>3079</v>
      </c>
      <c r="B126" s="106" t="s">
        <v>1454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">
      <c r="A127">
        <v>3082</v>
      </c>
      <c r="B127" s="106" t="s">
        <v>862</v>
      </c>
      <c r="C127">
        <v>0</v>
      </c>
      <c r="D127">
        <v>0.15</v>
      </c>
      <c r="E127">
        <v>0</v>
      </c>
      <c r="F127">
        <v>0.05</v>
      </c>
      <c r="G127">
        <v>0</v>
      </c>
    </row>
    <row r="128" spans="1:7" x14ac:dyDescent="0.2">
      <c r="A128">
        <v>3086</v>
      </c>
      <c r="B128" s="106" t="s">
        <v>863</v>
      </c>
      <c r="C128">
        <v>0.05</v>
      </c>
      <c r="D128">
        <v>0.15</v>
      </c>
      <c r="E128">
        <v>0.05</v>
      </c>
      <c r="F128">
        <v>0.05</v>
      </c>
      <c r="G128">
        <v>0</v>
      </c>
    </row>
    <row r="129" spans="1:7" x14ac:dyDescent="0.2">
      <c r="A129">
        <v>3088</v>
      </c>
      <c r="B129" s="106" t="s">
        <v>864</v>
      </c>
      <c r="C129">
        <v>0.1</v>
      </c>
      <c r="D129" s="106">
        <v>0.3</v>
      </c>
      <c r="E129">
        <v>0.1</v>
      </c>
      <c r="F129" s="106">
        <v>0.1</v>
      </c>
      <c r="G129">
        <v>0.1</v>
      </c>
    </row>
    <row r="130" spans="1:7" x14ac:dyDescent="0.2">
      <c r="A130">
        <v>3099</v>
      </c>
      <c r="B130" s="106" t="s">
        <v>36</v>
      </c>
      <c r="C130">
        <v>0.05</v>
      </c>
      <c r="D130">
        <v>0.15</v>
      </c>
      <c r="E130">
        <v>0.05</v>
      </c>
      <c r="F130">
        <v>0</v>
      </c>
      <c r="G130">
        <v>0</v>
      </c>
    </row>
    <row r="131" spans="1:7" x14ac:dyDescent="0.2">
      <c r="A131">
        <v>3103</v>
      </c>
      <c r="B131" s="106" t="s">
        <v>4678</v>
      </c>
      <c r="C131">
        <v>0</v>
      </c>
      <c r="D131" s="106" t="s">
        <v>158</v>
      </c>
      <c r="E131" t="s">
        <v>158</v>
      </c>
      <c r="F131" s="106" t="s">
        <v>158</v>
      </c>
      <c r="G131" s="106" t="s">
        <v>158</v>
      </c>
    </row>
    <row r="132" spans="1:7" x14ac:dyDescent="0.2">
      <c r="A132">
        <v>3106</v>
      </c>
      <c r="B132" s="106" t="s">
        <v>865</v>
      </c>
      <c r="C132">
        <v>0.05</v>
      </c>
      <c r="D132" s="106">
        <v>0.15</v>
      </c>
      <c r="E132">
        <v>0.05</v>
      </c>
      <c r="F132" s="106">
        <v>0.05</v>
      </c>
      <c r="G132" s="106">
        <v>0.05</v>
      </c>
    </row>
    <row r="133" spans="1:7" x14ac:dyDescent="0.2">
      <c r="A133">
        <v>3110</v>
      </c>
      <c r="B133" s="106" t="s">
        <v>772</v>
      </c>
      <c r="C133">
        <v>0.1</v>
      </c>
      <c r="D133" t="s">
        <v>158</v>
      </c>
      <c r="E133">
        <v>0.1</v>
      </c>
      <c r="F133">
        <v>0.1</v>
      </c>
      <c r="G133">
        <v>0.1</v>
      </c>
    </row>
    <row r="134" spans="1:7" x14ac:dyDescent="0.2">
      <c r="A134">
        <v>3134</v>
      </c>
      <c r="B134" s="106" t="s">
        <v>1411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">
      <c r="A135">
        <v>3139</v>
      </c>
      <c r="B135" s="106" t="s">
        <v>1716</v>
      </c>
      <c r="C135">
        <v>0.1</v>
      </c>
      <c r="D135" s="106">
        <v>0</v>
      </c>
      <c r="E135">
        <v>0.1</v>
      </c>
      <c r="F135">
        <v>0.1</v>
      </c>
      <c r="G135" s="106">
        <v>0.1</v>
      </c>
    </row>
    <row r="136" spans="1:7" x14ac:dyDescent="0.2">
      <c r="A136">
        <v>3141</v>
      </c>
      <c r="B136" s="106" t="s">
        <v>4679</v>
      </c>
      <c r="C136">
        <v>0</v>
      </c>
      <c r="D136" s="106" t="s">
        <v>158</v>
      </c>
      <c r="E136" t="s">
        <v>158</v>
      </c>
      <c r="F136" s="106" t="s">
        <v>158</v>
      </c>
      <c r="G136" s="106" t="s">
        <v>158</v>
      </c>
    </row>
    <row r="137" spans="1:7" x14ac:dyDescent="0.2">
      <c r="A137">
        <v>3148</v>
      </c>
      <c r="B137" s="106" t="s">
        <v>866</v>
      </c>
      <c r="C137">
        <v>0.05</v>
      </c>
      <c r="D137" s="106">
        <v>0</v>
      </c>
      <c r="E137">
        <v>0</v>
      </c>
      <c r="F137">
        <v>0.05</v>
      </c>
      <c r="G137">
        <v>0.05</v>
      </c>
    </row>
    <row r="138" spans="1:7" x14ac:dyDescent="0.2">
      <c r="A138">
        <v>3151</v>
      </c>
      <c r="B138" s="106" t="s">
        <v>867</v>
      </c>
      <c r="C138">
        <v>0.05</v>
      </c>
      <c r="D138">
        <v>0.15</v>
      </c>
      <c r="E138">
        <v>0.05</v>
      </c>
      <c r="F138">
        <v>0.05</v>
      </c>
      <c r="G138">
        <v>0.05</v>
      </c>
    </row>
    <row r="139" spans="1:7" x14ac:dyDescent="0.2">
      <c r="A139">
        <v>3154</v>
      </c>
      <c r="B139" s="106" t="s">
        <v>868</v>
      </c>
      <c r="C139">
        <v>0</v>
      </c>
      <c r="D139" s="106">
        <v>0</v>
      </c>
      <c r="E139">
        <v>0</v>
      </c>
      <c r="F139">
        <v>0</v>
      </c>
      <c r="G139" s="106">
        <v>0</v>
      </c>
    </row>
    <row r="140" spans="1:7" x14ac:dyDescent="0.2">
      <c r="A140">
        <v>3159</v>
      </c>
      <c r="B140" s="106" t="s">
        <v>869</v>
      </c>
      <c r="C140">
        <v>0.05</v>
      </c>
      <c r="D140" s="106">
        <v>0.15</v>
      </c>
      <c r="E140">
        <v>0.05</v>
      </c>
      <c r="F140">
        <v>0.05</v>
      </c>
      <c r="G140" s="106">
        <v>0.05</v>
      </c>
    </row>
    <row r="141" spans="1:7" x14ac:dyDescent="0.2">
      <c r="A141">
        <v>3160</v>
      </c>
      <c r="B141" s="106" t="s">
        <v>4126</v>
      </c>
      <c r="C141">
        <v>0</v>
      </c>
      <c r="D141" t="s">
        <v>158</v>
      </c>
      <c r="E141">
        <v>0</v>
      </c>
      <c r="F141" s="106">
        <v>0</v>
      </c>
      <c r="G141" t="s">
        <v>158</v>
      </c>
    </row>
    <row r="142" spans="1:7" x14ac:dyDescent="0.2">
      <c r="A142">
        <v>3166</v>
      </c>
      <c r="B142" s="106" t="s">
        <v>870</v>
      </c>
      <c r="C142">
        <v>0.05</v>
      </c>
      <c r="D142">
        <v>0.15</v>
      </c>
      <c r="E142">
        <v>0.05</v>
      </c>
      <c r="F142">
        <v>0.05</v>
      </c>
      <c r="G142">
        <v>0.05</v>
      </c>
    </row>
    <row r="143" spans="1:7" x14ac:dyDescent="0.2">
      <c r="A143">
        <v>3168</v>
      </c>
      <c r="B143" s="106" t="s">
        <v>4127</v>
      </c>
      <c r="C143">
        <v>0.05</v>
      </c>
      <c r="D143">
        <v>0.15</v>
      </c>
      <c r="E143" s="106">
        <v>0.05</v>
      </c>
      <c r="F143" s="106">
        <v>0.05</v>
      </c>
      <c r="G143" s="106">
        <v>0.05</v>
      </c>
    </row>
    <row r="144" spans="1:7" x14ac:dyDescent="0.2">
      <c r="A144">
        <v>3176</v>
      </c>
      <c r="B144" s="106" t="s">
        <v>1717</v>
      </c>
      <c r="C144">
        <v>0</v>
      </c>
      <c r="D144">
        <v>0.15</v>
      </c>
      <c r="E144" s="106">
        <v>0</v>
      </c>
      <c r="F144" s="106">
        <v>0</v>
      </c>
      <c r="G144" s="106">
        <v>0</v>
      </c>
    </row>
    <row r="145" spans="1:7" x14ac:dyDescent="0.2">
      <c r="A145">
        <v>3178</v>
      </c>
      <c r="B145" s="106" t="s">
        <v>871</v>
      </c>
      <c r="C145">
        <v>0.05</v>
      </c>
      <c r="D145">
        <v>0.15</v>
      </c>
      <c r="E145">
        <v>0.05</v>
      </c>
      <c r="F145">
        <v>0</v>
      </c>
      <c r="G145">
        <v>0</v>
      </c>
    </row>
    <row r="146" spans="1:7" x14ac:dyDescent="0.2">
      <c r="A146">
        <v>3180</v>
      </c>
      <c r="B146" s="106" t="s">
        <v>3831</v>
      </c>
      <c r="C146">
        <v>0.05</v>
      </c>
      <c r="D146">
        <v>0</v>
      </c>
      <c r="E146">
        <v>0.05</v>
      </c>
      <c r="F146">
        <v>0.05</v>
      </c>
      <c r="G146">
        <v>0.05</v>
      </c>
    </row>
    <row r="147" spans="1:7" x14ac:dyDescent="0.2">
      <c r="A147">
        <v>3183</v>
      </c>
      <c r="B147" s="106" t="s">
        <v>872</v>
      </c>
      <c r="C147">
        <v>0.05</v>
      </c>
      <c r="D147" s="106">
        <v>0.15</v>
      </c>
      <c r="E147" s="106">
        <v>0.05</v>
      </c>
      <c r="F147" s="106">
        <v>0.05</v>
      </c>
      <c r="G147" s="106">
        <v>0.05</v>
      </c>
    </row>
    <row r="148" spans="1:7" x14ac:dyDescent="0.2">
      <c r="A148">
        <v>3186</v>
      </c>
      <c r="B148" s="106" t="s">
        <v>3815</v>
      </c>
      <c r="C148">
        <v>0</v>
      </c>
      <c r="D148" t="s">
        <v>158</v>
      </c>
      <c r="E148">
        <v>0</v>
      </c>
      <c r="F148">
        <v>0</v>
      </c>
      <c r="G148">
        <v>0</v>
      </c>
    </row>
    <row r="149" spans="1:7" x14ac:dyDescent="0.2">
      <c r="A149">
        <v>3193</v>
      </c>
      <c r="B149" s="106" t="s">
        <v>873</v>
      </c>
      <c r="C149">
        <v>0.1</v>
      </c>
      <c r="D149">
        <v>1.65</v>
      </c>
      <c r="E149">
        <v>0.1</v>
      </c>
      <c r="F149">
        <v>0.1</v>
      </c>
      <c r="G149">
        <v>0.05</v>
      </c>
    </row>
    <row r="150" spans="1:7" x14ac:dyDescent="0.2">
      <c r="A150">
        <v>3196</v>
      </c>
      <c r="B150" s="106" t="s">
        <v>4680</v>
      </c>
      <c r="C150">
        <v>0</v>
      </c>
      <c r="D150" t="s">
        <v>158</v>
      </c>
      <c r="E150" t="s">
        <v>158</v>
      </c>
      <c r="F150" t="s">
        <v>158</v>
      </c>
      <c r="G150" t="s">
        <v>158</v>
      </c>
    </row>
    <row r="151" spans="1:7" x14ac:dyDescent="0.2">
      <c r="A151">
        <v>3197</v>
      </c>
      <c r="B151" s="106" t="s">
        <v>874</v>
      </c>
      <c r="C151">
        <v>0.05</v>
      </c>
      <c r="D151">
        <v>0.15</v>
      </c>
      <c r="E151">
        <v>0.05</v>
      </c>
      <c r="F151">
        <v>0.05</v>
      </c>
      <c r="G151">
        <v>0.05</v>
      </c>
    </row>
    <row r="152" spans="1:7" x14ac:dyDescent="0.2">
      <c r="A152">
        <v>3201</v>
      </c>
      <c r="B152" s="106" t="s">
        <v>3832</v>
      </c>
      <c r="C152">
        <v>0</v>
      </c>
      <c r="D152">
        <v>0.15</v>
      </c>
      <c r="E152">
        <v>0.05</v>
      </c>
      <c r="F152">
        <v>0.05</v>
      </c>
      <c r="G152">
        <v>0.05</v>
      </c>
    </row>
    <row r="153" spans="1:7" x14ac:dyDescent="0.2">
      <c r="A153">
        <v>3204</v>
      </c>
      <c r="B153" s="106" t="s">
        <v>875</v>
      </c>
      <c r="C153">
        <v>0</v>
      </c>
      <c r="D153">
        <v>0</v>
      </c>
      <c r="E153">
        <v>0</v>
      </c>
      <c r="F153">
        <v>0</v>
      </c>
      <c r="G153" t="s">
        <v>158</v>
      </c>
    </row>
    <row r="154" spans="1:7" x14ac:dyDescent="0.2">
      <c r="A154">
        <v>3205</v>
      </c>
      <c r="B154" s="106" t="s">
        <v>876</v>
      </c>
      <c r="C154">
        <v>0.05</v>
      </c>
      <c r="D154" s="106">
        <v>0.15</v>
      </c>
      <c r="E154">
        <v>0.05</v>
      </c>
      <c r="F154" s="106">
        <v>0.05</v>
      </c>
      <c r="G154" s="106">
        <v>0.05</v>
      </c>
    </row>
    <row r="155" spans="1:7" x14ac:dyDescent="0.2">
      <c r="A155">
        <v>3222</v>
      </c>
      <c r="B155" s="106" t="s">
        <v>877</v>
      </c>
      <c r="C155">
        <v>0.05</v>
      </c>
      <c r="D155">
        <v>0</v>
      </c>
      <c r="E155" s="106">
        <v>0</v>
      </c>
      <c r="F155" s="106">
        <v>0</v>
      </c>
      <c r="G155">
        <v>0</v>
      </c>
    </row>
    <row r="156" spans="1:7" x14ac:dyDescent="0.2">
      <c r="A156">
        <v>3231</v>
      </c>
      <c r="B156" s="106" t="s">
        <v>601</v>
      </c>
      <c r="C156">
        <v>0.05</v>
      </c>
      <c r="D156">
        <v>0.15</v>
      </c>
      <c r="E156" s="106">
        <v>0.05</v>
      </c>
      <c r="F156" s="106">
        <v>0.05</v>
      </c>
      <c r="G156">
        <v>0.05</v>
      </c>
    </row>
    <row r="157" spans="1:7" x14ac:dyDescent="0.2">
      <c r="A157">
        <v>3232</v>
      </c>
      <c r="B157" s="106" t="s">
        <v>878</v>
      </c>
      <c r="C157">
        <v>0</v>
      </c>
      <c r="D157">
        <v>0</v>
      </c>
      <c r="E157">
        <v>0.05</v>
      </c>
      <c r="F157">
        <v>0</v>
      </c>
      <c r="G157">
        <v>0.05</v>
      </c>
    </row>
    <row r="158" spans="1:7" x14ac:dyDescent="0.2">
      <c r="A158">
        <v>3271</v>
      </c>
      <c r="B158" s="106" t="s">
        <v>879</v>
      </c>
      <c r="C158">
        <v>0</v>
      </c>
      <c r="D158" s="106">
        <v>0</v>
      </c>
      <c r="E158" s="106">
        <v>0</v>
      </c>
      <c r="F158" s="106">
        <v>0</v>
      </c>
      <c r="G158" s="106">
        <v>0</v>
      </c>
    </row>
    <row r="159" spans="1:7" x14ac:dyDescent="0.2">
      <c r="A159">
        <v>3276</v>
      </c>
      <c r="B159" s="106" t="s">
        <v>880</v>
      </c>
      <c r="C159">
        <v>0</v>
      </c>
      <c r="D159">
        <v>0</v>
      </c>
      <c r="E159">
        <v>0</v>
      </c>
      <c r="F159">
        <v>0</v>
      </c>
      <c r="G159" t="s">
        <v>158</v>
      </c>
    </row>
    <row r="160" spans="1:7" x14ac:dyDescent="0.2">
      <c r="A160">
        <v>3280</v>
      </c>
      <c r="B160" s="106" t="s">
        <v>1718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">
      <c r="A161">
        <v>3288</v>
      </c>
      <c r="B161" s="106" t="s">
        <v>4128</v>
      </c>
      <c r="C161">
        <v>0.05</v>
      </c>
      <c r="D161">
        <v>0</v>
      </c>
      <c r="E161">
        <v>0.05</v>
      </c>
      <c r="F161">
        <v>0</v>
      </c>
      <c r="G161">
        <v>0.05</v>
      </c>
    </row>
    <row r="162" spans="1:7" x14ac:dyDescent="0.2">
      <c r="A162">
        <v>3289</v>
      </c>
      <c r="B162" s="106" t="s">
        <v>881</v>
      </c>
      <c r="C162">
        <v>0.05</v>
      </c>
      <c r="D162">
        <v>0</v>
      </c>
      <c r="E162">
        <v>0.05</v>
      </c>
      <c r="F162">
        <v>0</v>
      </c>
      <c r="G162">
        <v>0.05</v>
      </c>
    </row>
    <row r="163" spans="1:7" x14ac:dyDescent="0.2">
      <c r="A163">
        <v>3291</v>
      </c>
      <c r="B163" s="106" t="s">
        <v>59</v>
      </c>
      <c r="C163">
        <v>0.05</v>
      </c>
      <c r="D163">
        <v>0.15</v>
      </c>
      <c r="E163">
        <v>0.05</v>
      </c>
      <c r="F163">
        <v>0.05</v>
      </c>
      <c r="G163">
        <v>0.05</v>
      </c>
    </row>
    <row r="164" spans="1:7" x14ac:dyDescent="0.2">
      <c r="A164">
        <v>3299</v>
      </c>
      <c r="B164" s="106" t="s">
        <v>882</v>
      </c>
      <c r="C164">
        <v>0.05</v>
      </c>
      <c r="D164" s="106">
        <v>0.15</v>
      </c>
      <c r="E164">
        <v>0.05</v>
      </c>
      <c r="F164">
        <v>0.05</v>
      </c>
      <c r="G164">
        <v>0.05</v>
      </c>
    </row>
    <row r="165" spans="1:7" x14ac:dyDescent="0.2">
      <c r="A165">
        <v>3349</v>
      </c>
      <c r="B165" s="106" t="s">
        <v>883</v>
      </c>
      <c r="C165">
        <v>0.4</v>
      </c>
      <c r="D165">
        <v>1.2</v>
      </c>
      <c r="E165">
        <v>0.4</v>
      </c>
      <c r="F165">
        <v>0.45</v>
      </c>
      <c r="G165">
        <v>0.45</v>
      </c>
    </row>
    <row r="166" spans="1:7" x14ac:dyDescent="0.2">
      <c r="A166">
        <v>3360</v>
      </c>
      <c r="B166" s="106" t="s">
        <v>1412</v>
      </c>
      <c r="C166">
        <v>0.1</v>
      </c>
      <c r="D166">
        <v>0.3</v>
      </c>
      <c r="E166">
        <v>0.1</v>
      </c>
      <c r="F166">
        <v>0.1</v>
      </c>
      <c r="G166">
        <v>0.1</v>
      </c>
    </row>
    <row r="167" spans="1:7" x14ac:dyDescent="0.2">
      <c r="A167">
        <v>3382</v>
      </c>
      <c r="B167" s="106" t="s">
        <v>884</v>
      </c>
      <c r="C167">
        <v>0.1</v>
      </c>
      <c r="D167">
        <v>0.3</v>
      </c>
      <c r="E167">
        <v>0.1</v>
      </c>
      <c r="F167">
        <v>0.1</v>
      </c>
      <c r="G167">
        <v>0.1</v>
      </c>
    </row>
    <row r="168" spans="1:7" x14ac:dyDescent="0.2">
      <c r="A168">
        <v>3387</v>
      </c>
      <c r="B168" s="106" t="s">
        <v>885</v>
      </c>
      <c r="C168">
        <v>0.05</v>
      </c>
      <c r="D168">
        <v>0.15</v>
      </c>
      <c r="E168">
        <v>0.05</v>
      </c>
      <c r="F168">
        <v>0.05</v>
      </c>
      <c r="G168">
        <v>0.05</v>
      </c>
    </row>
    <row r="169" spans="1:7" x14ac:dyDescent="0.2">
      <c r="A169">
        <v>3391</v>
      </c>
      <c r="B169" s="106" t="s">
        <v>886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 x14ac:dyDescent="0.2">
      <c r="A170">
        <v>3393</v>
      </c>
      <c r="B170" s="106" t="s">
        <v>887</v>
      </c>
      <c r="C170">
        <v>0</v>
      </c>
      <c r="D170" s="106">
        <v>0</v>
      </c>
      <c r="E170">
        <v>0.05</v>
      </c>
      <c r="F170" s="106">
        <v>0.05</v>
      </c>
      <c r="G170" s="106">
        <v>0</v>
      </c>
    </row>
    <row r="171" spans="1:7" x14ac:dyDescent="0.2">
      <c r="A171">
        <v>3397</v>
      </c>
      <c r="B171" s="106" t="s">
        <v>888</v>
      </c>
      <c r="C171">
        <v>0</v>
      </c>
      <c r="D171">
        <v>0</v>
      </c>
      <c r="E171">
        <v>0</v>
      </c>
      <c r="F171">
        <v>0</v>
      </c>
      <c r="G171" s="106">
        <v>0</v>
      </c>
    </row>
    <row r="172" spans="1:7" x14ac:dyDescent="0.2">
      <c r="A172">
        <v>3401</v>
      </c>
      <c r="B172" s="106" t="s">
        <v>889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3415</v>
      </c>
      <c r="B173" s="106" t="s">
        <v>4681</v>
      </c>
      <c r="C173">
        <v>0</v>
      </c>
      <c r="D173" t="s">
        <v>158</v>
      </c>
      <c r="E173" t="s">
        <v>158</v>
      </c>
      <c r="F173" t="s">
        <v>158</v>
      </c>
      <c r="G173" s="106">
        <v>0</v>
      </c>
    </row>
    <row r="174" spans="1:7" x14ac:dyDescent="0.2">
      <c r="A174">
        <v>3445</v>
      </c>
      <c r="B174" s="106" t="s">
        <v>3985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">
      <c r="A175">
        <v>3457</v>
      </c>
      <c r="B175" s="106" t="s">
        <v>890</v>
      </c>
      <c r="C175">
        <v>0</v>
      </c>
      <c r="D175" s="106">
        <v>0</v>
      </c>
      <c r="E175" s="106">
        <v>0</v>
      </c>
      <c r="F175" s="106">
        <v>0</v>
      </c>
      <c r="G175" s="106" t="s">
        <v>158</v>
      </c>
    </row>
    <row r="176" spans="1:7" x14ac:dyDescent="0.2">
      <c r="A176">
        <v>3475</v>
      </c>
      <c r="B176" s="106" t="s">
        <v>3861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">
      <c r="A177">
        <v>3480</v>
      </c>
      <c r="B177" s="106" t="s">
        <v>3797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">
      <c r="A178">
        <v>3526</v>
      </c>
      <c r="B178" s="106" t="s">
        <v>4380</v>
      </c>
      <c r="C178">
        <v>0</v>
      </c>
      <c r="D178">
        <v>0</v>
      </c>
      <c r="E178" s="106">
        <v>0</v>
      </c>
      <c r="F178">
        <v>0</v>
      </c>
      <c r="G178" t="s">
        <v>158</v>
      </c>
    </row>
    <row r="179" spans="1:7" x14ac:dyDescent="0.2">
      <c r="A179">
        <v>3529</v>
      </c>
      <c r="B179" s="106" t="s">
        <v>891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">
      <c r="A180">
        <v>3539</v>
      </c>
      <c r="B180" s="106" t="s">
        <v>892</v>
      </c>
      <c r="C180">
        <v>0.05</v>
      </c>
      <c r="D180">
        <v>0.15</v>
      </c>
      <c r="E180">
        <v>0.05</v>
      </c>
      <c r="F180">
        <v>0.05</v>
      </c>
      <c r="G180">
        <v>0.05</v>
      </c>
    </row>
    <row r="181" spans="1:7" x14ac:dyDescent="0.2">
      <c r="A181">
        <v>3544</v>
      </c>
      <c r="B181" s="106" t="s">
        <v>893</v>
      </c>
      <c r="C181">
        <v>0.05</v>
      </c>
      <c r="D181">
        <v>0.15</v>
      </c>
      <c r="E181">
        <v>0</v>
      </c>
      <c r="F181">
        <v>0.05</v>
      </c>
      <c r="G181">
        <v>0.05</v>
      </c>
    </row>
    <row r="182" spans="1:7" x14ac:dyDescent="0.2">
      <c r="A182">
        <v>3547</v>
      </c>
      <c r="B182" s="106" t="s">
        <v>894</v>
      </c>
      <c r="C182">
        <v>0.05</v>
      </c>
      <c r="D182">
        <v>0.15</v>
      </c>
      <c r="E182">
        <v>0.05</v>
      </c>
      <c r="F182">
        <v>0.05</v>
      </c>
      <c r="G182">
        <v>0.1</v>
      </c>
    </row>
    <row r="183" spans="1:7" x14ac:dyDescent="0.2">
      <c r="A183">
        <v>3561</v>
      </c>
      <c r="B183" s="106" t="s">
        <v>3833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3569</v>
      </c>
      <c r="B184" s="106" t="s">
        <v>4682</v>
      </c>
      <c r="C184">
        <v>0</v>
      </c>
      <c r="D184" s="106" t="s">
        <v>158</v>
      </c>
      <c r="E184" t="s">
        <v>158</v>
      </c>
      <c r="F184" t="s">
        <v>158</v>
      </c>
      <c r="G184" t="s">
        <v>158</v>
      </c>
    </row>
    <row r="185" spans="1:7" x14ac:dyDescent="0.2">
      <c r="A185">
        <v>3580</v>
      </c>
      <c r="B185" s="106" t="s">
        <v>895</v>
      </c>
      <c r="C185">
        <v>0.05</v>
      </c>
      <c r="D185" s="106">
        <v>0.15</v>
      </c>
      <c r="E185">
        <v>0.05</v>
      </c>
      <c r="F185">
        <v>0.05</v>
      </c>
      <c r="G185">
        <v>0.05</v>
      </c>
    </row>
    <row r="186" spans="1:7" x14ac:dyDescent="0.2">
      <c r="A186">
        <v>3591</v>
      </c>
      <c r="B186" s="106" t="s">
        <v>896</v>
      </c>
      <c r="C186">
        <v>0.05</v>
      </c>
      <c r="D186">
        <v>0.15</v>
      </c>
      <c r="E186">
        <v>0.05</v>
      </c>
      <c r="F186">
        <v>0.05</v>
      </c>
      <c r="G186">
        <v>0.05</v>
      </c>
    </row>
    <row r="187" spans="1:7" x14ac:dyDescent="0.2">
      <c r="A187">
        <v>3593</v>
      </c>
      <c r="B187" s="106" t="s">
        <v>4683</v>
      </c>
      <c r="C187">
        <v>0</v>
      </c>
      <c r="D187" t="s">
        <v>158</v>
      </c>
      <c r="E187">
        <v>0</v>
      </c>
      <c r="F187" t="s">
        <v>158</v>
      </c>
      <c r="G187" s="106">
        <v>0</v>
      </c>
    </row>
    <row r="188" spans="1:7" x14ac:dyDescent="0.2">
      <c r="A188">
        <v>3606</v>
      </c>
      <c r="B188" s="106" t="s">
        <v>897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3627</v>
      </c>
      <c r="B189" s="106" t="s">
        <v>898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3635</v>
      </c>
      <c r="B190" s="106" t="s">
        <v>47</v>
      </c>
      <c r="C190">
        <v>0.05</v>
      </c>
      <c r="D190">
        <v>0.15</v>
      </c>
      <c r="E190">
        <v>0</v>
      </c>
      <c r="F190">
        <v>0.05</v>
      </c>
      <c r="G190">
        <v>0.05</v>
      </c>
    </row>
    <row r="191" spans="1:7" x14ac:dyDescent="0.2">
      <c r="A191">
        <v>3640</v>
      </c>
      <c r="B191" s="106" t="s">
        <v>899</v>
      </c>
      <c r="C191">
        <v>0.05</v>
      </c>
      <c r="D191" s="106">
        <v>0.15</v>
      </c>
      <c r="E191" s="106">
        <v>0.05</v>
      </c>
      <c r="F191" s="106">
        <v>0.05</v>
      </c>
      <c r="G191" s="106">
        <v>0.05</v>
      </c>
    </row>
    <row r="192" spans="1:7" x14ac:dyDescent="0.2">
      <c r="A192">
        <v>3648</v>
      </c>
      <c r="B192" s="106" t="s">
        <v>900</v>
      </c>
      <c r="C192">
        <v>0</v>
      </c>
      <c r="D192" s="106">
        <v>0</v>
      </c>
      <c r="E192">
        <v>0</v>
      </c>
      <c r="F192" s="106">
        <v>0</v>
      </c>
      <c r="G192">
        <v>0</v>
      </c>
    </row>
    <row r="193" spans="1:7" x14ac:dyDescent="0.2">
      <c r="A193">
        <v>3655</v>
      </c>
      <c r="B193" s="106" t="s">
        <v>901</v>
      </c>
      <c r="C193">
        <v>0.15</v>
      </c>
      <c r="D193" s="106">
        <v>0.45</v>
      </c>
      <c r="E193" s="106">
        <v>2.2000000000000002</v>
      </c>
      <c r="F193" s="106">
        <v>2.1</v>
      </c>
      <c r="G193" s="106">
        <v>0.15</v>
      </c>
    </row>
    <row r="194" spans="1:7" x14ac:dyDescent="0.2">
      <c r="A194">
        <v>3656</v>
      </c>
      <c r="B194" s="106" t="s">
        <v>902</v>
      </c>
      <c r="C194">
        <v>0</v>
      </c>
      <c r="D194" s="106">
        <v>0</v>
      </c>
      <c r="E194" s="106">
        <v>0</v>
      </c>
      <c r="F194">
        <v>0</v>
      </c>
      <c r="G194" s="106">
        <v>0</v>
      </c>
    </row>
    <row r="195" spans="1:7" x14ac:dyDescent="0.2">
      <c r="A195">
        <v>3659</v>
      </c>
      <c r="B195" s="106" t="s">
        <v>903</v>
      </c>
      <c r="C195">
        <v>0</v>
      </c>
      <c r="D195">
        <v>0</v>
      </c>
      <c r="E195" s="106">
        <v>0</v>
      </c>
      <c r="F195">
        <v>0</v>
      </c>
      <c r="G195" s="106">
        <v>0</v>
      </c>
    </row>
    <row r="196" spans="1:7" x14ac:dyDescent="0.2">
      <c r="A196">
        <v>3660</v>
      </c>
      <c r="B196" s="106" t="s">
        <v>904</v>
      </c>
      <c r="C196">
        <v>0</v>
      </c>
      <c r="D196">
        <v>0</v>
      </c>
      <c r="E196" s="106">
        <v>0</v>
      </c>
      <c r="F196" s="106">
        <v>0</v>
      </c>
      <c r="G196" s="106">
        <v>0</v>
      </c>
    </row>
    <row r="197" spans="1:7" x14ac:dyDescent="0.2">
      <c r="A197">
        <v>3661</v>
      </c>
      <c r="B197" s="106" t="s">
        <v>905</v>
      </c>
      <c r="C197">
        <v>0.1</v>
      </c>
      <c r="D197">
        <v>1.65</v>
      </c>
      <c r="E197">
        <v>0.1</v>
      </c>
      <c r="F197">
        <v>0.1</v>
      </c>
      <c r="G197">
        <v>0.1</v>
      </c>
    </row>
    <row r="198" spans="1:7" x14ac:dyDescent="0.2">
      <c r="A198">
        <v>3662</v>
      </c>
      <c r="B198" s="106" t="s">
        <v>906</v>
      </c>
      <c r="C198">
        <v>0</v>
      </c>
      <c r="D198" s="106">
        <v>0</v>
      </c>
      <c r="E198" s="106">
        <v>0</v>
      </c>
      <c r="F198" s="106">
        <v>0</v>
      </c>
      <c r="G198" s="106">
        <v>0</v>
      </c>
    </row>
    <row r="199" spans="1:7" x14ac:dyDescent="0.2">
      <c r="A199">
        <v>3667</v>
      </c>
      <c r="B199" s="106" t="s">
        <v>3986</v>
      </c>
      <c r="C199">
        <v>0</v>
      </c>
      <c r="D199" s="106">
        <v>0</v>
      </c>
      <c r="E199" s="106">
        <v>0</v>
      </c>
      <c r="F199" s="106">
        <v>0</v>
      </c>
      <c r="G199" s="106">
        <v>0.05</v>
      </c>
    </row>
    <row r="200" spans="1:7" x14ac:dyDescent="0.2">
      <c r="A200">
        <v>3668</v>
      </c>
      <c r="B200" s="106" t="s">
        <v>907</v>
      </c>
      <c r="C200">
        <v>0.05</v>
      </c>
      <c r="D200">
        <v>0.15</v>
      </c>
      <c r="E200">
        <v>0.05</v>
      </c>
      <c r="F200">
        <v>0.05</v>
      </c>
      <c r="G200">
        <v>0.05</v>
      </c>
    </row>
    <row r="201" spans="1:7" x14ac:dyDescent="0.2">
      <c r="A201">
        <v>3681</v>
      </c>
      <c r="B201" s="106" t="s">
        <v>3987</v>
      </c>
      <c r="C201">
        <v>0</v>
      </c>
      <c r="D201">
        <v>0</v>
      </c>
      <c r="E201">
        <v>0.05</v>
      </c>
      <c r="F201">
        <v>0</v>
      </c>
      <c r="G201" s="106">
        <v>0.05</v>
      </c>
    </row>
    <row r="202" spans="1:7" x14ac:dyDescent="0.2">
      <c r="A202">
        <v>3694</v>
      </c>
      <c r="B202" s="106" t="s">
        <v>908</v>
      </c>
      <c r="C202">
        <v>0.1</v>
      </c>
      <c r="D202">
        <v>0.3</v>
      </c>
      <c r="E202">
        <v>0.1</v>
      </c>
      <c r="F202">
        <v>0.1</v>
      </c>
      <c r="G202" s="106">
        <v>0.1</v>
      </c>
    </row>
    <row r="203" spans="1:7" x14ac:dyDescent="0.2">
      <c r="A203">
        <v>3708</v>
      </c>
      <c r="B203" s="106" t="s">
        <v>909</v>
      </c>
      <c r="C203">
        <v>0.1</v>
      </c>
      <c r="D203">
        <v>0.3</v>
      </c>
      <c r="E203">
        <v>0.1</v>
      </c>
      <c r="F203">
        <v>0.1</v>
      </c>
      <c r="G203">
        <v>0.1</v>
      </c>
    </row>
    <row r="204" spans="1:7" x14ac:dyDescent="0.2">
      <c r="A204">
        <v>3738</v>
      </c>
      <c r="B204" s="106" t="s">
        <v>4684</v>
      </c>
      <c r="C204">
        <v>0</v>
      </c>
      <c r="D204" t="s">
        <v>158</v>
      </c>
      <c r="E204" s="106" t="s">
        <v>158</v>
      </c>
      <c r="F204" t="s">
        <v>158</v>
      </c>
      <c r="G204" s="106" t="s">
        <v>158</v>
      </c>
    </row>
    <row r="205" spans="1:7" x14ac:dyDescent="0.2">
      <c r="A205">
        <v>3762</v>
      </c>
      <c r="B205" s="106" t="s">
        <v>4381</v>
      </c>
      <c r="C205">
        <v>0</v>
      </c>
      <c r="D205" t="s">
        <v>158</v>
      </c>
      <c r="E205" s="106">
        <v>0</v>
      </c>
      <c r="F205">
        <v>0</v>
      </c>
      <c r="G205" s="106" t="s">
        <v>158</v>
      </c>
    </row>
    <row r="206" spans="1:7" x14ac:dyDescent="0.2">
      <c r="A206">
        <v>3774</v>
      </c>
      <c r="B206" s="106" t="s">
        <v>910</v>
      </c>
      <c r="C206">
        <v>0</v>
      </c>
      <c r="D206" s="106">
        <v>0</v>
      </c>
      <c r="E206" s="106">
        <v>0</v>
      </c>
      <c r="F206" s="106">
        <v>0</v>
      </c>
      <c r="G206" s="106">
        <v>0</v>
      </c>
    </row>
    <row r="207" spans="1:7" x14ac:dyDescent="0.2">
      <c r="A207">
        <v>3843</v>
      </c>
      <c r="B207" s="106" t="s">
        <v>1413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3865</v>
      </c>
      <c r="B208" s="106" t="s">
        <v>3938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3878</v>
      </c>
      <c r="B209" s="106" t="s">
        <v>911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3880</v>
      </c>
      <c r="B210" s="106" t="s">
        <v>3862</v>
      </c>
      <c r="C210">
        <v>0.05</v>
      </c>
      <c r="D210">
        <v>0</v>
      </c>
      <c r="E210">
        <v>0.05</v>
      </c>
      <c r="F210" s="106">
        <v>0.05</v>
      </c>
      <c r="G210" s="106">
        <v>0.05</v>
      </c>
    </row>
    <row r="211" spans="1:7" x14ac:dyDescent="0.2">
      <c r="A211">
        <v>3916</v>
      </c>
      <c r="B211" s="106" t="s">
        <v>1530</v>
      </c>
      <c r="C211">
        <v>0</v>
      </c>
      <c r="D211">
        <v>0</v>
      </c>
      <c r="E211" s="106">
        <v>0</v>
      </c>
      <c r="F211">
        <v>0</v>
      </c>
      <c r="G211">
        <v>0</v>
      </c>
    </row>
    <row r="212" spans="1:7" x14ac:dyDescent="0.2">
      <c r="A212">
        <v>3919</v>
      </c>
      <c r="B212" s="106" t="s">
        <v>4248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3921</v>
      </c>
      <c r="B213" s="106" t="s">
        <v>1719</v>
      </c>
      <c r="C213">
        <v>0.05</v>
      </c>
      <c r="D213">
        <v>28.8</v>
      </c>
      <c r="E213">
        <v>0.05</v>
      </c>
      <c r="F213">
        <v>0.05</v>
      </c>
      <c r="G213">
        <v>0.05</v>
      </c>
    </row>
    <row r="214" spans="1:7" x14ac:dyDescent="0.2">
      <c r="A214">
        <v>3928</v>
      </c>
      <c r="B214" s="106" t="s">
        <v>1414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3950</v>
      </c>
      <c r="B215" s="106" t="s">
        <v>1415</v>
      </c>
      <c r="C215">
        <v>0.05</v>
      </c>
      <c r="D215">
        <v>0.3</v>
      </c>
      <c r="E215">
        <v>0.05</v>
      </c>
      <c r="F215">
        <v>0</v>
      </c>
      <c r="G215">
        <v>0</v>
      </c>
    </row>
    <row r="216" spans="1:7" x14ac:dyDescent="0.2">
      <c r="A216">
        <v>3963</v>
      </c>
      <c r="B216" s="106" t="s">
        <v>4685</v>
      </c>
      <c r="C216">
        <v>0</v>
      </c>
      <c r="D216" t="s">
        <v>158</v>
      </c>
      <c r="E216">
        <v>0</v>
      </c>
      <c r="F216" t="s">
        <v>158</v>
      </c>
      <c r="G216" t="s">
        <v>158</v>
      </c>
    </row>
    <row r="217" spans="1:7" x14ac:dyDescent="0.2">
      <c r="A217">
        <v>3964</v>
      </c>
      <c r="B217" s="106" t="s">
        <v>912</v>
      </c>
      <c r="C217">
        <v>0.05</v>
      </c>
      <c r="D217">
        <v>0.15</v>
      </c>
      <c r="E217">
        <v>0.05</v>
      </c>
      <c r="F217">
        <v>0.05</v>
      </c>
      <c r="G217">
        <v>0.05</v>
      </c>
    </row>
    <row r="218" spans="1:7" x14ac:dyDescent="0.2">
      <c r="A218">
        <v>3983</v>
      </c>
      <c r="B218" s="106" t="s">
        <v>913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3996</v>
      </c>
      <c r="B219" s="106" t="s">
        <v>914</v>
      </c>
      <c r="C219">
        <v>0.05</v>
      </c>
      <c r="D219">
        <v>0.15</v>
      </c>
      <c r="E219">
        <v>0.05</v>
      </c>
      <c r="F219">
        <v>0.05</v>
      </c>
      <c r="G219">
        <v>0.05</v>
      </c>
    </row>
    <row r="220" spans="1:7" x14ac:dyDescent="0.2">
      <c r="A220">
        <v>4021</v>
      </c>
      <c r="B220" s="106" t="s">
        <v>4382</v>
      </c>
      <c r="C220">
        <v>0</v>
      </c>
      <c r="D220">
        <v>0</v>
      </c>
      <c r="E220" t="s">
        <v>158</v>
      </c>
      <c r="F220">
        <v>0</v>
      </c>
      <c r="G220" s="106">
        <v>0</v>
      </c>
    </row>
    <row r="221" spans="1:7" x14ac:dyDescent="0.2">
      <c r="A221">
        <v>4025</v>
      </c>
      <c r="B221" s="106" t="s">
        <v>915</v>
      </c>
      <c r="C221">
        <v>0.1</v>
      </c>
      <c r="D221">
        <v>0.3</v>
      </c>
      <c r="E221">
        <v>0.1</v>
      </c>
      <c r="F221">
        <v>0.1</v>
      </c>
      <c r="G221" s="106">
        <v>0.1</v>
      </c>
    </row>
    <row r="222" spans="1:7" x14ac:dyDescent="0.2">
      <c r="A222">
        <v>4031</v>
      </c>
      <c r="B222" s="106" t="s">
        <v>1720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4041</v>
      </c>
      <c r="B223" s="106" t="s">
        <v>916</v>
      </c>
      <c r="C223">
        <v>0.05</v>
      </c>
      <c r="D223">
        <v>0.15</v>
      </c>
      <c r="E223">
        <v>0.05</v>
      </c>
      <c r="F223">
        <v>0.05</v>
      </c>
      <c r="G223">
        <v>0.1</v>
      </c>
    </row>
    <row r="224" spans="1:7" x14ac:dyDescent="0.2">
      <c r="A224">
        <v>4044</v>
      </c>
      <c r="B224" s="106" t="s">
        <v>4383</v>
      </c>
      <c r="C224">
        <v>0.05</v>
      </c>
      <c r="D224">
        <v>0.15</v>
      </c>
      <c r="E224" t="s">
        <v>158</v>
      </c>
      <c r="F224">
        <v>0.05</v>
      </c>
      <c r="G224" s="106" t="s">
        <v>158</v>
      </c>
    </row>
    <row r="225" spans="1:7" x14ac:dyDescent="0.2">
      <c r="A225">
        <v>4047</v>
      </c>
      <c r="B225" s="106" t="s">
        <v>4249</v>
      </c>
      <c r="C225">
        <v>0</v>
      </c>
      <c r="D225" s="106">
        <v>0</v>
      </c>
      <c r="E225">
        <v>0</v>
      </c>
      <c r="F225">
        <v>0</v>
      </c>
      <c r="G225" s="106">
        <v>0</v>
      </c>
    </row>
    <row r="226" spans="1:7" x14ac:dyDescent="0.2">
      <c r="A226">
        <v>4062</v>
      </c>
      <c r="B226" s="106" t="s">
        <v>232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4091</v>
      </c>
      <c r="B227" s="106" t="s">
        <v>917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4092</v>
      </c>
      <c r="B228" s="106" t="s">
        <v>918</v>
      </c>
      <c r="C228">
        <v>0.1</v>
      </c>
      <c r="D228">
        <v>0.3</v>
      </c>
      <c r="E228">
        <v>0.1</v>
      </c>
      <c r="F228">
        <v>0.1</v>
      </c>
      <c r="G228">
        <v>0.1</v>
      </c>
    </row>
    <row r="229" spans="1:7" x14ac:dyDescent="0.2">
      <c r="A229">
        <v>4100</v>
      </c>
      <c r="B229" s="106" t="s">
        <v>919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4112</v>
      </c>
      <c r="B230" s="106" t="s">
        <v>920</v>
      </c>
      <c r="C230">
        <v>0.1</v>
      </c>
      <c r="D230">
        <v>0.3</v>
      </c>
      <c r="E230">
        <v>0.1</v>
      </c>
      <c r="F230">
        <v>0.1</v>
      </c>
      <c r="G230">
        <v>0.1</v>
      </c>
    </row>
    <row r="231" spans="1:7" x14ac:dyDescent="0.2">
      <c r="A231">
        <v>4114</v>
      </c>
      <c r="B231" s="106" t="s">
        <v>4686</v>
      </c>
      <c r="C231">
        <v>0</v>
      </c>
      <c r="D231">
        <v>0</v>
      </c>
      <c r="E231" t="s">
        <v>158</v>
      </c>
      <c r="F231" t="s">
        <v>158</v>
      </c>
      <c r="G231" t="s">
        <v>158</v>
      </c>
    </row>
    <row r="232" spans="1:7" x14ac:dyDescent="0.2">
      <c r="A232">
        <v>4116</v>
      </c>
      <c r="B232" s="106" t="s">
        <v>4129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">
      <c r="A233">
        <v>4151</v>
      </c>
      <c r="B233" s="106" t="s">
        <v>3816</v>
      </c>
      <c r="C233">
        <v>0.05</v>
      </c>
      <c r="D233" s="106">
        <v>0.15</v>
      </c>
      <c r="E233">
        <v>0.05</v>
      </c>
      <c r="F233">
        <v>0</v>
      </c>
      <c r="G233">
        <v>0.05</v>
      </c>
    </row>
    <row r="234" spans="1:7" x14ac:dyDescent="0.2">
      <c r="A234">
        <v>4182</v>
      </c>
      <c r="B234" s="106" t="s">
        <v>48</v>
      </c>
      <c r="C234">
        <v>0</v>
      </c>
      <c r="D234" s="106">
        <v>0</v>
      </c>
      <c r="E234">
        <v>0</v>
      </c>
      <c r="F234">
        <v>0</v>
      </c>
      <c r="G234">
        <v>0</v>
      </c>
    </row>
    <row r="235" spans="1:7" x14ac:dyDescent="0.2">
      <c r="A235">
        <v>4186</v>
      </c>
      <c r="B235" s="106" t="s">
        <v>921</v>
      </c>
      <c r="C235">
        <v>0.1</v>
      </c>
      <c r="D235">
        <v>0.3</v>
      </c>
      <c r="E235">
        <v>0.1</v>
      </c>
      <c r="F235">
        <v>0.1</v>
      </c>
      <c r="G235">
        <v>0.1</v>
      </c>
    </row>
    <row r="236" spans="1:7" x14ac:dyDescent="0.2">
      <c r="A236">
        <v>4187</v>
      </c>
      <c r="B236" s="106" t="s">
        <v>1416</v>
      </c>
      <c r="C236">
        <v>0</v>
      </c>
      <c r="D236" s="106">
        <v>0</v>
      </c>
      <c r="E236" s="106">
        <v>0</v>
      </c>
      <c r="F236" s="106">
        <v>0</v>
      </c>
      <c r="G236" s="106" t="s">
        <v>158</v>
      </c>
    </row>
    <row r="237" spans="1:7" x14ac:dyDescent="0.2">
      <c r="A237">
        <v>4202</v>
      </c>
      <c r="B237" s="106" t="s">
        <v>49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4203</v>
      </c>
      <c r="B238" s="106" t="s">
        <v>922</v>
      </c>
      <c r="C238">
        <v>0</v>
      </c>
      <c r="D238" s="106">
        <v>0</v>
      </c>
      <c r="E238">
        <v>0</v>
      </c>
      <c r="F238" s="106">
        <v>0</v>
      </c>
      <c r="G238" s="106">
        <v>0</v>
      </c>
    </row>
    <row r="239" spans="1:7" x14ac:dyDescent="0.2">
      <c r="A239">
        <v>4204</v>
      </c>
      <c r="B239" s="106" t="s">
        <v>230</v>
      </c>
      <c r="C239">
        <v>0.05</v>
      </c>
      <c r="D239">
        <v>0.15</v>
      </c>
      <c r="E239">
        <v>0.05</v>
      </c>
      <c r="F239">
        <v>0.05</v>
      </c>
      <c r="G239">
        <v>0.05</v>
      </c>
    </row>
    <row r="240" spans="1:7" x14ac:dyDescent="0.2">
      <c r="A240">
        <v>4205</v>
      </c>
      <c r="B240" s="106" t="s">
        <v>4687</v>
      </c>
      <c r="C240">
        <v>0</v>
      </c>
      <c r="D240" s="106" t="s">
        <v>158</v>
      </c>
      <c r="E240">
        <v>0</v>
      </c>
      <c r="F240" s="106" t="s">
        <v>158</v>
      </c>
      <c r="G240">
        <v>0</v>
      </c>
    </row>
    <row r="241" spans="1:7" x14ac:dyDescent="0.2">
      <c r="A241">
        <v>4212</v>
      </c>
      <c r="B241" s="106" t="s">
        <v>923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">
      <c r="A242">
        <v>4216</v>
      </c>
      <c r="B242" s="106" t="s">
        <v>3939</v>
      </c>
      <c r="C242">
        <v>0</v>
      </c>
      <c r="D242">
        <v>0</v>
      </c>
      <c r="E242" t="s">
        <v>158</v>
      </c>
      <c r="F242">
        <v>0</v>
      </c>
      <c r="G242">
        <v>0.05</v>
      </c>
    </row>
    <row r="243" spans="1:7" x14ac:dyDescent="0.2">
      <c r="A243">
        <v>4218</v>
      </c>
      <c r="B243" s="106" t="s">
        <v>4250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">
      <c r="A244">
        <v>4272</v>
      </c>
      <c r="B244" s="106" t="s">
        <v>4130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">
      <c r="A245">
        <v>4286</v>
      </c>
      <c r="B245" s="106" t="s">
        <v>924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4290</v>
      </c>
      <c r="B246" s="106" t="s">
        <v>4153</v>
      </c>
      <c r="C246">
        <v>0</v>
      </c>
      <c r="D246" s="106">
        <v>0</v>
      </c>
      <c r="E246" s="106" t="s">
        <v>158</v>
      </c>
      <c r="F246" s="106" t="s">
        <v>158</v>
      </c>
      <c r="G246" s="106" t="s">
        <v>158</v>
      </c>
    </row>
    <row r="247" spans="1:7" x14ac:dyDescent="0.2">
      <c r="A247">
        <v>4298</v>
      </c>
      <c r="B247" s="106" t="s">
        <v>4131</v>
      </c>
      <c r="C247">
        <v>0.05</v>
      </c>
      <c r="D247">
        <v>0.15</v>
      </c>
      <c r="E247">
        <v>0.05</v>
      </c>
      <c r="F247">
        <v>0.05</v>
      </c>
      <c r="G247" s="106">
        <v>0.05</v>
      </c>
    </row>
    <row r="248" spans="1:7" x14ac:dyDescent="0.2">
      <c r="A248">
        <v>4299</v>
      </c>
      <c r="B248" s="106" t="s">
        <v>925</v>
      </c>
      <c r="C248">
        <v>0.05</v>
      </c>
      <c r="D248">
        <v>0.15</v>
      </c>
      <c r="E248">
        <v>0.05</v>
      </c>
      <c r="F248">
        <v>0.05</v>
      </c>
      <c r="G248" s="106">
        <v>0.05</v>
      </c>
    </row>
    <row r="249" spans="1:7" x14ac:dyDescent="0.2">
      <c r="A249">
        <v>4310</v>
      </c>
      <c r="B249" s="106" t="s">
        <v>926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4337</v>
      </c>
      <c r="B250" s="106" t="s">
        <v>927</v>
      </c>
      <c r="C250">
        <v>0.1</v>
      </c>
      <c r="D250" s="106">
        <v>0.3</v>
      </c>
      <c r="E250" s="106">
        <v>0.1</v>
      </c>
      <c r="F250" s="106">
        <v>0.1</v>
      </c>
      <c r="G250" s="106">
        <v>0.1</v>
      </c>
    </row>
    <row r="251" spans="1:7" x14ac:dyDescent="0.2">
      <c r="A251">
        <v>4344</v>
      </c>
      <c r="B251" s="106" t="s">
        <v>928</v>
      </c>
      <c r="C251">
        <v>0</v>
      </c>
      <c r="D251" s="106">
        <v>0</v>
      </c>
      <c r="E251" s="106">
        <v>0</v>
      </c>
      <c r="F251" s="106">
        <v>0</v>
      </c>
      <c r="G251" s="106">
        <v>0.05</v>
      </c>
    </row>
    <row r="252" spans="1:7" x14ac:dyDescent="0.2">
      <c r="A252">
        <v>4345</v>
      </c>
      <c r="B252" s="106" t="s">
        <v>4688</v>
      </c>
      <c r="C252">
        <v>0</v>
      </c>
      <c r="D252" t="s">
        <v>158</v>
      </c>
      <c r="E252" s="106">
        <v>0</v>
      </c>
      <c r="F252" t="s">
        <v>158</v>
      </c>
      <c r="G252" s="106" t="s">
        <v>158</v>
      </c>
    </row>
    <row r="253" spans="1:7" x14ac:dyDescent="0.2">
      <c r="A253">
        <v>4348</v>
      </c>
      <c r="B253" s="106" t="s">
        <v>4689</v>
      </c>
      <c r="C253">
        <v>0</v>
      </c>
      <c r="D253" t="s">
        <v>158</v>
      </c>
      <c r="E253">
        <v>0</v>
      </c>
      <c r="F253" t="s">
        <v>158</v>
      </c>
      <c r="G253" t="s">
        <v>158</v>
      </c>
    </row>
    <row r="254" spans="1:7" x14ac:dyDescent="0.2">
      <c r="A254">
        <v>4362</v>
      </c>
      <c r="B254" s="106" t="s">
        <v>4384</v>
      </c>
      <c r="C254">
        <v>0.05</v>
      </c>
      <c r="D254">
        <v>0.15</v>
      </c>
      <c r="E254" s="106">
        <v>0.05</v>
      </c>
      <c r="F254" s="106">
        <v>0</v>
      </c>
      <c r="G254" s="106" t="s">
        <v>158</v>
      </c>
    </row>
    <row r="255" spans="1:7" x14ac:dyDescent="0.2">
      <c r="A255">
        <v>4368</v>
      </c>
      <c r="B255" s="106" t="s">
        <v>4690</v>
      </c>
      <c r="C255">
        <v>0</v>
      </c>
      <c r="D255" s="106" t="s">
        <v>158</v>
      </c>
      <c r="E255">
        <v>0</v>
      </c>
      <c r="F255" s="106" t="s">
        <v>158</v>
      </c>
      <c r="G255" t="s">
        <v>158</v>
      </c>
    </row>
    <row r="256" spans="1:7" x14ac:dyDescent="0.2">
      <c r="A256">
        <v>4401</v>
      </c>
      <c r="B256" s="106" t="s">
        <v>226</v>
      </c>
      <c r="C256">
        <v>0</v>
      </c>
      <c r="D256">
        <v>0</v>
      </c>
      <c r="E256">
        <v>0</v>
      </c>
      <c r="F256" s="106">
        <v>0</v>
      </c>
      <c r="G256" s="106">
        <v>0.05</v>
      </c>
    </row>
    <row r="257" spans="1:7" x14ac:dyDescent="0.2">
      <c r="A257">
        <v>4403</v>
      </c>
      <c r="B257" s="106" t="s">
        <v>3834</v>
      </c>
      <c r="C257">
        <v>0.05</v>
      </c>
      <c r="D257" s="106">
        <v>0.15</v>
      </c>
      <c r="E257" s="106">
        <v>0.05</v>
      </c>
      <c r="F257" s="106">
        <v>0</v>
      </c>
      <c r="G257" s="106">
        <v>0.1</v>
      </c>
    </row>
    <row r="258" spans="1:7" x14ac:dyDescent="0.2">
      <c r="A258">
        <v>4410</v>
      </c>
      <c r="B258" s="106" t="s">
        <v>929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">
      <c r="A259">
        <v>4461</v>
      </c>
      <c r="B259" s="106" t="s">
        <v>930</v>
      </c>
      <c r="C259">
        <v>0.1</v>
      </c>
      <c r="D259">
        <v>0.3</v>
      </c>
      <c r="E259" s="106">
        <v>0.1</v>
      </c>
      <c r="F259" s="106">
        <v>0.1</v>
      </c>
      <c r="G259" s="106">
        <v>0.1</v>
      </c>
    </row>
    <row r="260" spans="1:7" x14ac:dyDescent="0.2">
      <c r="A260">
        <v>4462</v>
      </c>
      <c r="B260" s="106" t="s">
        <v>1455</v>
      </c>
      <c r="C260">
        <v>0</v>
      </c>
      <c r="D260">
        <v>0</v>
      </c>
      <c r="E260" s="106">
        <v>0.05</v>
      </c>
      <c r="F260" s="106">
        <v>0</v>
      </c>
      <c r="G260" s="106">
        <v>0</v>
      </c>
    </row>
    <row r="261" spans="1:7" x14ac:dyDescent="0.2">
      <c r="A261">
        <v>4503</v>
      </c>
      <c r="B261" s="106" t="s">
        <v>931</v>
      </c>
      <c r="C261">
        <v>0.05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4508</v>
      </c>
      <c r="B262" s="106" t="s">
        <v>223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">
      <c r="A263">
        <v>4512</v>
      </c>
      <c r="B263" s="106" t="s">
        <v>4691</v>
      </c>
      <c r="C263">
        <v>0</v>
      </c>
      <c r="D263" s="106">
        <v>0</v>
      </c>
      <c r="E263" s="106">
        <v>0</v>
      </c>
      <c r="F263" s="106" t="s">
        <v>158</v>
      </c>
      <c r="G263" s="106">
        <v>0</v>
      </c>
    </row>
    <row r="264" spans="1:7" x14ac:dyDescent="0.2">
      <c r="A264">
        <v>4519</v>
      </c>
      <c r="B264" s="106" t="s">
        <v>595</v>
      </c>
      <c r="C264">
        <v>0</v>
      </c>
      <c r="D264">
        <v>0.6</v>
      </c>
      <c r="E264" s="106">
        <v>0.2</v>
      </c>
      <c r="F264" s="106">
        <v>0.2</v>
      </c>
      <c r="G264" s="106">
        <v>0.2</v>
      </c>
    </row>
    <row r="265" spans="1:7" x14ac:dyDescent="0.2">
      <c r="A265">
        <v>4521</v>
      </c>
      <c r="B265" s="106" t="s">
        <v>932</v>
      </c>
      <c r="C265">
        <v>0.1</v>
      </c>
      <c r="D265" s="106">
        <v>0.3</v>
      </c>
      <c r="E265" s="106">
        <v>0.1</v>
      </c>
      <c r="F265" s="106">
        <v>0.1</v>
      </c>
      <c r="G265" s="106">
        <v>0.1</v>
      </c>
    </row>
    <row r="266" spans="1:7" x14ac:dyDescent="0.2">
      <c r="A266">
        <v>4528</v>
      </c>
      <c r="B266" s="106" t="s">
        <v>933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4530</v>
      </c>
      <c r="B267" s="106" t="s">
        <v>1417</v>
      </c>
      <c r="C267">
        <v>0.1</v>
      </c>
      <c r="D267">
        <v>0.3</v>
      </c>
      <c r="E267">
        <v>0.1</v>
      </c>
      <c r="F267">
        <v>0.1</v>
      </c>
      <c r="G267">
        <v>0.1</v>
      </c>
    </row>
    <row r="268" spans="1:7" x14ac:dyDescent="0.2">
      <c r="A268">
        <v>4538</v>
      </c>
      <c r="B268" s="106" t="s">
        <v>934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4543</v>
      </c>
      <c r="B269" s="106" t="s">
        <v>935</v>
      </c>
      <c r="C269">
        <v>0.1</v>
      </c>
      <c r="D269">
        <v>0.15</v>
      </c>
      <c r="E269" s="106">
        <v>0</v>
      </c>
      <c r="F269">
        <v>0</v>
      </c>
      <c r="G269">
        <v>0.1</v>
      </c>
    </row>
    <row r="270" spans="1:7" x14ac:dyDescent="0.2">
      <c r="A270">
        <v>4547</v>
      </c>
      <c r="B270" s="106" t="s">
        <v>936</v>
      </c>
      <c r="C270">
        <v>0.1</v>
      </c>
      <c r="D270" s="106">
        <v>0.15</v>
      </c>
      <c r="E270" s="106">
        <v>0.05</v>
      </c>
      <c r="F270" s="106">
        <v>0.05</v>
      </c>
      <c r="G270" s="106">
        <v>0.05</v>
      </c>
    </row>
    <row r="271" spans="1:7" x14ac:dyDescent="0.2">
      <c r="A271">
        <v>4550</v>
      </c>
      <c r="B271" s="106" t="s">
        <v>4251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4553</v>
      </c>
      <c r="B272" s="106" t="s">
        <v>3940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">
      <c r="A273">
        <v>4554</v>
      </c>
      <c r="B273" s="106" t="s">
        <v>4692</v>
      </c>
      <c r="C273">
        <v>0</v>
      </c>
      <c r="D273">
        <v>0</v>
      </c>
      <c r="E273">
        <v>0</v>
      </c>
      <c r="F273" t="s">
        <v>158</v>
      </c>
      <c r="G273" s="106">
        <v>0.05</v>
      </c>
    </row>
    <row r="274" spans="1:7" x14ac:dyDescent="0.2">
      <c r="A274">
        <v>4555</v>
      </c>
      <c r="B274" s="106" t="s">
        <v>937</v>
      </c>
      <c r="C274">
        <v>0.15</v>
      </c>
      <c r="D274" s="106">
        <v>0.45</v>
      </c>
      <c r="E274">
        <v>0.15</v>
      </c>
      <c r="F274" s="106">
        <v>0.15</v>
      </c>
      <c r="G274" s="106">
        <v>0.15</v>
      </c>
    </row>
    <row r="275" spans="1:7" x14ac:dyDescent="0.2">
      <c r="A275">
        <v>4559</v>
      </c>
      <c r="B275" s="106" t="s">
        <v>4252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">
      <c r="A276">
        <v>4574</v>
      </c>
      <c r="B276" s="106" t="s">
        <v>938</v>
      </c>
      <c r="C276">
        <v>0.05</v>
      </c>
      <c r="D276">
        <v>0.3</v>
      </c>
      <c r="E276" t="s">
        <v>158</v>
      </c>
      <c r="F276">
        <v>0.1</v>
      </c>
      <c r="G276">
        <v>0.1</v>
      </c>
    </row>
    <row r="277" spans="1:7" x14ac:dyDescent="0.2">
      <c r="A277">
        <v>4578</v>
      </c>
      <c r="B277" s="106" t="s">
        <v>4693</v>
      </c>
      <c r="C277">
        <v>0</v>
      </c>
      <c r="D277" s="106" t="s">
        <v>158</v>
      </c>
      <c r="E277" s="106" t="s">
        <v>158</v>
      </c>
      <c r="F277" s="106" t="s">
        <v>158</v>
      </c>
      <c r="G277" s="106" t="s">
        <v>158</v>
      </c>
    </row>
    <row r="278" spans="1:7" x14ac:dyDescent="0.2">
      <c r="A278">
        <v>4612</v>
      </c>
      <c r="B278" s="106" t="s">
        <v>939</v>
      </c>
      <c r="C278">
        <v>0.1</v>
      </c>
      <c r="D278">
        <v>0.3</v>
      </c>
      <c r="E278">
        <v>0</v>
      </c>
      <c r="F278">
        <v>0</v>
      </c>
      <c r="G278">
        <v>0.1</v>
      </c>
    </row>
    <row r="279" spans="1:7" x14ac:dyDescent="0.2">
      <c r="A279">
        <v>4613</v>
      </c>
      <c r="B279" s="106" t="s">
        <v>227</v>
      </c>
      <c r="C279">
        <v>0.05</v>
      </c>
      <c r="D279">
        <v>0.15</v>
      </c>
      <c r="E279">
        <v>0.05</v>
      </c>
      <c r="F279">
        <v>0.05</v>
      </c>
      <c r="G279" s="106">
        <v>0.05</v>
      </c>
    </row>
    <row r="280" spans="1:7" x14ac:dyDescent="0.2">
      <c r="A280">
        <v>4617</v>
      </c>
      <c r="B280" s="106" t="s">
        <v>940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4619</v>
      </c>
      <c r="B281" s="106" t="s">
        <v>4694</v>
      </c>
      <c r="C281">
        <v>0</v>
      </c>
      <c r="D281" s="106" t="s">
        <v>158</v>
      </c>
      <c r="E281">
        <v>0</v>
      </c>
      <c r="F281" t="s">
        <v>158</v>
      </c>
      <c r="G281" s="106" t="s">
        <v>158</v>
      </c>
    </row>
    <row r="282" spans="1:7" x14ac:dyDescent="0.2">
      <c r="A282">
        <v>4634</v>
      </c>
      <c r="B282" s="106" t="s">
        <v>66</v>
      </c>
      <c r="C282">
        <v>0.05</v>
      </c>
      <c r="D282">
        <v>0.15</v>
      </c>
      <c r="E282">
        <v>0.05</v>
      </c>
      <c r="F282">
        <v>0.05</v>
      </c>
      <c r="G282">
        <v>0.05</v>
      </c>
    </row>
    <row r="283" spans="1:7" x14ac:dyDescent="0.2">
      <c r="A283">
        <v>4665</v>
      </c>
      <c r="B283" s="106" t="s">
        <v>941</v>
      </c>
      <c r="C283">
        <v>0.05</v>
      </c>
      <c r="D283">
        <v>0.15</v>
      </c>
      <c r="E283">
        <v>0.05</v>
      </c>
      <c r="F283">
        <v>0.05</v>
      </c>
      <c r="G283">
        <v>0.05</v>
      </c>
    </row>
    <row r="284" spans="1:7" x14ac:dyDescent="0.2">
      <c r="A284">
        <v>4666</v>
      </c>
      <c r="B284" s="106" t="s">
        <v>3988</v>
      </c>
      <c r="C284">
        <v>0.05</v>
      </c>
      <c r="D284">
        <v>0</v>
      </c>
      <c r="E284">
        <v>0.05</v>
      </c>
      <c r="F284">
        <v>0.05</v>
      </c>
      <c r="G284">
        <v>0.05</v>
      </c>
    </row>
    <row r="285" spans="1:7" x14ac:dyDescent="0.2">
      <c r="A285">
        <v>4668</v>
      </c>
      <c r="B285" s="106" t="s">
        <v>942</v>
      </c>
      <c r="C285">
        <v>0.05</v>
      </c>
      <c r="D285">
        <v>0</v>
      </c>
      <c r="E285">
        <v>0.05</v>
      </c>
      <c r="F285">
        <v>0.05</v>
      </c>
      <c r="G285">
        <v>0.05</v>
      </c>
    </row>
    <row r="286" spans="1:7" x14ac:dyDescent="0.2">
      <c r="A286">
        <v>4671</v>
      </c>
      <c r="B286" s="106" t="s">
        <v>943</v>
      </c>
      <c r="C286">
        <v>0.05</v>
      </c>
      <c r="D286">
        <v>0.15</v>
      </c>
      <c r="E286">
        <v>0.05</v>
      </c>
      <c r="F286">
        <v>0.05</v>
      </c>
      <c r="G286">
        <v>0.05</v>
      </c>
    </row>
    <row r="287" spans="1:7" x14ac:dyDescent="0.2">
      <c r="A287">
        <v>4674</v>
      </c>
      <c r="B287" s="106" t="s">
        <v>1721</v>
      </c>
      <c r="C287">
        <v>0</v>
      </c>
      <c r="D287">
        <v>0.3</v>
      </c>
      <c r="E287">
        <v>0</v>
      </c>
      <c r="F287">
        <v>0.1</v>
      </c>
      <c r="G287">
        <v>0.1</v>
      </c>
    </row>
    <row r="288" spans="1:7" x14ac:dyDescent="0.2">
      <c r="A288">
        <v>4676</v>
      </c>
      <c r="B288" s="106" t="s">
        <v>944</v>
      </c>
      <c r="C288">
        <v>0</v>
      </c>
      <c r="D288">
        <v>0</v>
      </c>
      <c r="E288" t="s">
        <v>158</v>
      </c>
      <c r="F288">
        <v>0</v>
      </c>
      <c r="G288">
        <v>0</v>
      </c>
    </row>
    <row r="289" spans="1:7" x14ac:dyDescent="0.2">
      <c r="A289">
        <v>4678</v>
      </c>
      <c r="B289" s="106" t="s">
        <v>1418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4681</v>
      </c>
      <c r="B290" s="106" t="s">
        <v>1456</v>
      </c>
      <c r="C290">
        <v>0</v>
      </c>
      <c r="D290">
        <v>0.15</v>
      </c>
      <c r="E290">
        <v>0.05</v>
      </c>
      <c r="F290">
        <v>0.05</v>
      </c>
      <c r="G290">
        <v>0</v>
      </c>
    </row>
    <row r="291" spans="1:7" x14ac:dyDescent="0.2">
      <c r="A291">
        <v>4686</v>
      </c>
      <c r="B291" s="106" t="s">
        <v>4053</v>
      </c>
      <c r="C291">
        <v>0</v>
      </c>
      <c r="D291" s="106" t="s">
        <v>158</v>
      </c>
      <c r="E291" s="106" t="s">
        <v>158</v>
      </c>
      <c r="F291" s="106" t="s">
        <v>158</v>
      </c>
      <c r="G291" s="106" t="s">
        <v>158</v>
      </c>
    </row>
    <row r="292" spans="1:7" x14ac:dyDescent="0.2">
      <c r="A292">
        <v>4687</v>
      </c>
      <c r="B292" s="106" t="s">
        <v>4695</v>
      </c>
      <c r="C292">
        <v>0</v>
      </c>
      <c r="D292" t="s">
        <v>158</v>
      </c>
      <c r="E292" t="s">
        <v>158</v>
      </c>
      <c r="F292" t="s">
        <v>158</v>
      </c>
      <c r="G292" t="s">
        <v>158</v>
      </c>
    </row>
    <row r="293" spans="1:7" x14ac:dyDescent="0.2">
      <c r="A293">
        <v>4696</v>
      </c>
      <c r="B293" s="106" t="s">
        <v>945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4704</v>
      </c>
      <c r="B294" s="106" t="s">
        <v>3989</v>
      </c>
      <c r="C294">
        <v>0</v>
      </c>
      <c r="D294">
        <v>0</v>
      </c>
      <c r="E294">
        <v>0</v>
      </c>
      <c r="F294">
        <v>0</v>
      </c>
      <c r="G294" t="s">
        <v>158</v>
      </c>
    </row>
    <row r="295" spans="1:7" x14ac:dyDescent="0.2">
      <c r="A295">
        <v>4718</v>
      </c>
      <c r="B295" s="106" t="s">
        <v>4696</v>
      </c>
      <c r="C295">
        <v>0.05</v>
      </c>
      <c r="D295">
        <v>0.15</v>
      </c>
      <c r="E295">
        <v>0.05</v>
      </c>
      <c r="F295" t="s">
        <v>158</v>
      </c>
      <c r="G295">
        <v>0.05</v>
      </c>
    </row>
    <row r="296" spans="1:7" x14ac:dyDescent="0.2">
      <c r="A296">
        <v>4719</v>
      </c>
      <c r="B296" s="106" t="s">
        <v>4697</v>
      </c>
      <c r="C296">
        <v>0</v>
      </c>
      <c r="D296">
        <v>0</v>
      </c>
      <c r="E296">
        <v>0</v>
      </c>
      <c r="F296" t="s">
        <v>158</v>
      </c>
      <c r="G296">
        <v>0</v>
      </c>
    </row>
    <row r="297" spans="1:7" x14ac:dyDescent="0.2">
      <c r="A297">
        <v>4725</v>
      </c>
      <c r="B297" s="106" t="s">
        <v>946</v>
      </c>
      <c r="C297">
        <v>0.05</v>
      </c>
      <c r="D297">
        <v>0.15</v>
      </c>
      <c r="E297">
        <v>0.05</v>
      </c>
      <c r="F297">
        <v>0.05</v>
      </c>
      <c r="G297">
        <v>0.05</v>
      </c>
    </row>
    <row r="298" spans="1:7" x14ac:dyDescent="0.2">
      <c r="A298">
        <v>4726</v>
      </c>
      <c r="B298" s="106" t="s">
        <v>1419</v>
      </c>
      <c r="C298">
        <v>0</v>
      </c>
      <c r="D298">
        <v>0</v>
      </c>
      <c r="E298">
        <v>0</v>
      </c>
      <c r="F298" s="106">
        <v>0</v>
      </c>
      <c r="G298" s="106">
        <v>0</v>
      </c>
    </row>
    <row r="299" spans="1:7" x14ac:dyDescent="0.2">
      <c r="A299">
        <v>4732</v>
      </c>
      <c r="B299" s="106" t="s">
        <v>947</v>
      </c>
      <c r="C299">
        <v>0.05</v>
      </c>
      <c r="D299">
        <v>0.15</v>
      </c>
      <c r="E299">
        <v>0.05</v>
      </c>
      <c r="F299">
        <v>0.05</v>
      </c>
      <c r="G299" s="106">
        <v>0.05</v>
      </c>
    </row>
    <row r="300" spans="1:7" x14ac:dyDescent="0.2">
      <c r="A300">
        <v>4751</v>
      </c>
      <c r="B300" s="106" t="s">
        <v>4698</v>
      </c>
      <c r="C300">
        <v>0.1</v>
      </c>
      <c r="D300" t="s">
        <v>158</v>
      </c>
      <c r="E300" t="s">
        <v>158</v>
      </c>
      <c r="F300" t="s">
        <v>158</v>
      </c>
      <c r="G300" s="106" t="s">
        <v>158</v>
      </c>
    </row>
    <row r="301" spans="1:7" x14ac:dyDescent="0.2">
      <c r="A301">
        <v>4792</v>
      </c>
      <c r="B301" s="106" t="s">
        <v>1722</v>
      </c>
      <c r="C301">
        <v>0</v>
      </c>
      <c r="D301">
        <v>0</v>
      </c>
      <c r="E301" s="106">
        <v>0</v>
      </c>
      <c r="F301">
        <v>0</v>
      </c>
      <c r="G301" s="106" t="s">
        <v>158</v>
      </c>
    </row>
    <row r="302" spans="1:7" x14ac:dyDescent="0.2">
      <c r="A302">
        <v>4812</v>
      </c>
      <c r="B302" s="106" t="s">
        <v>948</v>
      </c>
      <c r="C302">
        <v>0.05</v>
      </c>
      <c r="D302" t="s">
        <v>158</v>
      </c>
      <c r="E302" s="106" t="s">
        <v>158</v>
      </c>
      <c r="F302">
        <v>0</v>
      </c>
      <c r="G302" s="106" t="s">
        <v>158</v>
      </c>
    </row>
    <row r="303" spans="1:7" x14ac:dyDescent="0.2">
      <c r="A303">
        <v>4820</v>
      </c>
      <c r="B303" s="106" t="s">
        <v>949</v>
      </c>
      <c r="C303">
        <v>0.05</v>
      </c>
      <c r="D303" s="106">
        <v>0.15</v>
      </c>
      <c r="E303" s="106">
        <v>0.05</v>
      </c>
      <c r="F303" s="106">
        <v>0.05</v>
      </c>
      <c r="G303" s="106">
        <v>0.05</v>
      </c>
    </row>
    <row r="304" spans="1:7" x14ac:dyDescent="0.2">
      <c r="A304">
        <v>4825</v>
      </c>
      <c r="B304" s="106" t="s">
        <v>950</v>
      </c>
      <c r="C304">
        <v>0.1</v>
      </c>
      <c r="D304">
        <v>0.3</v>
      </c>
      <c r="E304">
        <v>0.1</v>
      </c>
      <c r="F304">
        <v>0.1</v>
      </c>
      <c r="G304">
        <v>0.1</v>
      </c>
    </row>
    <row r="305" spans="1:7" x14ac:dyDescent="0.2">
      <c r="A305">
        <v>4828</v>
      </c>
      <c r="B305" s="106" t="s">
        <v>951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4839</v>
      </c>
      <c r="B306" s="106" t="s">
        <v>952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4848</v>
      </c>
      <c r="B307" s="106" t="s">
        <v>953</v>
      </c>
      <c r="C307">
        <v>0.05</v>
      </c>
      <c r="D307">
        <v>0.3</v>
      </c>
      <c r="E307">
        <v>0.05</v>
      </c>
      <c r="F307">
        <v>0.05</v>
      </c>
      <c r="G307">
        <v>0.05</v>
      </c>
    </row>
    <row r="308" spans="1:7" x14ac:dyDescent="0.2">
      <c r="A308">
        <v>4849</v>
      </c>
      <c r="B308" s="106" t="s">
        <v>778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4912</v>
      </c>
      <c r="B309" s="106" t="s">
        <v>3863</v>
      </c>
      <c r="C309">
        <v>0</v>
      </c>
      <c r="D309">
        <v>0</v>
      </c>
      <c r="E309">
        <v>0</v>
      </c>
      <c r="F309">
        <v>0</v>
      </c>
      <c r="G309">
        <v>0.05</v>
      </c>
    </row>
    <row r="310" spans="1:7" x14ac:dyDescent="0.2">
      <c r="A310">
        <v>4917</v>
      </c>
      <c r="B310" s="106" t="s">
        <v>954</v>
      </c>
      <c r="C310">
        <v>0.05</v>
      </c>
      <c r="D310" t="s">
        <v>158</v>
      </c>
      <c r="E310">
        <v>0</v>
      </c>
      <c r="F310">
        <v>0</v>
      </c>
      <c r="G310">
        <v>0.05</v>
      </c>
    </row>
    <row r="311" spans="1:7" x14ac:dyDescent="0.2">
      <c r="A311">
        <v>4919</v>
      </c>
      <c r="B311" s="106" t="s">
        <v>955</v>
      </c>
      <c r="C311">
        <v>0.15</v>
      </c>
      <c r="D311">
        <v>0.45</v>
      </c>
      <c r="E311">
        <v>0.15</v>
      </c>
      <c r="F311">
        <v>0.1</v>
      </c>
      <c r="G311">
        <v>0.1</v>
      </c>
    </row>
    <row r="312" spans="1:7" x14ac:dyDescent="0.2">
      <c r="A312">
        <v>4923</v>
      </c>
      <c r="B312" s="106" t="s">
        <v>1531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">
      <c r="A313">
        <v>4929</v>
      </c>
      <c r="B313" s="106" t="s">
        <v>956</v>
      </c>
      <c r="C313">
        <v>0.05</v>
      </c>
      <c r="D313">
        <v>0.15</v>
      </c>
      <c r="E313">
        <v>0.05</v>
      </c>
      <c r="F313">
        <v>0.05</v>
      </c>
      <c r="G313">
        <v>0.05</v>
      </c>
    </row>
    <row r="314" spans="1:7" x14ac:dyDescent="0.2">
      <c r="A314">
        <v>4955</v>
      </c>
      <c r="B314" s="106" t="s">
        <v>957</v>
      </c>
      <c r="C314">
        <v>0</v>
      </c>
      <c r="D314">
        <v>0</v>
      </c>
      <c r="E314" s="106">
        <v>0.05</v>
      </c>
      <c r="F314">
        <v>0</v>
      </c>
      <c r="G314" s="106">
        <v>0</v>
      </c>
    </row>
    <row r="315" spans="1:7" x14ac:dyDescent="0.2">
      <c r="A315">
        <v>4958</v>
      </c>
      <c r="B315" s="106" t="s">
        <v>958</v>
      </c>
      <c r="C315">
        <v>0.05</v>
      </c>
      <c r="D315">
        <v>0.15</v>
      </c>
      <c r="E315">
        <v>0.05</v>
      </c>
      <c r="F315">
        <v>0.05</v>
      </c>
      <c r="G315">
        <v>0.05</v>
      </c>
    </row>
    <row r="316" spans="1:7" x14ac:dyDescent="0.2">
      <c r="A316">
        <v>4967</v>
      </c>
      <c r="B316" s="106" t="s">
        <v>959</v>
      </c>
      <c r="C316">
        <v>0</v>
      </c>
      <c r="D316">
        <v>0.15</v>
      </c>
      <c r="E316">
        <v>0.15</v>
      </c>
      <c r="F316">
        <v>0.05</v>
      </c>
      <c r="G316">
        <v>0.15</v>
      </c>
    </row>
    <row r="317" spans="1:7" x14ac:dyDescent="0.2">
      <c r="A317">
        <v>4968</v>
      </c>
      <c r="B317" s="106" t="s">
        <v>960</v>
      </c>
      <c r="C317">
        <v>0</v>
      </c>
      <c r="D317">
        <v>0</v>
      </c>
      <c r="E317" s="106">
        <v>0</v>
      </c>
      <c r="F317" s="106">
        <v>0</v>
      </c>
      <c r="G317">
        <v>0</v>
      </c>
    </row>
    <row r="318" spans="1:7" x14ac:dyDescent="0.2">
      <c r="A318">
        <v>4975</v>
      </c>
      <c r="B318" s="106" t="s">
        <v>961</v>
      </c>
      <c r="C318">
        <v>0.1</v>
      </c>
      <c r="D318">
        <v>0.3</v>
      </c>
      <c r="E318">
        <v>0.1</v>
      </c>
      <c r="F318">
        <v>0.1</v>
      </c>
      <c r="G318">
        <v>0.1</v>
      </c>
    </row>
    <row r="319" spans="1:7" x14ac:dyDescent="0.2">
      <c r="A319">
        <v>4985</v>
      </c>
      <c r="B319" s="106" t="s">
        <v>962</v>
      </c>
      <c r="C319">
        <v>0.1</v>
      </c>
      <c r="D319">
        <v>0.3</v>
      </c>
      <c r="E319">
        <v>0.1</v>
      </c>
      <c r="F319" s="106">
        <v>0.1</v>
      </c>
      <c r="G319">
        <v>0.1</v>
      </c>
    </row>
    <row r="320" spans="1:7" x14ac:dyDescent="0.2">
      <c r="A320">
        <v>4997</v>
      </c>
      <c r="B320" s="106" t="s">
        <v>963</v>
      </c>
      <c r="C320">
        <v>0.05</v>
      </c>
      <c r="D320">
        <v>0.15</v>
      </c>
      <c r="E320">
        <v>0.05</v>
      </c>
      <c r="F320" s="106">
        <v>0.05</v>
      </c>
      <c r="G320">
        <v>0.05</v>
      </c>
    </row>
    <row r="321" spans="1:7" x14ac:dyDescent="0.2">
      <c r="A321">
        <v>5011</v>
      </c>
      <c r="B321" s="106" t="s">
        <v>1723</v>
      </c>
      <c r="C321">
        <v>0</v>
      </c>
      <c r="D321">
        <v>0</v>
      </c>
      <c r="E321">
        <v>0</v>
      </c>
      <c r="F321" s="106">
        <v>0</v>
      </c>
      <c r="G321" t="s">
        <v>158</v>
      </c>
    </row>
    <row r="322" spans="1:7" x14ac:dyDescent="0.2">
      <c r="A322">
        <v>5018</v>
      </c>
      <c r="B322" s="106" t="s">
        <v>964</v>
      </c>
      <c r="C322">
        <v>0</v>
      </c>
      <c r="D322">
        <v>0</v>
      </c>
      <c r="E322">
        <v>0</v>
      </c>
      <c r="F322">
        <v>0</v>
      </c>
      <c r="G322" t="s">
        <v>158</v>
      </c>
    </row>
    <row r="323" spans="1:7" x14ac:dyDescent="0.2">
      <c r="A323">
        <v>5185</v>
      </c>
      <c r="B323" s="106" t="s">
        <v>965</v>
      </c>
      <c r="C323">
        <v>0</v>
      </c>
      <c r="D323">
        <v>0.15</v>
      </c>
      <c r="E323">
        <v>0.05</v>
      </c>
      <c r="F323">
        <v>0.05</v>
      </c>
      <c r="G323">
        <v>0.05</v>
      </c>
    </row>
    <row r="324" spans="1:7" x14ac:dyDescent="0.2">
      <c r="A324">
        <v>5186</v>
      </c>
      <c r="B324" s="106" t="s">
        <v>966</v>
      </c>
      <c r="C324">
        <v>0.05</v>
      </c>
      <c r="D324">
        <v>0.3</v>
      </c>
      <c r="E324">
        <v>0.05</v>
      </c>
      <c r="F324">
        <v>0.05</v>
      </c>
      <c r="G324">
        <v>0.05</v>
      </c>
    </row>
    <row r="325" spans="1:7" x14ac:dyDescent="0.2">
      <c r="A325">
        <v>5201</v>
      </c>
      <c r="B325" s="106" t="s">
        <v>4699</v>
      </c>
      <c r="C325">
        <v>0</v>
      </c>
      <c r="D325" t="s">
        <v>158</v>
      </c>
      <c r="E325">
        <v>0</v>
      </c>
      <c r="F325" t="s">
        <v>158</v>
      </c>
      <c r="G325">
        <v>0</v>
      </c>
    </row>
    <row r="326" spans="1:7" x14ac:dyDescent="0.2">
      <c r="A326">
        <v>5202</v>
      </c>
      <c r="B326" s="106" t="s">
        <v>4700</v>
      </c>
      <c r="C326">
        <v>0</v>
      </c>
      <c r="D326" t="s">
        <v>158</v>
      </c>
      <c r="E326">
        <v>0</v>
      </c>
      <c r="F326" s="106" t="s">
        <v>158</v>
      </c>
      <c r="G326" t="s">
        <v>158</v>
      </c>
    </row>
    <row r="327" spans="1:7" x14ac:dyDescent="0.2">
      <c r="A327">
        <v>5210</v>
      </c>
      <c r="B327" s="106" t="s">
        <v>4701</v>
      </c>
      <c r="C327">
        <v>0</v>
      </c>
      <c r="D327" t="s">
        <v>158</v>
      </c>
      <c r="E327">
        <v>0</v>
      </c>
      <c r="F327" s="106" t="s">
        <v>158</v>
      </c>
      <c r="G327" t="s">
        <v>158</v>
      </c>
    </row>
    <row r="328" spans="1:7" x14ac:dyDescent="0.2">
      <c r="A328">
        <v>5218</v>
      </c>
      <c r="B328" s="106" t="s">
        <v>967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">
      <c r="A329">
        <v>5232</v>
      </c>
      <c r="B329" s="106" t="s">
        <v>968</v>
      </c>
      <c r="C329">
        <v>0.1</v>
      </c>
      <c r="D329">
        <v>0.3</v>
      </c>
      <c r="E329">
        <v>0.1</v>
      </c>
      <c r="F329">
        <v>0.1</v>
      </c>
      <c r="G329" s="106">
        <v>0.1</v>
      </c>
    </row>
    <row r="330" spans="1:7" x14ac:dyDescent="0.2">
      <c r="A330">
        <v>5262</v>
      </c>
      <c r="B330" s="106" t="s">
        <v>4702</v>
      </c>
      <c r="C330">
        <v>0</v>
      </c>
      <c r="D330" t="s">
        <v>158</v>
      </c>
      <c r="E330" t="s">
        <v>158</v>
      </c>
      <c r="F330" t="s">
        <v>158</v>
      </c>
      <c r="G330" t="s">
        <v>158</v>
      </c>
    </row>
    <row r="331" spans="1:7" x14ac:dyDescent="0.2">
      <c r="A331">
        <v>5273</v>
      </c>
      <c r="B331" s="106" t="s">
        <v>969</v>
      </c>
      <c r="C331">
        <v>0.1</v>
      </c>
      <c r="D331">
        <v>0.3</v>
      </c>
      <c r="E331">
        <v>0.1</v>
      </c>
      <c r="F331">
        <v>0.1</v>
      </c>
      <c r="G331">
        <v>0.1</v>
      </c>
    </row>
    <row r="332" spans="1:7" x14ac:dyDescent="0.2">
      <c r="A332">
        <v>5301</v>
      </c>
      <c r="B332" s="106" t="s">
        <v>970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5302</v>
      </c>
      <c r="B333" s="106" t="s">
        <v>971</v>
      </c>
      <c r="C333">
        <v>0.05</v>
      </c>
      <c r="D333">
        <v>0.15</v>
      </c>
      <c r="E333">
        <v>0.05</v>
      </c>
      <c r="F333">
        <v>0.05</v>
      </c>
      <c r="G333">
        <v>0.05</v>
      </c>
    </row>
    <row r="334" spans="1:7" x14ac:dyDescent="0.2">
      <c r="A334">
        <v>5332</v>
      </c>
      <c r="B334" s="106" t="s">
        <v>972</v>
      </c>
      <c r="C334">
        <v>0.1</v>
      </c>
      <c r="D334">
        <v>0.3</v>
      </c>
      <c r="E334">
        <v>0.1</v>
      </c>
      <c r="F334">
        <v>0.1</v>
      </c>
      <c r="G334">
        <v>0.1</v>
      </c>
    </row>
    <row r="335" spans="1:7" x14ac:dyDescent="0.2">
      <c r="A335">
        <v>5344</v>
      </c>
      <c r="B335" s="106" t="s">
        <v>973</v>
      </c>
      <c r="C335">
        <v>0.15</v>
      </c>
      <c r="D335">
        <v>0.45</v>
      </c>
      <c r="E335">
        <v>0.15</v>
      </c>
      <c r="F335">
        <v>0.15</v>
      </c>
      <c r="G335" s="106">
        <v>0.15</v>
      </c>
    </row>
    <row r="336" spans="1:7" x14ac:dyDescent="0.2">
      <c r="A336">
        <v>5352</v>
      </c>
      <c r="B336" s="106" t="s">
        <v>974</v>
      </c>
      <c r="C336">
        <v>0.15</v>
      </c>
      <c r="D336">
        <v>0.45</v>
      </c>
      <c r="E336">
        <v>0.15</v>
      </c>
      <c r="F336">
        <v>0.15</v>
      </c>
      <c r="G336">
        <v>0.15</v>
      </c>
    </row>
    <row r="337" spans="1:7" x14ac:dyDescent="0.2">
      <c r="A337">
        <v>5358</v>
      </c>
      <c r="B337" s="106" t="s">
        <v>975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">
      <c r="A338">
        <v>5363</v>
      </c>
      <c r="B338" s="106" t="s">
        <v>4385</v>
      </c>
      <c r="C338">
        <v>0</v>
      </c>
      <c r="D338">
        <v>0</v>
      </c>
      <c r="E338">
        <v>0</v>
      </c>
      <c r="F338" s="106">
        <v>0</v>
      </c>
      <c r="G338" s="106" t="s">
        <v>158</v>
      </c>
    </row>
    <row r="339" spans="1:7" x14ac:dyDescent="0.2">
      <c r="A339">
        <v>5384</v>
      </c>
      <c r="B339" s="106" t="s">
        <v>3990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">
      <c r="A340">
        <v>5393</v>
      </c>
      <c r="B340" s="106" t="s">
        <v>237</v>
      </c>
      <c r="C340">
        <v>0.05</v>
      </c>
      <c r="D340">
        <v>0.15</v>
      </c>
      <c r="E340">
        <v>0.05</v>
      </c>
      <c r="F340">
        <v>0.05</v>
      </c>
      <c r="G340">
        <v>0.05</v>
      </c>
    </row>
    <row r="341" spans="1:7" x14ac:dyDescent="0.2">
      <c r="A341">
        <v>5410</v>
      </c>
      <c r="B341" s="106" t="s">
        <v>976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">
      <c r="A342">
        <v>5440</v>
      </c>
      <c r="B342" s="106" t="s">
        <v>4132</v>
      </c>
      <c r="C342">
        <v>0</v>
      </c>
      <c r="D342" s="106">
        <v>0</v>
      </c>
      <c r="E342">
        <v>0</v>
      </c>
      <c r="F342" s="106">
        <v>0</v>
      </c>
      <c r="G342">
        <v>0</v>
      </c>
    </row>
    <row r="343" spans="1:7" x14ac:dyDescent="0.2">
      <c r="A343">
        <v>5451</v>
      </c>
      <c r="B343" s="106" t="s">
        <v>977</v>
      </c>
      <c r="C343">
        <v>0.05</v>
      </c>
      <c r="D343" s="106">
        <v>0.15</v>
      </c>
      <c r="E343">
        <v>0.05</v>
      </c>
      <c r="F343" s="106">
        <v>0.05</v>
      </c>
      <c r="G343">
        <v>0.05</v>
      </c>
    </row>
    <row r="344" spans="1:7" x14ac:dyDescent="0.2">
      <c r="A344">
        <v>5463</v>
      </c>
      <c r="B344" s="106" t="s">
        <v>67</v>
      </c>
      <c r="C344">
        <v>0.05</v>
      </c>
      <c r="D344">
        <v>0.15</v>
      </c>
      <c r="E344">
        <v>0.05</v>
      </c>
      <c r="F344">
        <v>0.05</v>
      </c>
      <c r="G344">
        <v>0.05</v>
      </c>
    </row>
    <row r="345" spans="1:7" x14ac:dyDescent="0.2">
      <c r="A345">
        <v>5476</v>
      </c>
      <c r="B345" s="106" t="s">
        <v>4386</v>
      </c>
      <c r="C345">
        <v>0</v>
      </c>
      <c r="D345">
        <v>0</v>
      </c>
      <c r="E345">
        <v>0</v>
      </c>
      <c r="F345">
        <v>0</v>
      </c>
      <c r="G345" t="s">
        <v>158</v>
      </c>
    </row>
    <row r="346" spans="1:7" x14ac:dyDescent="0.2">
      <c r="A346">
        <v>5480</v>
      </c>
      <c r="B346" s="106" t="s">
        <v>978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5481</v>
      </c>
      <c r="B347" s="106" t="s">
        <v>3941</v>
      </c>
      <c r="C347">
        <v>0</v>
      </c>
      <c r="D347">
        <v>0</v>
      </c>
      <c r="E347">
        <v>0</v>
      </c>
      <c r="F347">
        <v>0</v>
      </c>
      <c r="G347" s="106">
        <v>0</v>
      </c>
    </row>
    <row r="348" spans="1:7" x14ac:dyDescent="0.2">
      <c r="A348">
        <v>5482</v>
      </c>
      <c r="B348" s="106" t="s">
        <v>4703</v>
      </c>
      <c r="C348">
        <v>0</v>
      </c>
      <c r="D348">
        <v>0</v>
      </c>
      <c r="E348" t="s">
        <v>158</v>
      </c>
      <c r="F348" t="s">
        <v>158</v>
      </c>
      <c r="G348">
        <v>0</v>
      </c>
    </row>
    <row r="349" spans="1:7" x14ac:dyDescent="0.2">
      <c r="A349">
        <v>5486</v>
      </c>
      <c r="B349" s="106" t="s">
        <v>979</v>
      </c>
      <c r="C349">
        <v>0.05</v>
      </c>
      <c r="D349">
        <v>0</v>
      </c>
      <c r="E349" t="s">
        <v>158</v>
      </c>
      <c r="F349">
        <v>0</v>
      </c>
      <c r="G349">
        <v>0</v>
      </c>
    </row>
    <row r="350" spans="1:7" x14ac:dyDescent="0.2">
      <c r="A350">
        <v>5602</v>
      </c>
      <c r="B350" s="106" t="s">
        <v>4387</v>
      </c>
      <c r="C350">
        <v>0</v>
      </c>
      <c r="D350">
        <v>0</v>
      </c>
      <c r="E350">
        <v>0</v>
      </c>
      <c r="F350">
        <v>0</v>
      </c>
      <c r="G350" t="s">
        <v>158</v>
      </c>
    </row>
    <row r="351" spans="1:7" x14ac:dyDescent="0.2">
      <c r="A351">
        <v>5632</v>
      </c>
      <c r="B351" s="106" t="s">
        <v>980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5714</v>
      </c>
      <c r="B352" s="106" t="s">
        <v>981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5741</v>
      </c>
      <c r="B353" s="106" t="s">
        <v>982</v>
      </c>
      <c r="C353">
        <v>0.05</v>
      </c>
      <c r="D353" s="106">
        <v>0.15</v>
      </c>
      <c r="E353" s="106">
        <v>0.05</v>
      </c>
      <c r="F353">
        <v>0.05</v>
      </c>
      <c r="G353">
        <v>0.05</v>
      </c>
    </row>
    <row r="354" spans="1:7" x14ac:dyDescent="0.2">
      <c r="A354">
        <v>5805</v>
      </c>
      <c r="B354" s="106" t="s">
        <v>1476</v>
      </c>
      <c r="C354">
        <v>0.05</v>
      </c>
      <c r="D354">
        <v>0.15</v>
      </c>
      <c r="E354">
        <v>0.05</v>
      </c>
      <c r="F354">
        <v>0.05</v>
      </c>
      <c r="G354">
        <v>0.05</v>
      </c>
    </row>
    <row r="355" spans="1:7" x14ac:dyDescent="0.2">
      <c r="A355">
        <v>5807</v>
      </c>
      <c r="B355" s="106" t="s">
        <v>983</v>
      </c>
      <c r="C355">
        <v>0.05</v>
      </c>
      <c r="D355">
        <v>0.15</v>
      </c>
      <c r="E355">
        <v>0.05</v>
      </c>
      <c r="F355">
        <v>0.05</v>
      </c>
      <c r="G355" s="106">
        <v>0.05</v>
      </c>
    </row>
    <row r="356" spans="1:7" x14ac:dyDescent="0.2">
      <c r="A356">
        <v>5852</v>
      </c>
      <c r="B356" s="106" t="s">
        <v>4704</v>
      </c>
      <c r="C356">
        <v>0</v>
      </c>
      <c r="D356" s="106">
        <v>0</v>
      </c>
      <c r="E356" s="106">
        <v>0</v>
      </c>
      <c r="F356" s="106" t="s">
        <v>158</v>
      </c>
      <c r="G356" s="106">
        <v>0</v>
      </c>
    </row>
    <row r="357" spans="1:7" x14ac:dyDescent="0.2">
      <c r="A357">
        <v>5901</v>
      </c>
      <c r="B357" s="106" t="s">
        <v>228</v>
      </c>
      <c r="C357">
        <v>0.05</v>
      </c>
      <c r="D357">
        <v>0</v>
      </c>
      <c r="E357">
        <v>0</v>
      </c>
      <c r="F357">
        <v>0</v>
      </c>
      <c r="G357">
        <v>0</v>
      </c>
    </row>
    <row r="358" spans="1:7" x14ac:dyDescent="0.2">
      <c r="A358">
        <v>5902</v>
      </c>
      <c r="B358" s="106" t="s">
        <v>984</v>
      </c>
      <c r="C358">
        <v>0.05</v>
      </c>
      <c r="D358" s="106">
        <v>0.15</v>
      </c>
      <c r="E358" s="106">
        <v>0.05</v>
      </c>
      <c r="F358" s="106">
        <v>0.05</v>
      </c>
      <c r="G358" s="106">
        <v>0.05</v>
      </c>
    </row>
    <row r="359" spans="1:7" x14ac:dyDescent="0.2">
      <c r="A359">
        <v>5911</v>
      </c>
      <c r="B359" s="106" t="s">
        <v>4705</v>
      </c>
      <c r="C359">
        <v>0.05</v>
      </c>
      <c r="D359" s="106" t="s">
        <v>158</v>
      </c>
      <c r="E359" s="106" t="s">
        <v>158</v>
      </c>
      <c r="F359" s="106" t="s">
        <v>158</v>
      </c>
      <c r="G359" t="s">
        <v>158</v>
      </c>
    </row>
    <row r="360" spans="1:7" x14ac:dyDescent="0.2">
      <c r="A360">
        <v>5932</v>
      </c>
      <c r="B360" s="106" t="s">
        <v>985</v>
      </c>
      <c r="C360">
        <v>0.05</v>
      </c>
      <c r="D360">
        <v>0.15</v>
      </c>
      <c r="E360">
        <v>0.05</v>
      </c>
      <c r="F360">
        <v>0.05</v>
      </c>
      <c r="G360">
        <v>0.05</v>
      </c>
    </row>
    <row r="361" spans="1:7" x14ac:dyDescent="0.2">
      <c r="A361">
        <v>5936</v>
      </c>
      <c r="B361" s="106" t="s">
        <v>4388</v>
      </c>
      <c r="C361">
        <v>0</v>
      </c>
      <c r="D361" t="s">
        <v>158</v>
      </c>
      <c r="E361" t="s">
        <v>158</v>
      </c>
      <c r="F361">
        <v>0</v>
      </c>
      <c r="G361" t="s">
        <v>158</v>
      </c>
    </row>
    <row r="362" spans="1:7" x14ac:dyDescent="0.2">
      <c r="A362">
        <v>5946</v>
      </c>
      <c r="B362" s="106" t="s">
        <v>4133</v>
      </c>
      <c r="C362">
        <v>0</v>
      </c>
      <c r="D362">
        <v>0</v>
      </c>
      <c r="E362">
        <v>0</v>
      </c>
      <c r="F362">
        <v>0</v>
      </c>
      <c r="G362" s="106" t="s">
        <v>158</v>
      </c>
    </row>
    <row r="363" spans="1:7" x14ac:dyDescent="0.2">
      <c r="A363">
        <v>5947</v>
      </c>
      <c r="B363" s="106" t="s">
        <v>231</v>
      </c>
      <c r="C363">
        <v>0.15</v>
      </c>
      <c r="D363" s="106">
        <v>0.45</v>
      </c>
      <c r="E363">
        <v>0.15</v>
      </c>
      <c r="F363" s="106">
        <v>0.15</v>
      </c>
      <c r="G363">
        <v>0.15</v>
      </c>
    </row>
    <row r="364" spans="1:7" x14ac:dyDescent="0.2">
      <c r="A364">
        <v>5951</v>
      </c>
      <c r="B364" s="106" t="s">
        <v>986</v>
      </c>
      <c r="C364">
        <v>0.05</v>
      </c>
      <c r="D364" s="106">
        <v>0.15</v>
      </c>
      <c r="E364">
        <v>0.05</v>
      </c>
      <c r="F364" s="106">
        <v>0.05</v>
      </c>
      <c r="G364">
        <v>0.05</v>
      </c>
    </row>
    <row r="365" spans="1:7" x14ac:dyDescent="0.2">
      <c r="A365">
        <v>5957</v>
      </c>
      <c r="B365" s="106" t="s">
        <v>987</v>
      </c>
      <c r="C365">
        <v>0</v>
      </c>
      <c r="D365">
        <v>0</v>
      </c>
      <c r="E365">
        <v>0</v>
      </c>
      <c r="F365" s="106">
        <v>0</v>
      </c>
      <c r="G365">
        <v>0</v>
      </c>
    </row>
    <row r="366" spans="1:7" x14ac:dyDescent="0.2">
      <c r="A366">
        <v>5958</v>
      </c>
      <c r="B366" s="106" t="s">
        <v>3798</v>
      </c>
      <c r="C366">
        <v>0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5976</v>
      </c>
      <c r="B367" s="106" t="s">
        <v>988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5981</v>
      </c>
      <c r="B368" s="106" t="s">
        <v>989</v>
      </c>
      <c r="C368">
        <v>0</v>
      </c>
      <c r="D368" s="106">
        <v>0</v>
      </c>
      <c r="E368" s="106">
        <v>0</v>
      </c>
      <c r="F368" s="106">
        <v>0</v>
      </c>
      <c r="G368" s="106">
        <v>0</v>
      </c>
    </row>
    <row r="369" spans="1:7" x14ac:dyDescent="0.2">
      <c r="A369">
        <v>5985</v>
      </c>
      <c r="B369" s="106" t="s">
        <v>1532</v>
      </c>
      <c r="C369">
        <v>0</v>
      </c>
      <c r="D369" s="106">
        <v>0</v>
      </c>
      <c r="E369" s="106">
        <v>0</v>
      </c>
      <c r="F369" s="106">
        <v>0</v>
      </c>
      <c r="G369" s="106" t="s">
        <v>158</v>
      </c>
    </row>
    <row r="370" spans="1:7" x14ac:dyDescent="0.2">
      <c r="A370">
        <v>5989</v>
      </c>
      <c r="B370" s="106" t="s">
        <v>4253</v>
      </c>
      <c r="C370">
        <v>0</v>
      </c>
      <c r="D370" s="106">
        <v>0</v>
      </c>
      <c r="E370">
        <v>0</v>
      </c>
      <c r="F370" s="106">
        <v>0</v>
      </c>
      <c r="G370" s="106">
        <v>0</v>
      </c>
    </row>
    <row r="371" spans="1:7" x14ac:dyDescent="0.2">
      <c r="A371">
        <v>5991</v>
      </c>
      <c r="B371" s="106" t="s">
        <v>990</v>
      </c>
      <c r="C371">
        <v>0.05</v>
      </c>
      <c r="D371" s="106">
        <v>0.15</v>
      </c>
      <c r="E371">
        <v>0.05</v>
      </c>
      <c r="F371" s="106">
        <v>0.05</v>
      </c>
      <c r="G371" s="106">
        <v>0.05</v>
      </c>
    </row>
    <row r="372" spans="1:7" x14ac:dyDescent="0.2">
      <c r="A372">
        <v>5998</v>
      </c>
      <c r="B372" s="106" t="s">
        <v>991</v>
      </c>
      <c r="C372">
        <v>0.05</v>
      </c>
      <c r="D372">
        <v>0.15</v>
      </c>
      <c r="E372">
        <v>0.05</v>
      </c>
      <c r="F372">
        <v>0.05</v>
      </c>
      <c r="G372">
        <v>0.05</v>
      </c>
    </row>
    <row r="373" spans="1:7" x14ac:dyDescent="0.2">
      <c r="A373">
        <v>6005</v>
      </c>
      <c r="B373" s="106" t="s">
        <v>992</v>
      </c>
      <c r="C373">
        <v>0.1</v>
      </c>
      <c r="D373">
        <v>0.3</v>
      </c>
      <c r="E373" s="106">
        <v>0.1</v>
      </c>
      <c r="F373">
        <v>0.1</v>
      </c>
      <c r="G373" s="106">
        <v>0.1</v>
      </c>
    </row>
    <row r="374" spans="1:7" x14ac:dyDescent="0.2">
      <c r="A374">
        <v>6028</v>
      </c>
      <c r="B374" s="106" t="s">
        <v>784</v>
      </c>
      <c r="C374">
        <v>0</v>
      </c>
      <c r="D374">
        <v>0</v>
      </c>
      <c r="E374" s="106">
        <v>0</v>
      </c>
      <c r="F374" s="106">
        <v>0</v>
      </c>
      <c r="G374" s="106">
        <v>0</v>
      </c>
    </row>
    <row r="375" spans="1:7" x14ac:dyDescent="0.2">
      <c r="A375">
        <v>6037</v>
      </c>
      <c r="B375" s="106" t="s">
        <v>993</v>
      </c>
      <c r="C375">
        <v>0</v>
      </c>
      <c r="D375">
        <v>0</v>
      </c>
      <c r="E375" s="106">
        <v>0</v>
      </c>
      <c r="F375">
        <v>0</v>
      </c>
      <c r="G375">
        <v>0</v>
      </c>
    </row>
    <row r="376" spans="1:7" x14ac:dyDescent="0.2">
      <c r="A376">
        <v>6047</v>
      </c>
      <c r="B376" s="106" t="s">
        <v>994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6048</v>
      </c>
      <c r="B377" s="106" t="s">
        <v>995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6054</v>
      </c>
      <c r="B378" s="106" t="s">
        <v>996</v>
      </c>
      <c r="C378">
        <v>0.05</v>
      </c>
      <c r="D378">
        <v>0</v>
      </c>
      <c r="E378">
        <v>0.05</v>
      </c>
      <c r="F378" s="106">
        <v>0.05</v>
      </c>
      <c r="G378" s="106">
        <v>0.05</v>
      </c>
    </row>
    <row r="379" spans="1:7" x14ac:dyDescent="0.2">
      <c r="A379">
        <v>6055</v>
      </c>
      <c r="B379" s="106" t="s">
        <v>997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6058</v>
      </c>
      <c r="B380" s="106" t="s">
        <v>998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6078</v>
      </c>
      <c r="B381" s="106" t="s">
        <v>4706</v>
      </c>
      <c r="C381">
        <v>0</v>
      </c>
      <c r="D381" s="106" t="s">
        <v>158</v>
      </c>
      <c r="E381" t="s">
        <v>158</v>
      </c>
      <c r="F381" s="106" t="s">
        <v>158</v>
      </c>
      <c r="G381">
        <v>0</v>
      </c>
    </row>
    <row r="382" spans="1:7" x14ac:dyDescent="0.2">
      <c r="A382">
        <v>6088</v>
      </c>
      <c r="B382" s="106" t="s">
        <v>999</v>
      </c>
      <c r="C382">
        <v>0.05</v>
      </c>
      <c r="D382">
        <v>0</v>
      </c>
      <c r="E382">
        <v>0.05</v>
      </c>
      <c r="F382">
        <v>0.05</v>
      </c>
      <c r="G382">
        <v>0.05</v>
      </c>
    </row>
    <row r="383" spans="1:7" x14ac:dyDescent="0.2">
      <c r="A383">
        <v>6093</v>
      </c>
      <c r="B383" s="106" t="s">
        <v>1000</v>
      </c>
      <c r="C383">
        <v>0</v>
      </c>
      <c r="D383">
        <v>0</v>
      </c>
      <c r="E383">
        <v>0</v>
      </c>
      <c r="F383">
        <v>0</v>
      </c>
      <c r="G383" t="s">
        <v>158</v>
      </c>
    </row>
    <row r="384" spans="1:7" x14ac:dyDescent="0.2">
      <c r="A384">
        <v>6098</v>
      </c>
      <c r="B384" s="106" t="s">
        <v>240</v>
      </c>
      <c r="C384">
        <v>0.1</v>
      </c>
      <c r="D384">
        <v>0.3</v>
      </c>
      <c r="E384">
        <v>0.1</v>
      </c>
      <c r="F384" s="106">
        <v>0.1</v>
      </c>
      <c r="G384">
        <v>0.1</v>
      </c>
    </row>
    <row r="385" spans="1:7" x14ac:dyDescent="0.2">
      <c r="A385">
        <v>6099</v>
      </c>
      <c r="B385" s="106" t="s">
        <v>1001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6101</v>
      </c>
      <c r="B386" s="106" t="s">
        <v>1002</v>
      </c>
      <c r="C386">
        <v>0</v>
      </c>
      <c r="D386" s="106">
        <v>0.15</v>
      </c>
      <c r="E386" s="106">
        <v>0</v>
      </c>
      <c r="F386">
        <v>0.05</v>
      </c>
      <c r="G386">
        <v>0.05</v>
      </c>
    </row>
    <row r="387" spans="1:7" x14ac:dyDescent="0.2">
      <c r="A387">
        <v>6118</v>
      </c>
      <c r="B387" s="106" t="s">
        <v>3835</v>
      </c>
      <c r="C387">
        <v>0</v>
      </c>
      <c r="D387">
        <v>0</v>
      </c>
      <c r="E387">
        <v>0</v>
      </c>
      <c r="F387" s="106">
        <v>0</v>
      </c>
      <c r="G387">
        <v>0</v>
      </c>
    </row>
    <row r="388" spans="1:7" x14ac:dyDescent="0.2">
      <c r="A388">
        <v>6143</v>
      </c>
      <c r="B388" s="106" t="s">
        <v>1003</v>
      </c>
      <c r="C388">
        <v>0</v>
      </c>
      <c r="D388" s="106">
        <v>0</v>
      </c>
      <c r="E388" s="106">
        <v>0</v>
      </c>
      <c r="F388" s="106">
        <v>0</v>
      </c>
      <c r="G388" s="106" t="s">
        <v>158</v>
      </c>
    </row>
    <row r="389" spans="1:7" x14ac:dyDescent="0.2">
      <c r="A389">
        <v>6146</v>
      </c>
      <c r="B389" s="106" t="s">
        <v>1004</v>
      </c>
      <c r="C389">
        <v>0.45</v>
      </c>
      <c r="D389">
        <v>1.35</v>
      </c>
      <c r="E389" s="106">
        <v>0.45</v>
      </c>
      <c r="F389" s="106">
        <v>0.45</v>
      </c>
      <c r="G389" s="106">
        <v>0.5</v>
      </c>
    </row>
    <row r="390" spans="1:7" x14ac:dyDescent="0.2">
      <c r="A390">
        <v>6151</v>
      </c>
      <c r="B390" s="106" t="s">
        <v>1005</v>
      </c>
      <c r="C390">
        <v>0</v>
      </c>
      <c r="D390">
        <v>0</v>
      </c>
      <c r="E390" s="106">
        <v>0</v>
      </c>
      <c r="F390" s="106">
        <v>0</v>
      </c>
      <c r="G390" s="106">
        <v>0</v>
      </c>
    </row>
    <row r="391" spans="1:7" x14ac:dyDescent="0.2">
      <c r="A391">
        <v>6157</v>
      </c>
      <c r="B391" s="106" t="s">
        <v>1006</v>
      </c>
      <c r="C391">
        <v>0.05</v>
      </c>
      <c r="D391">
        <v>0.15</v>
      </c>
      <c r="E391">
        <v>0.05</v>
      </c>
      <c r="F391">
        <v>0.05</v>
      </c>
      <c r="G391">
        <v>0.05</v>
      </c>
    </row>
    <row r="392" spans="1:7" x14ac:dyDescent="0.2">
      <c r="A392">
        <v>6165</v>
      </c>
      <c r="B392" s="106" t="s">
        <v>4134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">
      <c r="A393">
        <v>6187</v>
      </c>
      <c r="B393" s="106" t="s">
        <v>1724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6194</v>
      </c>
      <c r="B394" s="106" t="s">
        <v>1007</v>
      </c>
      <c r="C394">
        <v>0.1</v>
      </c>
      <c r="D394" s="106">
        <v>0.3</v>
      </c>
      <c r="E394">
        <v>0.1</v>
      </c>
      <c r="F394" s="106">
        <v>0.1</v>
      </c>
      <c r="G394">
        <v>0.1</v>
      </c>
    </row>
    <row r="395" spans="1:7" x14ac:dyDescent="0.2">
      <c r="A395">
        <v>6196</v>
      </c>
      <c r="B395" s="106" t="s">
        <v>1008</v>
      </c>
      <c r="C395">
        <v>0.1</v>
      </c>
      <c r="D395">
        <v>0.3</v>
      </c>
      <c r="E395">
        <v>0.1</v>
      </c>
      <c r="F395">
        <v>0.1</v>
      </c>
      <c r="G395">
        <v>0.1</v>
      </c>
    </row>
    <row r="396" spans="1:7" x14ac:dyDescent="0.2">
      <c r="A396">
        <v>6200</v>
      </c>
      <c r="B396" s="106" t="s">
        <v>1009</v>
      </c>
      <c r="C396">
        <v>0.05</v>
      </c>
      <c r="D396">
        <v>0.3</v>
      </c>
      <c r="E396">
        <v>0.1</v>
      </c>
      <c r="F396">
        <v>0.1</v>
      </c>
      <c r="G396" s="106">
        <v>0.1</v>
      </c>
    </row>
    <row r="397" spans="1:7" x14ac:dyDescent="0.2">
      <c r="A397">
        <v>6201</v>
      </c>
      <c r="B397" s="106" t="s">
        <v>1457</v>
      </c>
      <c r="C397">
        <v>0</v>
      </c>
      <c r="D397">
        <v>0.3</v>
      </c>
      <c r="E397">
        <v>0.1</v>
      </c>
      <c r="F397">
        <v>0</v>
      </c>
      <c r="G397" s="106">
        <v>0.1</v>
      </c>
    </row>
    <row r="398" spans="1:7" x14ac:dyDescent="0.2">
      <c r="A398">
        <v>6205</v>
      </c>
      <c r="B398" s="106" t="s">
        <v>4707</v>
      </c>
      <c r="C398">
        <v>0.05</v>
      </c>
      <c r="D398" t="s">
        <v>158</v>
      </c>
      <c r="E398">
        <v>0.05</v>
      </c>
      <c r="F398" t="s">
        <v>158</v>
      </c>
      <c r="G398">
        <v>0.05</v>
      </c>
    </row>
    <row r="399" spans="1:7" x14ac:dyDescent="0.2">
      <c r="A399">
        <v>6210</v>
      </c>
      <c r="B399" s="106" t="s">
        <v>4708</v>
      </c>
      <c r="C399">
        <v>0</v>
      </c>
      <c r="D399" t="s">
        <v>158</v>
      </c>
      <c r="E399" s="106" t="s">
        <v>158</v>
      </c>
      <c r="F399" t="s">
        <v>158</v>
      </c>
      <c r="G399" t="s">
        <v>158</v>
      </c>
    </row>
    <row r="400" spans="1:7" x14ac:dyDescent="0.2">
      <c r="A400">
        <v>6217</v>
      </c>
      <c r="B400" s="106" t="s">
        <v>1010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6218</v>
      </c>
      <c r="B401" s="106" t="s">
        <v>1011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">
      <c r="A402">
        <v>6237</v>
      </c>
      <c r="B402" s="106" t="s">
        <v>1012</v>
      </c>
      <c r="C402">
        <v>0.05</v>
      </c>
      <c r="D402" s="106">
        <v>0.15</v>
      </c>
      <c r="E402" s="106">
        <v>0.05</v>
      </c>
      <c r="F402" s="106">
        <v>0.05</v>
      </c>
      <c r="G402" s="106">
        <v>0.05</v>
      </c>
    </row>
    <row r="403" spans="1:7" x14ac:dyDescent="0.2">
      <c r="A403">
        <v>6240</v>
      </c>
      <c r="B403" s="106" t="s">
        <v>1013</v>
      </c>
      <c r="C403">
        <v>0.05</v>
      </c>
      <c r="D403">
        <v>0.15</v>
      </c>
      <c r="E403">
        <v>0.05</v>
      </c>
      <c r="F403">
        <v>0.05</v>
      </c>
      <c r="G403">
        <v>0.05</v>
      </c>
    </row>
    <row r="404" spans="1:7" x14ac:dyDescent="0.2">
      <c r="A404">
        <v>6247</v>
      </c>
      <c r="B404" s="106" t="s">
        <v>4709</v>
      </c>
      <c r="C404">
        <v>0.05</v>
      </c>
      <c r="D404" s="106" t="s">
        <v>158</v>
      </c>
      <c r="E404">
        <v>0.05</v>
      </c>
      <c r="F404" t="s">
        <v>158</v>
      </c>
      <c r="G404">
        <v>0.05</v>
      </c>
    </row>
    <row r="405" spans="1:7" x14ac:dyDescent="0.2">
      <c r="A405">
        <v>6250</v>
      </c>
      <c r="B405" s="106" t="s">
        <v>4710</v>
      </c>
      <c r="C405">
        <v>0</v>
      </c>
      <c r="D405" s="106" t="s">
        <v>158</v>
      </c>
      <c r="E405">
        <v>0</v>
      </c>
      <c r="F405" t="s">
        <v>158</v>
      </c>
      <c r="G405" s="106" t="s">
        <v>158</v>
      </c>
    </row>
    <row r="406" spans="1:7" x14ac:dyDescent="0.2">
      <c r="A406">
        <v>6258</v>
      </c>
      <c r="B406" s="106" t="s">
        <v>1014</v>
      </c>
      <c r="C406">
        <v>0</v>
      </c>
      <c r="D406">
        <v>0</v>
      </c>
      <c r="E406">
        <v>0</v>
      </c>
      <c r="F406" s="106">
        <v>0</v>
      </c>
      <c r="G406" s="106">
        <v>0.05</v>
      </c>
    </row>
    <row r="407" spans="1:7" x14ac:dyDescent="0.2">
      <c r="A407">
        <v>6262</v>
      </c>
      <c r="B407" s="106" t="s">
        <v>1015</v>
      </c>
      <c r="C407">
        <v>0</v>
      </c>
      <c r="D407">
        <v>0</v>
      </c>
      <c r="E407">
        <v>0</v>
      </c>
      <c r="F407" s="106">
        <v>0</v>
      </c>
      <c r="G407" s="106">
        <v>0</v>
      </c>
    </row>
    <row r="408" spans="1:7" x14ac:dyDescent="0.2">
      <c r="A408">
        <v>6264</v>
      </c>
      <c r="B408" s="106" t="s">
        <v>4389</v>
      </c>
      <c r="C408">
        <v>0</v>
      </c>
      <c r="D408">
        <v>0</v>
      </c>
      <c r="E408" s="106">
        <v>0</v>
      </c>
      <c r="F408">
        <v>0</v>
      </c>
      <c r="G408">
        <v>0</v>
      </c>
    </row>
    <row r="409" spans="1:7" x14ac:dyDescent="0.2">
      <c r="A409">
        <v>6273</v>
      </c>
      <c r="B409" s="106" t="s">
        <v>1016</v>
      </c>
      <c r="C409">
        <v>0</v>
      </c>
      <c r="D409">
        <v>0</v>
      </c>
      <c r="E409" s="106">
        <v>0</v>
      </c>
      <c r="F409">
        <v>0.85</v>
      </c>
      <c r="G409">
        <v>0.9</v>
      </c>
    </row>
    <row r="410" spans="1:7" x14ac:dyDescent="0.2">
      <c r="A410">
        <v>6277</v>
      </c>
      <c r="B410" s="106" t="s">
        <v>4711</v>
      </c>
      <c r="C410">
        <v>0</v>
      </c>
      <c r="D410" t="s">
        <v>158</v>
      </c>
      <c r="E410" t="s">
        <v>158</v>
      </c>
      <c r="F410" t="s">
        <v>158</v>
      </c>
      <c r="G410" t="s">
        <v>158</v>
      </c>
    </row>
    <row r="411" spans="1:7" x14ac:dyDescent="0.2">
      <c r="A411">
        <v>6278</v>
      </c>
      <c r="B411" s="106" t="s">
        <v>3799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6284</v>
      </c>
      <c r="B412" s="106" t="s">
        <v>1017</v>
      </c>
      <c r="C412">
        <v>0.05</v>
      </c>
      <c r="D412">
        <v>0.3</v>
      </c>
      <c r="E412">
        <v>0.1</v>
      </c>
      <c r="F412">
        <v>0.1</v>
      </c>
      <c r="G412">
        <v>0.1</v>
      </c>
    </row>
    <row r="413" spans="1:7" x14ac:dyDescent="0.2">
      <c r="A413">
        <v>6287</v>
      </c>
      <c r="B413" s="106" t="s">
        <v>4390</v>
      </c>
      <c r="C413">
        <v>0.05</v>
      </c>
      <c r="D413">
        <v>0</v>
      </c>
      <c r="E413">
        <v>0</v>
      </c>
      <c r="F413">
        <v>0</v>
      </c>
      <c r="G413" t="s">
        <v>158</v>
      </c>
    </row>
    <row r="414" spans="1:7" x14ac:dyDescent="0.2">
      <c r="A414">
        <v>6298</v>
      </c>
      <c r="B414" s="106" t="s">
        <v>4712</v>
      </c>
      <c r="C414">
        <v>0</v>
      </c>
      <c r="D414">
        <v>0</v>
      </c>
      <c r="E414" t="s">
        <v>158</v>
      </c>
      <c r="F414" t="s">
        <v>158</v>
      </c>
      <c r="G414">
        <v>0</v>
      </c>
    </row>
    <row r="415" spans="1:7" x14ac:dyDescent="0.2">
      <c r="A415">
        <v>6305</v>
      </c>
      <c r="B415" s="106" t="s">
        <v>31</v>
      </c>
      <c r="C415">
        <v>0.05</v>
      </c>
      <c r="D415" s="106">
        <v>0.15</v>
      </c>
      <c r="E415">
        <v>0.05</v>
      </c>
      <c r="F415" s="106">
        <v>0.05</v>
      </c>
      <c r="G415">
        <v>0.05</v>
      </c>
    </row>
    <row r="416" spans="1:7" x14ac:dyDescent="0.2">
      <c r="A416">
        <v>6315</v>
      </c>
      <c r="B416" s="106" t="s">
        <v>1018</v>
      </c>
      <c r="C416">
        <v>0</v>
      </c>
      <c r="D416">
        <v>0</v>
      </c>
      <c r="E416">
        <v>0</v>
      </c>
      <c r="F416" s="106">
        <v>0</v>
      </c>
      <c r="G416" s="106">
        <v>0.05</v>
      </c>
    </row>
    <row r="417" spans="1:7" x14ac:dyDescent="0.2">
      <c r="A417">
        <v>6316</v>
      </c>
      <c r="B417" s="106" t="s">
        <v>1019</v>
      </c>
      <c r="C417">
        <v>0.5</v>
      </c>
      <c r="D417" s="106">
        <v>0.15</v>
      </c>
      <c r="E417" s="106">
        <v>0</v>
      </c>
      <c r="F417">
        <v>0</v>
      </c>
      <c r="G417" s="106">
        <v>0</v>
      </c>
    </row>
    <row r="418" spans="1:7" x14ac:dyDescent="0.2">
      <c r="A418">
        <v>6325</v>
      </c>
      <c r="B418" s="106" t="s">
        <v>1020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6326</v>
      </c>
      <c r="B419" s="106" t="s">
        <v>4713</v>
      </c>
      <c r="C419">
        <v>0.05</v>
      </c>
      <c r="D419">
        <v>0</v>
      </c>
      <c r="E419">
        <v>0</v>
      </c>
      <c r="F419" t="s">
        <v>158</v>
      </c>
      <c r="G419">
        <v>0.05</v>
      </c>
    </row>
    <row r="420" spans="1:7" x14ac:dyDescent="0.2">
      <c r="A420">
        <v>6330</v>
      </c>
      <c r="B420" s="106" t="s">
        <v>1021</v>
      </c>
      <c r="C420">
        <v>0</v>
      </c>
      <c r="D420">
        <v>0</v>
      </c>
      <c r="E420">
        <v>0</v>
      </c>
      <c r="F420" s="106">
        <v>0</v>
      </c>
      <c r="G420">
        <v>0</v>
      </c>
    </row>
    <row r="421" spans="1:7" x14ac:dyDescent="0.2">
      <c r="A421">
        <v>6331</v>
      </c>
      <c r="B421" s="106" t="s">
        <v>1022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6332</v>
      </c>
      <c r="B422" s="106" t="s">
        <v>1023</v>
      </c>
      <c r="C422">
        <v>0</v>
      </c>
      <c r="D422">
        <v>0.15</v>
      </c>
      <c r="E422">
        <v>0</v>
      </c>
      <c r="F422">
        <v>0.05</v>
      </c>
      <c r="G422">
        <v>0.05</v>
      </c>
    </row>
    <row r="423" spans="1:7" x14ac:dyDescent="0.2">
      <c r="A423">
        <v>6349</v>
      </c>
      <c r="B423" s="106" t="s">
        <v>1024</v>
      </c>
      <c r="C423">
        <v>0.05</v>
      </c>
      <c r="D423">
        <v>0.15</v>
      </c>
      <c r="E423">
        <v>0.05</v>
      </c>
      <c r="F423">
        <v>0.05</v>
      </c>
      <c r="G423">
        <v>0.05</v>
      </c>
    </row>
    <row r="424" spans="1:7" x14ac:dyDescent="0.2">
      <c r="A424">
        <v>6361</v>
      </c>
      <c r="B424" s="106" t="s">
        <v>1025</v>
      </c>
      <c r="C424">
        <v>0.05</v>
      </c>
      <c r="D424">
        <v>0.15</v>
      </c>
      <c r="E424">
        <v>0.05</v>
      </c>
      <c r="F424">
        <v>0.05</v>
      </c>
      <c r="G424" s="106">
        <v>0.1</v>
      </c>
    </row>
    <row r="425" spans="1:7" x14ac:dyDescent="0.2">
      <c r="A425">
        <v>6362</v>
      </c>
      <c r="B425" s="106" t="s">
        <v>1026</v>
      </c>
      <c r="C425">
        <v>0.05</v>
      </c>
      <c r="D425" s="106">
        <v>0.15</v>
      </c>
      <c r="E425">
        <v>0.05</v>
      </c>
      <c r="F425" s="106">
        <v>0.05</v>
      </c>
      <c r="G425" s="106">
        <v>0.05</v>
      </c>
    </row>
    <row r="426" spans="1:7" x14ac:dyDescent="0.2">
      <c r="A426">
        <v>6363</v>
      </c>
      <c r="B426" s="106" t="s">
        <v>1027</v>
      </c>
      <c r="C426">
        <v>0</v>
      </c>
      <c r="D426" s="106">
        <v>0</v>
      </c>
      <c r="E426">
        <v>0</v>
      </c>
      <c r="F426" s="106">
        <v>0</v>
      </c>
      <c r="G426">
        <v>0</v>
      </c>
    </row>
    <row r="427" spans="1:7" x14ac:dyDescent="0.2">
      <c r="A427">
        <v>6367</v>
      </c>
      <c r="B427" s="106" t="s">
        <v>3864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">
      <c r="A428">
        <v>6368</v>
      </c>
      <c r="B428" s="106" t="s">
        <v>1028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6371</v>
      </c>
      <c r="B429" s="106" t="s">
        <v>4714</v>
      </c>
      <c r="C429">
        <v>0</v>
      </c>
      <c r="D429" t="s">
        <v>158</v>
      </c>
      <c r="E429" t="s">
        <v>158</v>
      </c>
      <c r="F429" t="s">
        <v>158</v>
      </c>
      <c r="G429" t="s">
        <v>158</v>
      </c>
    </row>
    <row r="430" spans="1:7" x14ac:dyDescent="0.2">
      <c r="A430">
        <v>6379</v>
      </c>
      <c r="B430" s="106" t="s">
        <v>4391</v>
      </c>
      <c r="C430">
        <v>0</v>
      </c>
      <c r="D430">
        <v>0</v>
      </c>
      <c r="E430">
        <v>0</v>
      </c>
      <c r="F430">
        <v>0</v>
      </c>
      <c r="G430" t="s">
        <v>158</v>
      </c>
    </row>
    <row r="431" spans="1:7" x14ac:dyDescent="0.2">
      <c r="A431">
        <v>6381</v>
      </c>
      <c r="B431" s="106" t="s">
        <v>1029</v>
      </c>
      <c r="C431">
        <v>0.05</v>
      </c>
      <c r="D431">
        <v>0.15</v>
      </c>
      <c r="E431">
        <v>0.05</v>
      </c>
      <c r="F431" s="106">
        <v>0.05</v>
      </c>
      <c r="G431" s="106">
        <v>0.05</v>
      </c>
    </row>
    <row r="432" spans="1:7" x14ac:dyDescent="0.2">
      <c r="A432">
        <v>6383</v>
      </c>
      <c r="B432" s="106" t="s">
        <v>788</v>
      </c>
      <c r="C432">
        <v>0.15</v>
      </c>
      <c r="D432">
        <v>0.45</v>
      </c>
      <c r="E432">
        <v>0.15</v>
      </c>
      <c r="F432" s="106">
        <v>0.15</v>
      </c>
      <c r="G432" s="106">
        <v>0.15</v>
      </c>
    </row>
    <row r="433" spans="1:7" x14ac:dyDescent="0.2">
      <c r="A433">
        <v>6393</v>
      </c>
      <c r="B433" s="106" t="s">
        <v>4715</v>
      </c>
      <c r="C433">
        <v>0</v>
      </c>
      <c r="D433" t="s">
        <v>158</v>
      </c>
      <c r="E433">
        <v>0</v>
      </c>
      <c r="F433" s="106" t="s">
        <v>158</v>
      </c>
      <c r="G433" s="106" t="s">
        <v>158</v>
      </c>
    </row>
    <row r="434" spans="1:7" x14ac:dyDescent="0.2">
      <c r="A434">
        <v>6395</v>
      </c>
      <c r="B434" s="106" t="s">
        <v>4716</v>
      </c>
      <c r="C434">
        <v>0</v>
      </c>
      <c r="D434">
        <v>0</v>
      </c>
      <c r="E434">
        <v>0</v>
      </c>
      <c r="F434" t="s">
        <v>158</v>
      </c>
      <c r="G434" t="s">
        <v>158</v>
      </c>
    </row>
    <row r="435" spans="1:7" x14ac:dyDescent="0.2">
      <c r="A435">
        <v>6406</v>
      </c>
      <c r="B435" s="106" t="s">
        <v>4044</v>
      </c>
      <c r="C435">
        <v>0.05</v>
      </c>
      <c r="D435">
        <v>0.15</v>
      </c>
      <c r="E435">
        <v>0.05</v>
      </c>
      <c r="F435">
        <v>0.05</v>
      </c>
      <c r="G435">
        <v>0.05</v>
      </c>
    </row>
    <row r="436" spans="1:7" x14ac:dyDescent="0.2">
      <c r="A436">
        <v>6407</v>
      </c>
      <c r="B436" s="106" t="s">
        <v>1030</v>
      </c>
      <c r="C436">
        <v>0.05</v>
      </c>
      <c r="D436">
        <v>0.15</v>
      </c>
      <c r="E436">
        <v>0.05</v>
      </c>
      <c r="F436">
        <v>0.05</v>
      </c>
      <c r="G436" s="106">
        <v>0.05</v>
      </c>
    </row>
    <row r="437" spans="1:7" x14ac:dyDescent="0.2">
      <c r="A437">
        <v>6412</v>
      </c>
      <c r="B437" s="106" t="s">
        <v>1031</v>
      </c>
      <c r="C437">
        <v>0.05</v>
      </c>
      <c r="D437" s="106">
        <v>0</v>
      </c>
      <c r="E437" s="106">
        <v>0</v>
      </c>
      <c r="F437" s="106">
        <v>0.05</v>
      </c>
      <c r="G437" s="106">
        <v>0.05</v>
      </c>
    </row>
    <row r="438" spans="1:7" x14ac:dyDescent="0.2">
      <c r="A438">
        <v>6413</v>
      </c>
      <c r="B438" s="106" t="s">
        <v>1032</v>
      </c>
      <c r="C438">
        <v>0.05</v>
      </c>
      <c r="D438" s="106">
        <v>0.15</v>
      </c>
      <c r="E438" s="106">
        <v>0.05</v>
      </c>
      <c r="F438" s="106">
        <v>0.05</v>
      </c>
      <c r="G438" s="106">
        <v>0.05</v>
      </c>
    </row>
    <row r="439" spans="1:7" x14ac:dyDescent="0.2">
      <c r="A439">
        <v>6428</v>
      </c>
      <c r="B439" s="106" t="s">
        <v>1033</v>
      </c>
      <c r="C439">
        <v>0.05</v>
      </c>
      <c r="D439" s="106">
        <v>0.15</v>
      </c>
      <c r="E439" s="106">
        <v>0.05</v>
      </c>
      <c r="F439">
        <v>0.05</v>
      </c>
      <c r="G439" s="106">
        <v>0.05</v>
      </c>
    </row>
    <row r="440" spans="1:7" x14ac:dyDescent="0.2">
      <c r="A440">
        <v>6430</v>
      </c>
      <c r="B440" s="106" t="s">
        <v>1034</v>
      </c>
      <c r="C440">
        <v>0</v>
      </c>
      <c r="D440" s="106">
        <v>0</v>
      </c>
      <c r="E440">
        <v>0</v>
      </c>
      <c r="F440" s="106">
        <v>0</v>
      </c>
      <c r="G440">
        <v>0</v>
      </c>
    </row>
    <row r="441" spans="1:7" x14ac:dyDescent="0.2">
      <c r="A441">
        <v>6448</v>
      </c>
      <c r="B441" s="106" t="s">
        <v>599</v>
      </c>
      <c r="C441">
        <v>0.05</v>
      </c>
      <c r="D441">
        <v>0.15</v>
      </c>
      <c r="E441">
        <v>0.05</v>
      </c>
      <c r="F441">
        <v>0.05</v>
      </c>
      <c r="G441">
        <v>0.05</v>
      </c>
    </row>
    <row r="442" spans="1:7" x14ac:dyDescent="0.2">
      <c r="A442">
        <v>6454</v>
      </c>
      <c r="B442" s="106" t="s">
        <v>1035</v>
      </c>
      <c r="C442">
        <v>0.05</v>
      </c>
      <c r="D442">
        <v>0.15</v>
      </c>
      <c r="E442" s="106">
        <v>0.05</v>
      </c>
      <c r="F442">
        <v>0.05</v>
      </c>
      <c r="G442">
        <v>0.05</v>
      </c>
    </row>
    <row r="443" spans="1:7" x14ac:dyDescent="0.2">
      <c r="A443">
        <v>6459</v>
      </c>
      <c r="B443" s="106" t="s">
        <v>4717</v>
      </c>
      <c r="C443">
        <v>0</v>
      </c>
      <c r="D443">
        <v>0</v>
      </c>
      <c r="E443">
        <v>0</v>
      </c>
      <c r="F443" t="s">
        <v>158</v>
      </c>
      <c r="G443" t="s">
        <v>158</v>
      </c>
    </row>
    <row r="444" spans="1:7" x14ac:dyDescent="0.2">
      <c r="A444">
        <v>6463</v>
      </c>
      <c r="B444" s="106" t="s">
        <v>1036</v>
      </c>
      <c r="C444">
        <v>0.05</v>
      </c>
      <c r="D444">
        <v>0.15</v>
      </c>
      <c r="E444">
        <v>0.05</v>
      </c>
      <c r="F444">
        <v>0.05</v>
      </c>
      <c r="G444" s="106">
        <v>0.05</v>
      </c>
    </row>
    <row r="445" spans="1:7" x14ac:dyDescent="0.2">
      <c r="A445">
        <v>6465</v>
      </c>
      <c r="B445" s="106" t="s">
        <v>594</v>
      </c>
      <c r="C445">
        <v>0.2</v>
      </c>
      <c r="D445">
        <v>0.6</v>
      </c>
      <c r="E445">
        <v>0.2</v>
      </c>
      <c r="F445">
        <v>0.2</v>
      </c>
      <c r="G445" s="106">
        <v>0.2</v>
      </c>
    </row>
    <row r="446" spans="1:7" x14ac:dyDescent="0.2">
      <c r="A446">
        <v>6471</v>
      </c>
      <c r="B446" s="106" t="s">
        <v>1537</v>
      </c>
      <c r="C446">
        <v>0</v>
      </c>
      <c r="D446" t="s">
        <v>158</v>
      </c>
      <c r="E446" t="s">
        <v>158</v>
      </c>
      <c r="F446" t="s">
        <v>158</v>
      </c>
      <c r="G446" s="106" t="s">
        <v>158</v>
      </c>
    </row>
    <row r="447" spans="1:7" x14ac:dyDescent="0.2">
      <c r="A447">
        <v>6472</v>
      </c>
      <c r="B447" s="106" t="s">
        <v>63</v>
      </c>
      <c r="C447">
        <v>0</v>
      </c>
      <c r="D447">
        <v>0</v>
      </c>
      <c r="E447" t="s">
        <v>158</v>
      </c>
      <c r="F447">
        <v>0</v>
      </c>
      <c r="G447" t="s">
        <v>158</v>
      </c>
    </row>
    <row r="448" spans="1:7" x14ac:dyDescent="0.2">
      <c r="A448">
        <v>6474</v>
      </c>
      <c r="B448" s="106" t="s">
        <v>4718</v>
      </c>
      <c r="C448">
        <v>0</v>
      </c>
      <c r="D448" s="106">
        <v>0</v>
      </c>
      <c r="E448" s="106" t="s">
        <v>158</v>
      </c>
      <c r="F448" t="s">
        <v>158</v>
      </c>
      <c r="G448" t="s">
        <v>158</v>
      </c>
    </row>
    <row r="449" spans="1:7" x14ac:dyDescent="0.2">
      <c r="A449">
        <v>6479</v>
      </c>
      <c r="B449" s="106" t="s">
        <v>780</v>
      </c>
      <c r="C449">
        <v>0.05</v>
      </c>
      <c r="D449">
        <v>0.15</v>
      </c>
      <c r="E449">
        <v>0.05</v>
      </c>
      <c r="F449">
        <v>0.05</v>
      </c>
      <c r="G449">
        <v>0.05</v>
      </c>
    </row>
    <row r="450" spans="1:7" x14ac:dyDescent="0.2">
      <c r="A450">
        <v>6485</v>
      </c>
      <c r="B450" s="106" t="s">
        <v>4392</v>
      </c>
      <c r="C450">
        <v>0</v>
      </c>
      <c r="D450" t="s">
        <v>158</v>
      </c>
      <c r="E450">
        <v>0</v>
      </c>
      <c r="F450">
        <v>0</v>
      </c>
      <c r="G450" t="s">
        <v>158</v>
      </c>
    </row>
    <row r="451" spans="1:7" x14ac:dyDescent="0.2">
      <c r="A451">
        <v>6490</v>
      </c>
      <c r="B451" s="106" t="s">
        <v>1037</v>
      </c>
      <c r="C451">
        <v>0</v>
      </c>
      <c r="D451">
        <v>0</v>
      </c>
      <c r="E451">
        <v>0.05</v>
      </c>
      <c r="F451">
        <v>0</v>
      </c>
      <c r="G451">
        <v>0.05</v>
      </c>
    </row>
    <row r="452" spans="1:7" x14ac:dyDescent="0.2">
      <c r="A452">
        <v>6498</v>
      </c>
      <c r="B452" s="106" t="s">
        <v>4719</v>
      </c>
      <c r="C452">
        <v>0</v>
      </c>
      <c r="D452" t="s">
        <v>158</v>
      </c>
      <c r="E452" t="s">
        <v>158</v>
      </c>
      <c r="F452" t="s">
        <v>158</v>
      </c>
      <c r="G452" t="s">
        <v>158</v>
      </c>
    </row>
    <row r="453" spans="1:7" x14ac:dyDescent="0.2">
      <c r="A453">
        <v>6503</v>
      </c>
      <c r="B453" s="106" t="s">
        <v>3942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6505</v>
      </c>
      <c r="B454" s="106" t="s">
        <v>1038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">
      <c r="A455">
        <v>6506</v>
      </c>
      <c r="B455" s="106" t="s">
        <v>4720</v>
      </c>
      <c r="C455">
        <v>0</v>
      </c>
      <c r="D455">
        <v>0</v>
      </c>
      <c r="E455">
        <v>0</v>
      </c>
      <c r="F455" t="s">
        <v>158</v>
      </c>
      <c r="G455">
        <v>0.1</v>
      </c>
    </row>
    <row r="456" spans="1:7" x14ac:dyDescent="0.2">
      <c r="A456">
        <v>6508</v>
      </c>
      <c r="B456" s="106" t="s">
        <v>1039</v>
      </c>
      <c r="C456">
        <v>0</v>
      </c>
      <c r="D456">
        <v>0</v>
      </c>
      <c r="E456">
        <v>0.05</v>
      </c>
      <c r="F456">
        <v>0.05</v>
      </c>
      <c r="G456">
        <v>0.05</v>
      </c>
    </row>
    <row r="457" spans="1:7" x14ac:dyDescent="0.2">
      <c r="A457">
        <v>6535</v>
      </c>
      <c r="B457" s="106" t="s">
        <v>1040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6547</v>
      </c>
      <c r="B458" s="106" t="s">
        <v>4254</v>
      </c>
      <c r="C458">
        <v>0</v>
      </c>
      <c r="D458" s="106">
        <v>0</v>
      </c>
      <c r="E458">
        <v>0</v>
      </c>
      <c r="F458">
        <v>0</v>
      </c>
      <c r="G458" s="106" t="s">
        <v>158</v>
      </c>
    </row>
    <row r="459" spans="1:7" x14ac:dyDescent="0.2">
      <c r="A459">
        <v>6551</v>
      </c>
      <c r="B459" s="106" t="s">
        <v>3865</v>
      </c>
      <c r="C459">
        <v>0</v>
      </c>
      <c r="D459">
        <v>0</v>
      </c>
      <c r="E459" t="s">
        <v>158</v>
      </c>
      <c r="F459">
        <v>0</v>
      </c>
      <c r="G459">
        <v>0</v>
      </c>
    </row>
    <row r="460" spans="1:7" x14ac:dyDescent="0.2">
      <c r="A460">
        <v>6552</v>
      </c>
      <c r="B460" s="106" t="s">
        <v>1725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6584</v>
      </c>
      <c r="B461" s="106" t="s">
        <v>4393</v>
      </c>
      <c r="C461">
        <v>0.05</v>
      </c>
      <c r="D461" s="106">
        <v>0</v>
      </c>
      <c r="E461">
        <v>0</v>
      </c>
      <c r="F461">
        <v>0</v>
      </c>
      <c r="G461" t="s">
        <v>158</v>
      </c>
    </row>
    <row r="462" spans="1:7" x14ac:dyDescent="0.2">
      <c r="A462">
        <v>6586</v>
      </c>
      <c r="B462" s="106" t="s">
        <v>1041</v>
      </c>
      <c r="C462">
        <v>0.05</v>
      </c>
      <c r="D462">
        <v>0.3</v>
      </c>
      <c r="E462">
        <v>0.1</v>
      </c>
      <c r="F462">
        <v>0.1</v>
      </c>
      <c r="G462">
        <v>0.1</v>
      </c>
    </row>
    <row r="463" spans="1:7" x14ac:dyDescent="0.2">
      <c r="A463">
        <v>6588</v>
      </c>
      <c r="B463" s="106" t="s">
        <v>596</v>
      </c>
      <c r="C463">
        <v>0.1</v>
      </c>
      <c r="D463">
        <v>0.3</v>
      </c>
      <c r="E463">
        <v>0.1</v>
      </c>
      <c r="F463">
        <v>0.1</v>
      </c>
      <c r="G463">
        <v>0.1</v>
      </c>
    </row>
    <row r="464" spans="1:7" x14ac:dyDescent="0.2">
      <c r="A464">
        <v>6619</v>
      </c>
      <c r="B464" s="106" t="s">
        <v>4721</v>
      </c>
      <c r="C464">
        <v>0</v>
      </c>
      <c r="D464">
        <v>0</v>
      </c>
      <c r="E464">
        <v>0</v>
      </c>
      <c r="F464" t="s">
        <v>158</v>
      </c>
      <c r="G464">
        <v>0</v>
      </c>
    </row>
    <row r="465" spans="1:7" x14ac:dyDescent="0.2">
      <c r="A465">
        <v>6622</v>
      </c>
      <c r="B465" s="106" t="s">
        <v>1042</v>
      </c>
      <c r="C465">
        <v>0.1</v>
      </c>
      <c r="D465">
        <v>0.3</v>
      </c>
      <c r="E465">
        <v>0.1</v>
      </c>
      <c r="F465">
        <v>0.1</v>
      </c>
      <c r="G465">
        <v>0.1</v>
      </c>
    </row>
    <row r="466" spans="1:7" x14ac:dyDescent="0.2">
      <c r="A466">
        <v>6640</v>
      </c>
      <c r="B466" s="106" t="s">
        <v>1043</v>
      </c>
      <c r="C466">
        <v>0.05</v>
      </c>
      <c r="D466">
        <v>0.45</v>
      </c>
      <c r="E466">
        <v>0.05</v>
      </c>
      <c r="F466">
        <v>0.05</v>
      </c>
      <c r="G466">
        <v>0.05</v>
      </c>
    </row>
    <row r="467" spans="1:7" x14ac:dyDescent="0.2">
      <c r="A467">
        <v>6641</v>
      </c>
      <c r="B467" s="106" t="s">
        <v>1044</v>
      </c>
      <c r="C467">
        <v>0.05</v>
      </c>
      <c r="D467" s="106">
        <v>0.15</v>
      </c>
      <c r="E467" s="106">
        <v>0.05</v>
      </c>
      <c r="F467" s="106">
        <v>0.05</v>
      </c>
      <c r="G467" s="106">
        <v>0.05</v>
      </c>
    </row>
    <row r="468" spans="1:7" x14ac:dyDescent="0.2">
      <c r="A468">
        <v>6645</v>
      </c>
      <c r="B468" s="106" t="s">
        <v>1045</v>
      </c>
      <c r="C468">
        <v>0.1</v>
      </c>
      <c r="D468" s="106">
        <v>0.3</v>
      </c>
      <c r="E468" s="106">
        <v>0</v>
      </c>
      <c r="F468" s="106">
        <v>0.1</v>
      </c>
      <c r="G468" s="106">
        <v>0.15</v>
      </c>
    </row>
    <row r="469" spans="1:7" x14ac:dyDescent="0.2">
      <c r="A469">
        <v>6652</v>
      </c>
      <c r="B469" s="106" t="s">
        <v>1046</v>
      </c>
      <c r="C469">
        <v>0</v>
      </c>
      <c r="D469">
        <v>0</v>
      </c>
      <c r="E469">
        <v>0</v>
      </c>
      <c r="F469" s="106">
        <v>0.05</v>
      </c>
      <c r="G469" s="106">
        <v>0.05</v>
      </c>
    </row>
    <row r="470" spans="1:7" x14ac:dyDescent="0.2">
      <c r="A470">
        <v>6653</v>
      </c>
      <c r="B470" s="106" t="s">
        <v>4722</v>
      </c>
      <c r="C470">
        <v>0</v>
      </c>
      <c r="D470">
        <v>0</v>
      </c>
      <c r="E470">
        <v>0</v>
      </c>
      <c r="F470" t="s">
        <v>158</v>
      </c>
      <c r="G470" t="s">
        <v>158</v>
      </c>
    </row>
    <row r="471" spans="1:7" x14ac:dyDescent="0.2">
      <c r="A471">
        <v>6654</v>
      </c>
      <c r="B471" s="106" t="s">
        <v>1477</v>
      </c>
      <c r="C471">
        <v>0.05</v>
      </c>
      <c r="D471">
        <v>28.8</v>
      </c>
      <c r="E471">
        <v>0.05</v>
      </c>
      <c r="F471">
        <v>0.05</v>
      </c>
      <c r="G471">
        <v>0.05</v>
      </c>
    </row>
    <row r="472" spans="1:7" x14ac:dyDescent="0.2">
      <c r="A472">
        <v>6674</v>
      </c>
      <c r="B472" s="106" t="s">
        <v>234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6676</v>
      </c>
      <c r="B473" s="106" t="s">
        <v>4255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">
      <c r="A474">
        <v>6702</v>
      </c>
      <c r="B474" s="106" t="s">
        <v>236</v>
      </c>
      <c r="C474">
        <v>0.2</v>
      </c>
      <c r="D474" s="106">
        <v>0.6</v>
      </c>
      <c r="E474" s="106">
        <v>0.2</v>
      </c>
      <c r="F474">
        <v>0.2</v>
      </c>
      <c r="G474" s="106">
        <v>0.2</v>
      </c>
    </row>
    <row r="475" spans="1:7" x14ac:dyDescent="0.2">
      <c r="A475">
        <v>6706</v>
      </c>
      <c r="B475" s="106" t="s">
        <v>4723</v>
      </c>
      <c r="C475">
        <v>0</v>
      </c>
      <c r="D475">
        <v>0</v>
      </c>
      <c r="E475">
        <v>0</v>
      </c>
      <c r="F475" t="s">
        <v>158</v>
      </c>
      <c r="G475">
        <v>0</v>
      </c>
    </row>
    <row r="476" spans="1:7" x14ac:dyDescent="0.2">
      <c r="A476">
        <v>6715</v>
      </c>
      <c r="B476" s="106" t="s">
        <v>4256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6724</v>
      </c>
      <c r="B477" s="106" t="s">
        <v>1047</v>
      </c>
      <c r="C477">
        <v>0</v>
      </c>
      <c r="D477">
        <v>0</v>
      </c>
      <c r="E477" t="s">
        <v>158</v>
      </c>
      <c r="F477">
        <v>0.05</v>
      </c>
      <c r="G477" t="s">
        <v>158</v>
      </c>
    </row>
    <row r="478" spans="1:7" x14ac:dyDescent="0.2">
      <c r="A478">
        <v>6737</v>
      </c>
      <c r="B478" s="106" t="s">
        <v>4724</v>
      </c>
      <c r="C478">
        <v>0</v>
      </c>
      <c r="D478" t="s">
        <v>158</v>
      </c>
      <c r="E478" t="s">
        <v>158</v>
      </c>
      <c r="F478" t="s">
        <v>158</v>
      </c>
      <c r="G478" t="s">
        <v>158</v>
      </c>
    </row>
    <row r="479" spans="1:7" x14ac:dyDescent="0.2">
      <c r="A479">
        <v>6742</v>
      </c>
      <c r="B479" s="106" t="s">
        <v>4394</v>
      </c>
      <c r="C479">
        <v>0</v>
      </c>
      <c r="D479">
        <v>0</v>
      </c>
      <c r="E479">
        <v>0</v>
      </c>
      <c r="F479">
        <v>0</v>
      </c>
      <c r="G479" t="s">
        <v>158</v>
      </c>
    </row>
    <row r="480" spans="1:7" x14ac:dyDescent="0.2">
      <c r="A480">
        <v>6748</v>
      </c>
      <c r="B480" s="106" t="s">
        <v>1048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">
      <c r="A481">
        <v>6750</v>
      </c>
      <c r="B481" s="106" t="s">
        <v>4157</v>
      </c>
      <c r="C481">
        <v>0</v>
      </c>
      <c r="D481">
        <v>0</v>
      </c>
      <c r="E481">
        <v>0</v>
      </c>
      <c r="F481">
        <v>0</v>
      </c>
      <c r="G481" t="s">
        <v>158</v>
      </c>
    </row>
    <row r="482" spans="1:7" x14ac:dyDescent="0.2">
      <c r="A482">
        <v>6752</v>
      </c>
      <c r="B482" s="106" t="s">
        <v>55</v>
      </c>
      <c r="C482">
        <v>0</v>
      </c>
      <c r="D482">
        <v>0</v>
      </c>
      <c r="E482" t="s">
        <v>158</v>
      </c>
      <c r="F482">
        <v>0</v>
      </c>
      <c r="G482">
        <v>0</v>
      </c>
    </row>
    <row r="483" spans="1:7" x14ac:dyDescent="0.2">
      <c r="A483">
        <v>6754</v>
      </c>
      <c r="B483" s="106" t="s">
        <v>1049</v>
      </c>
      <c r="C483">
        <v>0</v>
      </c>
      <c r="D483">
        <v>0</v>
      </c>
      <c r="E483">
        <v>0.05</v>
      </c>
      <c r="F483">
        <v>0.05</v>
      </c>
      <c r="G483" s="106">
        <v>0.05</v>
      </c>
    </row>
    <row r="484" spans="1:7" x14ac:dyDescent="0.2">
      <c r="A484">
        <v>6755</v>
      </c>
      <c r="B484" s="106" t="s">
        <v>760</v>
      </c>
      <c r="C484">
        <v>0.05</v>
      </c>
      <c r="D484">
        <v>0.15</v>
      </c>
      <c r="E484">
        <v>0.05</v>
      </c>
      <c r="F484">
        <v>0.05</v>
      </c>
      <c r="G484" s="106">
        <v>0.05</v>
      </c>
    </row>
    <row r="485" spans="1:7" x14ac:dyDescent="0.2">
      <c r="A485">
        <v>6763</v>
      </c>
      <c r="B485" s="106" t="s">
        <v>1050</v>
      </c>
      <c r="C485">
        <v>0.05</v>
      </c>
      <c r="D485">
        <v>0.15</v>
      </c>
      <c r="E485">
        <v>0.05</v>
      </c>
      <c r="F485">
        <v>0.05</v>
      </c>
      <c r="G485">
        <v>0.05</v>
      </c>
    </row>
    <row r="486" spans="1:7" x14ac:dyDescent="0.2">
      <c r="A486">
        <v>6770</v>
      </c>
      <c r="B486" s="106" t="s">
        <v>24</v>
      </c>
      <c r="C486">
        <v>0</v>
      </c>
      <c r="D486" s="106" t="s">
        <v>158</v>
      </c>
      <c r="E486" s="106" t="s">
        <v>158</v>
      </c>
      <c r="F486" s="106">
        <v>0</v>
      </c>
      <c r="G486">
        <v>0</v>
      </c>
    </row>
    <row r="487" spans="1:7" x14ac:dyDescent="0.2">
      <c r="A487">
        <v>6785</v>
      </c>
      <c r="B487" s="106" t="s">
        <v>4257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6789</v>
      </c>
      <c r="B488" s="106" t="s">
        <v>4725</v>
      </c>
      <c r="C488">
        <v>0</v>
      </c>
      <c r="D488" t="s">
        <v>158</v>
      </c>
      <c r="E488" t="s">
        <v>158</v>
      </c>
      <c r="F488" t="s">
        <v>158</v>
      </c>
      <c r="G488" t="s">
        <v>158</v>
      </c>
    </row>
    <row r="489" spans="1:7" x14ac:dyDescent="0.2">
      <c r="A489">
        <v>6794</v>
      </c>
      <c r="B489" s="106" t="s">
        <v>1051</v>
      </c>
      <c r="C489">
        <v>0.05</v>
      </c>
      <c r="D489" s="106">
        <v>0.15</v>
      </c>
      <c r="E489">
        <v>0.05</v>
      </c>
      <c r="F489" s="106">
        <v>0.05</v>
      </c>
      <c r="G489">
        <v>0.05</v>
      </c>
    </row>
    <row r="490" spans="1:7" x14ac:dyDescent="0.2">
      <c r="A490">
        <v>6798</v>
      </c>
      <c r="B490" s="106" t="s">
        <v>1052</v>
      </c>
      <c r="C490">
        <v>0</v>
      </c>
      <c r="D490" s="106">
        <v>0.15</v>
      </c>
      <c r="E490" s="106">
        <v>0</v>
      </c>
      <c r="F490" s="106">
        <v>0.05</v>
      </c>
      <c r="G490" s="106">
        <v>0.05</v>
      </c>
    </row>
    <row r="491" spans="1:7" x14ac:dyDescent="0.2">
      <c r="A491">
        <v>6804</v>
      </c>
      <c r="B491" s="106" t="s">
        <v>1053</v>
      </c>
      <c r="C491">
        <v>0</v>
      </c>
      <c r="D491">
        <v>0</v>
      </c>
      <c r="E491" s="106">
        <v>0.05</v>
      </c>
      <c r="F491" s="106">
        <v>0.05</v>
      </c>
      <c r="G491">
        <v>0.05</v>
      </c>
    </row>
    <row r="492" spans="1:7" x14ac:dyDescent="0.2">
      <c r="A492">
        <v>6806</v>
      </c>
      <c r="B492" s="106" t="s">
        <v>1054</v>
      </c>
      <c r="C492">
        <v>0.25</v>
      </c>
      <c r="D492">
        <v>0.75</v>
      </c>
      <c r="E492">
        <v>0.25</v>
      </c>
      <c r="F492">
        <v>0.25</v>
      </c>
      <c r="G492">
        <v>0.25</v>
      </c>
    </row>
    <row r="493" spans="1:7" x14ac:dyDescent="0.2">
      <c r="A493">
        <v>6807</v>
      </c>
      <c r="B493" s="106" t="s">
        <v>239</v>
      </c>
      <c r="C493">
        <v>0</v>
      </c>
      <c r="D493" s="106">
        <v>0.15</v>
      </c>
      <c r="E493" s="106">
        <v>0.05</v>
      </c>
      <c r="F493" s="106">
        <v>0.05</v>
      </c>
      <c r="G493">
        <v>0.05</v>
      </c>
    </row>
    <row r="494" spans="1:7" x14ac:dyDescent="0.2">
      <c r="A494">
        <v>6814</v>
      </c>
      <c r="B494" s="106" t="s">
        <v>4726</v>
      </c>
      <c r="C494">
        <v>0</v>
      </c>
      <c r="D494" s="106">
        <v>0</v>
      </c>
      <c r="E494" s="106">
        <v>0</v>
      </c>
      <c r="F494" s="106" t="s">
        <v>158</v>
      </c>
      <c r="G494" s="106">
        <v>0</v>
      </c>
    </row>
    <row r="495" spans="1:7" x14ac:dyDescent="0.2">
      <c r="A495">
        <v>6815</v>
      </c>
      <c r="B495" s="106" t="s">
        <v>4727</v>
      </c>
      <c r="C495">
        <v>0</v>
      </c>
      <c r="D495">
        <v>0</v>
      </c>
      <c r="E495" s="106" t="s">
        <v>158</v>
      </c>
      <c r="F495" s="106" t="s">
        <v>158</v>
      </c>
      <c r="G495" s="106" t="s">
        <v>158</v>
      </c>
    </row>
    <row r="496" spans="1:7" x14ac:dyDescent="0.2">
      <c r="A496">
        <v>6817</v>
      </c>
      <c r="B496" s="106" t="s">
        <v>1055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6820</v>
      </c>
      <c r="B497" s="106" t="s">
        <v>4728</v>
      </c>
      <c r="C497">
        <v>0</v>
      </c>
      <c r="D497" t="s">
        <v>158</v>
      </c>
      <c r="E497">
        <v>0</v>
      </c>
      <c r="F497" t="s">
        <v>158</v>
      </c>
      <c r="G497" t="s">
        <v>158</v>
      </c>
    </row>
    <row r="498" spans="1:7" x14ac:dyDescent="0.2">
      <c r="A498">
        <v>6823</v>
      </c>
      <c r="B498" s="106" t="s">
        <v>1056</v>
      </c>
      <c r="C498">
        <v>0.1</v>
      </c>
      <c r="D498" s="106">
        <v>0.3</v>
      </c>
      <c r="E498">
        <v>0.1</v>
      </c>
      <c r="F498">
        <v>0.1</v>
      </c>
      <c r="G498">
        <v>0.1</v>
      </c>
    </row>
    <row r="499" spans="1:7" x14ac:dyDescent="0.2">
      <c r="A499">
        <v>6839</v>
      </c>
      <c r="B499" s="106" t="s">
        <v>1057</v>
      </c>
      <c r="C499">
        <v>0.05</v>
      </c>
      <c r="D499">
        <v>0.15</v>
      </c>
      <c r="E499">
        <v>0.05</v>
      </c>
      <c r="F499">
        <v>0.05</v>
      </c>
      <c r="G499">
        <v>0.05</v>
      </c>
    </row>
    <row r="500" spans="1:7" x14ac:dyDescent="0.2">
      <c r="A500">
        <v>6848</v>
      </c>
      <c r="B500" s="106" t="s">
        <v>1058</v>
      </c>
      <c r="C500">
        <v>0.05</v>
      </c>
      <c r="D500">
        <v>0.15</v>
      </c>
      <c r="E500">
        <v>0.05</v>
      </c>
      <c r="F500">
        <v>0</v>
      </c>
      <c r="G500">
        <v>0</v>
      </c>
    </row>
    <row r="501" spans="1:7" x14ac:dyDescent="0.2">
      <c r="A501">
        <v>6850</v>
      </c>
      <c r="B501" s="106" t="s">
        <v>4729</v>
      </c>
      <c r="C501">
        <v>0</v>
      </c>
      <c r="D501">
        <v>0</v>
      </c>
      <c r="E501">
        <v>0</v>
      </c>
      <c r="F501" t="s">
        <v>158</v>
      </c>
      <c r="G501" s="106" t="s">
        <v>158</v>
      </c>
    </row>
    <row r="502" spans="1:7" x14ac:dyDescent="0.2">
      <c r="A502">
        <v>6856</v>
      </c>
      <c r="B502" s="106" t="s">
        <v>235</v>
      </c>
      <c r="C502">
        <v>0.15</v>
      </c>
      <c r="D502">
        <v>0.45</v>
      </c>
      <c r="E502">
        <v>0.15</v>
      </c>
      <c r="F502">
        <v>0.15</v>
      </c>
      <c r="G502">
        <v>0.15</v>
      </c>
    </row>
    <row r="503" spans="1:7" x14ac:dyDescent="0.2">
      <c r="A503">
        <v>6861</v>
      </c>
      <c r="B503" s="106" t="s">
        <v>1059</v>
      </c>
      <c r="C503">
        <v>0</v>
      </c>
      <c r="D503">
        <v>0</v>
      </c>
      <c r="E503">
        <v>0</v>
      </c>
      <c r="F503">
        <v>0.65</v>
      </c>
      <c r="G503">
        <v>0.7</v>
      </c>
    </row>
    <row r="504" spans="1:7" x14ac:dyDescent="0.2">
      <c r="A504">
        <v>6871</v>
      </c>
      <c r="B504" s="106" t="s">
        <v>1060</v>
      </c>
      <c r="C504">
        <v>0.05</v>
      </c>
      <c r="D504">
        <v>0.15</v>
      </c>
      <c r="E504">
        <v>0.05</v>
      </c>
      <c r="F504">
        <v>0.05</v>
      </c>
      <c r="G504">
        <v>0.05</v>
      </c>
    </row>
    <row r="505" spans="1:7" x14ac:dyDescent="0.2">
      <c r="A505">
        <v>6875</v>
      </c>
      <c r="B505" s="106" t="s">
        <v>4730</v>
      </c>
      <c r="C505">
        <v>0</v>
      </c>
      <c r="D505" t="s">
        <v>158</v>
      </c>
      <c r="E505" t="s">
        <v>158</v>
      </c>
      <c r="F505" t="s">
        <v>158</v>
      </c>
      <c r="G505">
        <v>0</v>
      </c>
    </row>
    <row r="506" spans="1:7" x14ac:dyDescent="0.2">
      <c r="A506">
        <v>6877</v>
      </c>
      <c r="B506" s="106" t="s">
        <v>4731</v>
      </c>
      <c r="C506">
        <v>0</v>
      </c>
      <c r="D506" s="106">
        <v>0</v>
      </c>
      <c r="E506" s="106" t="s">
        <v>158</v>
      </c>
      <c r="F506" s="106" t="s">
        <v>158</v>
      </c>
      <c r="G506" s="106" t="s">
        <v>158</v>
      </c>
    </row>
    <row r="507" spans="1:7" x14ac:dyDescent="0.2">
      <c r="A507">
        <v>6901</v>
      </c>
      <c r="B507" s="106" t="s">
        <v>1726</v>
      </c>
      <c r="C507">
        <v>0.05</v>
      </c>
      <c r="D507" s="106">
        <v>0.15</v>
      </c>
      <c r="E507" s="106">
        <v>0.05</v>
      </c>
      <c r="F507" s="106">
        <v>0.05</v>
      </c>
      <c r="G507" s="106">
        <v>0.05</v>
      </c>
    </row>
    <row r="508" spans="1:7" x14ac:dyDescent="0.2">
      <c r="A508">
        <v>6902</v>
      </c>
      <c r="B508" s="106" t="s">
        <v>1061</v>
      </c>
      <c r="C508">
        <v>0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6908</v>
      </c>
      <c r="B509" s="106" t="s">
        <v>4732</v>
      </c>
      <c r="C509">
        <v>0</v>
      </c>
      <c r="D509" t="s">
        <v>158</v>
      </c>
      <c r="E509" t="s">
        <v>158</v>
      </c>
      <c r="F509" t="s">
        <v>158</v>
      </c>
      <c r="G509" t="s">
        <v>158</v>
      </c>
    </row>
    <row r="510" spans="1:7" x14ac:dyDescent="0.2">
      <c r="A510">
        <v>6915</v>
      </c>
      <c r="B510" s="106" t="s">
        <v>4733</v>
      </c>
      <c r="C510">
        <v>0</v>
      </c>
      <c r="D510" t="s">
        <v>158</v>
      </c>
      <c r="E510">
        <v>0</v>
      </c>
      <c r="F510" t="s">
        <v>158</v>
      </c>
      <c r="G510" s="106" t="s">
        <v>158</v>
      </c>
    </row>
    <row r="511" spans="1:7" x14ac:dyDescent="0.2">
      <c r="A511">
        <v>6923</v>
      </c>
      <c r="B511" s="106" t="s">
        <v>58</v>
      </c>
      <c r="C511">
        <v>0.05</v>
      </c>
      <c r="D511">
        <v>0.15</v>
      </c>
      <c r="E511">
        <v>0.05</v>
      </c>
      <c r="F511">
        <v>0.05</v>
      </c>
      <c r="G511">
        <v>0.05</v>
      </c>
    </row>
    <row r="512" spans="1:7" x14ac:dyDescent="0.2">
      <c r="A512">
        <v>6926</v>
      </c>
      <c r="B512" s="106" t="s">
        <v>1062</v>
      </c>
      <c r="C512">
        <v>0.05</v>
      </c>
      <c r="D512">
        <v>0.15</v>
      </c>
      <c r="E512">
        <v>0.05</v>
      </c>
      <c r="F512">
        <v>0.05</v>
      </c>
      <c r="G512">
        <v>0.05</v>
      </c>
    </row>
    <row r="513" spans="1:7" x14ac:dyDescent="0.2">
      <c r="A513">
        <v>6941</v>
      </c>
      <c r="B513" s="106" t="s">
        <v>1063</v>
      </c>
      <c r="C513">
        <v>0.05</v>
      </c>
      <c r="D513">
        <v>0.15</v>
      </c>
      <c r="E513">
        <v>0.05</v>
      </c>
      <c r="F513">
        <v>0.05</v>
      </c>
      <c r="G513">
        <v>0.05</v>
      </c>
    </row>
    <row r="514" spans="1:7" x14ac:dyDescent="0.2">
      <c r="A514">
        <v>6947</v>
      </c>
      <c r="B514" s="106" t="s">
        <v>1064</v>
      </c>
      <c r="C514">
        <v>0.05</v>
      </c>
      <c r="D514">
        <v>0.15</v>
      </c>
      <c r="E514">
        <v>0.05</v>
      </c>
      <c r="F514">
        <v>0.05</v>
      </c>
      <c r="G514">
        <v>0.05</v>
      </c>
    </row>
    <row r="515" spans="1:7" x14ac:dyDescent="0.2">
      <c r="A515">
        <v>6951</v>
      </c>
      <c r="B515" s="106" t="s">
        <v>229</v>
      </c>
      <c r="C515">
        <v>0.1</v>
      </c>
      <c r="D515">
        <v>0.3</v>
      </c>
      <c r="E515">
        <v>0.1</v>
      </c>
      <c r="F515">
        <v>0.1</v>
      </c>
      <c r="G515">
        <v>0.1</v>
      </c>
    </row>
    <row r="516" spans="1:7" x14ac:dyDescent="0.2">
      <c r="A516">
        <v>6952</v>
      </c>
      <c r="B516" s="106" t="s">
        <v>597</v>
      </c>
      <c r="C516">
        <v>0.05</v>
      </c>
      <c r="D516">
        <v>0.15</v>
      </c>
      <c r="E516">
        <v>0.05</v>
      </c>
      <c r="F516">
        <v>0.05</v>
      </c>
      <c r="G516">
        <v>0.05</v>
      </c>
    </row>
    <row r="517" spans="1:7" x14ac:dyDescent="0.2">
      <c r="A517">
        <v>6954</v>
      </c>
      <c r="B517" s="106" t="s">
        <v>4734</v>
      </c>
      <c r="C517">
        <v>0</v>
      </c>
      <c r="D517" t="s">
        <v>158</v>
      </c>
      <c r="E517" t="s">
        <v>158</v>
      </c>
      <c r="F517" t="s">
        <v>158</v>
      </c>
      <c r="G517" t="s">
        <v>158</v>
      </c>
    </row>
    <row r="518" spans="1:7" x14ac:dyDescent="0.2">
      <c r="A518">
        <v>6962</v>
      </c>
      <c r="B518" s="106" t="s">
        <v>1065</v>
      </c>
      <c r="C518">
        <v>0.05</v>
      </c>
      <c r="D518" s="106">
        <v>1.5</v>
      </c>
      <c r="E518" s="106">
        <v>0.05</v>
      </c>
      <c r="F518">
        <v>0.5</v>
      </c>
      <c r="G518">
        <v>0.5</v>
      </c>
    </row>
    <row r="519" spans="1:7" x14ac:dyDescent="0.2">
      <c r="A519">
        <v>6965</v>
      </c>
      <c r="B519" s="106" t="s">
        <v>600</v>
      </c>
      <c r="C519">
        <v>0</v>
      </c>
      <c r="D519" s="106">
        <v>0</v>
      </c>
      <c r="E519" s="106">
        <v>0</v>
      </c>
      <c r="F519">
        <v>0</v>
      </c>
      <c r="G519">
        <v>0</v>
      </c>
    </row>
    <row r="520" spans="1:7" x14ac:dyDescent="0.2">
      <c r="A520">
        <v>6967</v>
      </c>
      <c r="B520" s="106" t="s">
        <v>1066</v>
      </c>
      <c r="C520">
        <v>0.05</v>
      </c>
      <c r="D520" s="106">
        <v>0.15</v>
      </c>
      <c r="E520" s="106">
        <v>0.05</v>
      </c>
      <c r="F520">
        <v>0.05</v>
      </c>
      <c r="G520" s="106">
        <v>0.05</v>
      </c>
    </row>
    <row r="521" spans="1:7" x14ac:dyDescent="0.2">
      <c r="A521">
        <v>6971</v>
      </c>
      <c r="B521" s="106" t="s">
        <v>1067</v>
      </c>
      <c r="C521">
        <v>0.15</v>
      </c>
      <c r="D521" s="106">
        <v>0.45</v>
      </c>
      <c r="E521" s="106">
        <v>0.15</v>
      </c>
      <c r="F521">
        <v>0.15</v>
      </c>
      <c r="G521">
        <v>0.15</v>
      </c>
    </row>
    <row r="522" spans="1:7" x14ac:dyDescent="0.2">
      <c r="A522">
        <v>6976</v>
      </c>
      <c r="B522" s="106" t="s">
        <v>1068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6988</v>
      </c>
      <c r="B523" s="106" t="s">
        <v>65</v>
      </c>
      <c r="C523">
        <v>0</v>
      </c>
      <c r="D523">
        <v>0</v>
      </c>
      <c r="E523" t="s">
        <v>158</v>
      </c>
      <c r="F523">
        <v>0</v>
      </c>
      <c r="G523">
        <v>0</v>
      </c>
    </row>
    <row r="524" spans="1:7" x14ac:dyDescent="0.2">
      <c r="A524">
        <v>6989</v>
      </c>
      <c r="B524" s="106" t="s">
        <v>3836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6995</v>
      </c>
      <c r="B525" s="106" t="s">
        <v>51</v>
      </c>
      <c r="C525">
        <v>0.05</v>
      </c>
      <c r="D525" t="s">
        <v>158</v>
      </c>
      <c r="E525" t="s">
        <v>158</v>
      </c>
      <c r="F525" t="s">
        <v>158</v>
      </c>
      <c r="G525" t="s">
        <v>158</v>
      </c>
    </row>
    <row r="526" spans="1:7" x14ac:dyDescent="0.2">
      <c r="A526">
        <v>7003</v>
      </c>
      <c r="B526" s="106" t="s">
        <v>1069</v>
      </c>
      <c r="C526">
        <v>0.05</v>
      </c>
      <c r="D526">
        <v>0.15</v>
      </c>
      <c r="E526">
        <v>0.05</v>
      </c>
      <c r="F526">
        <v>0.05</v>
      </c>
      <c r="G526">
        <v>0.05</v>
      </c>
    </row>
    <row r="527" spans="1:7" x14ac:dyDescent="0.2">
      <c r="A527">
        <v>7011</v>
      </c>
      <c r="B527" s="106" t="s">
        <v>4735</v>
      </c>
      <c r="C527">
        <v>0</v>
      </c>
      <c r="D527" s="106">
        <v>0</v>
      </c>
      <c r="E527">
        <v>0</v>
      </c>
      <c r="F527" t="s">
        <v>158</v>
      </c>
      <c r="G527" t="s">
        <v>158</v>
      </c>
    </row>
    <row r="528" spans="1:7" x14ac:dyDescent="0.2">
      <c r="A528">
        <v>7014</v>
      </c>
      <c r="B528" s="106" t="s">
        <v>1070</v>
      </c>
      <c r="C528">
        <v>0</v>
      </c>
      <c r="D528" s="106">
        <v>0</v>
      </c>
      <c r="E528" s="106">
        <v>0</v>
      </c>
      <c r="F528">
        <v>0</v>
      </c>
      <c r="G528">
        <v>0</v>
      </c>
    </row>
    <row r="529" spans="1:7" x14ac:dyDescent="0.2">
      <c r="A529">
        <v>7030</v>
      </c>
      <c r="B529" s="106" t="s">
        <v>3817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7102</v>
      </c>
      <c r="B530" s="106" t="s">
        <v>1071</v>
      </c>
      <c r="C530">
        <v>0.05</v>
      </c>
      <c r="D530">
        <v>0.15</v>
      </c>
      <c r="E530">
        <v>0.05</v>
      </c>
      <c r="F530" s="106">
        <v>0.05</v>
      </c>
      <c r="G530">
        <v>0.1</v>
      </c>
    </row>
    <row r="531" spans="1:7" x14ac:dyDescent="0.2">
      <c r="A531">
        <v>7105</v>
      </c>
      <c r="B531" s="106" t="s">
        <v>1072</v>
      </c>
      <c r="C531">
        <v>0.1</v>
      </c>
      <c r="D531">
        <v>0.15</v>
      </c>
      <c r="E531">
        <v>0.05</v>
      </c>
      <c r="F531" s="106">
        <v>0.05</v>
      </c>
      <c r="G531">
        <v>0.05</v>
      </c>
    </row>
    <row r="532" spans="1:7" x14ac:dyDescent="0.2">
      <c r="A532">
        <v>7150</v>
      </c>
      <c r="B532" s="106" t="s">
        <v>1073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7167</v>
      </c>
      <c r="B533" s="106" t="s">
        <v>4258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">
      <c r="A534">
        <v>7180</v>
      </c>
      <c r="B534" s="106" t="s">
        <v>1478</v>
      </c>
      <c r="C534">
        <v>0</v>
      </c>
      <c r="D534">
        <v>0</v>
      </c>
      <c r="E534" t="s">
        <v>158</v>
      </c>
      <c r="F534">
        <v>0</v>
      </c>
      <c r="G534">
        <v>0</v>
      </c>
    </row>
    <row r="535" spans="1:7" x14ac:dyDescent="0.2">
      <c r="A535">
        <v>7181</v>
      </c>
      <c r="B535" s="106" t="s">
        <v>64</v>
      </c>
      <c r="C535">
        <v>0.05</v>
      </c>
      <c r="D535">
        <v>0.15</v>
      </c>
      <c r="E535">
        <v>0.05</v>
      </c>
      <c r="F535">
        <v>0.05</v>
      </c>
      <c r="G535">
        <v>0.05</v>
      </c>
    </row>
    <row r="536" spans="1:7" x14ac:dyDescent="0.2">
      <c r="A536">
        <v>7184</v>
      </c>
      <c r="B536" s="106" t="s">
        <v>1074</v>
      </c>
      <c r="C536">
        <v>0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7186</v>
      </c>
      <c r="B537" s="106" t="s">
        <v>775</v>
      </c>
      <c r="C537">
        <v>0</v>
      </c>
      <c r="D537">
        <v>0.15</v>
      </c>
      <c r="E537" s="106">
        <v>0</v>
      </c>
      <c r="F537">
        <v>0</v>
      </c>
      <c r="G537" s="106">
        <v>0.05</v>
      </c>
    </row>
    <row r="538" spans="1:7" x14ac:dyDescent="0.2">
      <c r="A538">
        <v>7187</v>
      </c>
      <c r="B538" s="106" t="s">
        <v>3818</v>
      </c>
      <c r="C538">
        <v>0</v>
      </c>
      <c r="D538" t="s">
        <v>158</v>
      </c>
      <c r="E538">
        <v>0.05</v>
      </c>
      <c r="F538">
        <v>0</v>
      </c>
      <c r="G538" t="s">
        <v>158</v>
      </c>
    </row>
    <row r="539" spans="1:7" x14ac:dyDescent="0.2">
      <c r="A539">
        <v>7189</v>
      </c>
      <c r="B539" s="106" t="s">
        <v>45</v>
      </c>
      <c r="C539">
        <v>0</v>
      </c>
      <c r="D539">
        <v>0</v>
      </c>
      <c r="E539">
        <v>0</v>
      </c>
      <c r="F539">
        <v>0</v>
      </c>
      <c r="G539" s="106">
        <v>0</v>
      </c>
    </row>
    <row r="540" spans="1:7" x14ac:dyDescent="0.2">
      <c r="A540">
        <v>7190</v>
      </c>
      <c r="B540" s="106" t="s">
        <v>1075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7192</v>
      </c>
      <c r="B541" s="106" t="s">
        <v>3837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7202</v>
      </c>
      <c r="B542" s="106" t="s">
        <v>1076</v>
      </c>
      <c r="C542">
        <v>0</v>
      </c>
      <c r="D542" t="s">
        <v>158</v>
      </c>
      <c r="E542" t="s">
        <v>158</v>
      </c>
      <c r="F542">
        <v>0</v>
      </c>
      <c r="G542" t="s">
        <v>158</v>
      </c>
    </row>
    <row r="543" spans="1:7" x14ac:dyDescent="0.2">
      <c r="A543">
        <v>7203</v>
      </c>
      <c r="B543" s="106" t="s">
        <v>233</v>
      </c>
      <c r="C543">
        <v>0.15</v>
      </c>
      <c r="D543">
        <v>0.45</v>
      </c>
      <c r="E543">
        <v>0.15</v>
      </c>
      <c r="F543">
        <v>0.15</v>
      </c>
      <c r="G543">
        <v>0.15</v>
      </c>
    </row>
    <row r="544" spans="1:7" x14ac:dyDescent="0.2">
      <c r="A544">
        <v>7205</v>
      </c>
      <c r="B544" s="106" t="s">
        <v>60</v>
      </c>
      <c r="C544">
        <v>0.05</v>
      </c>
      <c r="D544">
        <v>0.15</v>
      </c>
      <c r="E544">
        <v>0.05</v>
      </c>
      <c r="F544">
        <v>0.05</v>
      </c>
      <c r="G544">
        <v>0.05</v>
      </c>
    </row>
    <row r="545" spans="1:7" x14ac:dyDescent="0.2">
      <c r="A545">
        <v>7212</v>
      </c>
      <c r="B545" s="106" t="s">
        <v>4259</v>
      </c>
      <c r="C545">
        <v>0</v>
      </c>
      <c r="D545">
        <v>0</v>
      </c>
      <c r="E545" t="s">
        <v>158</v>
      </c>
      <c r="F545">
        <v>0</v>
      </c>
      <c r="G545">
        <v>0</v>
      </c>
    </row>
    <row r="546" spans="1:7" x14ac:dyDescent="0.2">
      <c r="A546">
        <v>7222</v>
      </c>
      <c r="B546" s="106" t="s">
        <v>1077</v>
      </c>
      <c r="C546">
        <v>0.05</v>
      </c>
      <c r="D546">
        <v>0.15</v>
      </c>
      <c r="E546">
        <v>0.05</v>
      </c>
      <c r="F546">
        <v>0.05</v>
      </c>
      <c r="G546">
        <v>0.05</v>
      </c>
    </row>
    <row r="547" spans="1:7" x14ac:dyDescent="0.2">
      <c r="A547">
        <v>7224</v>
      </c>
      <c r="B547" s="106" t="s">
        <v>1078</v>
      </c>
      <c r="C547">
        <v>0.05</v>
      </c>
      <c r="D547">
        <v>0</v>
      </c>
      <c r="E547" s="106">
        <v>0.05</v>
      </c>
      <c r="F547" s="106">
        <v>0.05</v>
      </c>
      <c r="G547">
        <v>0.05</v>
      </c>
    </row>
    <row r="548" spans="1:7" x14ac:dyDescent="0.2">
      <c r="A548">
        <v>7231</v>
      </c>
      <c r="B548" s="106" t="s">
        <v>1079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7236</v>
      </c>
      <c r="B549" s="106" t="s">
        <v>1080</v>
      </c>
      <c r="C549">
        <v>0</v>
      </c>
      <c r="D549" s="106">
        <v>0</v>
      </c>
      <c r="E549">
        <v>0</v>
      </c>
      <c r="F549" s="106">
        <v>0</v>
      </c>
      <c r="G549" s="106">
        <v>0</v>
      </c>
    </row>
    <row r="550" spans="1:7" x14ac:dyDescent="0.2">
      <c r="A550">
        <v>7239</v>
      </c>
      <c r="B550" s="106" t="s">
        <v>1081</v>
      </c>
      <c r="C550">
        <v>0.05</v>
      </c>
      <c r="D550" s="106">
        <v>0.15</v>
      </c>
      <c r="E550">
        <v>0.05</v>
      </c>
      <c r="F550" s="106">
        <v>0.05</v>
      </c>
      <c r="G550" s="106">
        <v>0.05</v>
      </c>
    </row>
    <row r="551" spans="1:7" x14ac:dyDescent="0.2">
      <c r="A551">
        <v>7256</v>
      </c>
      <c r="B551" s="106" t="s">
        <v>4736</v>
      </c>
      <c r="C551">
        <v>0</v>
      </c>
      <c r="D551" t="s">
        <v>158</v>
      </c>
      <c r="E551">
        <v>0</v>
      </c>
      <c r="F551" t="s">
        <v>158</v>
      </c>
      <c r="G551" t="s">
        <v>158</v>
      </c>
    </row>
    <row r="552" spans="1:7" x14ac:dyDescent="0.2">
      <c r="A552">
        <v>7261</v>
      </c>
      <c r="B552" s="106" t="s">
        <v>4737</v>
      </c>
      <c r="C552">
        <v>0</v>
      </c>
      <c r="D552">
        <v>0</v>
      </c>
      <c r="E552">
        <v>0</v>
      </c>
      <c r="F552" t="s">
        <v>158</v>
      </c>
      <c r="G552">
        <v>0</v>
      </c>
    </row>
    <row r="553" spans="1:7" x14ac:dyDescent="0.2">
      <c r="A553">
        <v>7269</v>
      </c>
      <c r="B553" s="106" t="s">
        <v>1727</v>
      </c>
      <c r="C553">
        <v>0.1</v>
      </c>
      <c r="D553">
        <v>0.3</v>
      </c>
      <c r="E553">
        <v>0.1</v>
      </c>
      <c r="F553">
        <v>0.1</v>
      </c>
      <c r="G553">
        <v>0.1</v>
      </c>
    </row>
    <row r="554" spans="1:7" x14ac:dyDescent="0.2">
      <c r="A554">
        <v>7277</v>
      </c>
      <c r="B554" s="106" t="s">
        <v>1083</v>
      </c>
      <c r="C554">
        <v>0.05</v>
      </c>
      <c r="D554">
        <v>0.15</v>
      </c>
      <c r="E554">
        <v>0.05</v>
      </c>
      <c r="F554">
        <v>0.05</v>
      </c>
      <c r="G554">
        <v>0.05</v>
      </c>
    </row>
    <row r="555" spans="1:7" x14ac:dyDescent="0.2">
      <c r="A555">
        <v>7278</v>
      </c>
      <c r="B555" s="106" t="s">
        <v>46</v>
      </c>
      <c r="C555">
        <v>0.05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7280</v>
      </c>
      <c r="B556" s="106" t="s">
        <v>1084</v>
      </c>
      <c r="C556">
        <v>0</v>
      </c>
      <c r="D556">
        <v>0.15</v>
      </c>
      <c r="E556" s="106">
        <v>0.05</v>
      </c>
      <c r="F556">
        <v>0.05</v>
      </c>
      <c r="G556">
        <v>0.05</v>
      </c>
    </row>
    <row r="557" spans="1:7" x14ac:dyDescent="0.2">
      <c r="A557">
        <v>7294</v>
      </c>
      <c r="B557" s="106" t="s">
        <v>1420</v>
      </c>
      <c r="C557">
        <v>0.05</v>
      </c>
      <c r="D557" s="106">
        <v>0.15</v>
      </c>
      <c r="E557" s="106">
        <v>0.05</v>
      </c>
      <c r="F557" s="106">
        <v>0.05</v>
      </c>
      <c r="G557" s="106">
        <v>0.05</v>
      </c>
    </row>
    <row r="558" spans="1:7" x14ac:dyDescent="0.2">
      <c r="A558">
        <v>7296</v>
      </c>
      <c r="B558" s="106" t="s">
        <v>4395</v>
      </c>
      <c r="C558">
        <v>0</v>
      </c>
      <c r="D558" s="106">
        <v>0</v>
      </c>
      <c r="E558">
        <v>0</v>
      </c>
      <c r="F558" s="106">
        <v>0</v>
      </c>
      <c r="G558">
        <v>0</v>
      </c>
    </row>
    <row r="559" spans="1:7" x14ac:dyDescent="0.2">
      <c r="A559">
        <v>7309</v>
      </c>
      <c r="B559" s="106" t="s">
        <v>1085</v>
      </c>
      <c r="C559">
        <v>0.25</v>
      </c>
      <c r="D559">
        <v>0.9</v>
      </c>
      <c r="E559">
        <v>0.3</v>
      </c>
      <c r="F559">
        <v>0.3</v>
      </c>
      <c r="G559">
        <v>0.3</v>
      </c>
    </row>
    <row r="560" spans="1:7" x14ac:dyDescent="0.2">
      <c r="A560">
        <v>7313</v>
      </c>
      <c r="B560" s="106" t="s">
        <v>3943</v>
      </c>
      <c r="C560">
        <v>0</v>
      </c>
      <c r="D560">
        <v>0</v>
      </c>
      <c r="E560">
        <v>0</v>
      </c>
      <c r="F560" s="106">
        <v>0</v>
      </c>
      <c r="G560" s="106">
        <v>0</v>
      </c>
    </row>
    <row r="561" spans="1:7" x14ac:dyDescent="0.2">
      <c r="A561">
        <v>7322</v>
      </c>
      <c r="B561" s="106" t="s">
        <v>3991</v>
      </c>
      <c r="C561">
        <v>0</v>
      </c>
      <c r="D561">
        <v>0</v>
      </c>
      <c r="E561">
        <v>0</v>
      </c>
      <c r="F561" s="106">
        <v>0</v>
      </c>
      <c r="G561" s="106" t="s">
        <v>158</v>
      </c>
    </row>
    <row r="562" spans="1:7" x14ac:dyDescent="0.2">
      <c r="A562">
        <v>7416</v>
      </c>
      <c r="B562" s="106" t="s">
        <v>1086</v>
      </c>
      <c r="C562">
        <v>0.05</v>
      </c>
      <c r="D562">
        <v>0.15</v>
      </c>
      <c r="E562">
        <v>0.05</v>
      </c>
      <c r="F562">
        <v>0.05</v>
      </c>
      <c r="G562">
        <v>0.05</v>
      </c>
    </row>
    <row r="563" spans="1:7" x14ac:dyDescent="0.2">
      <c r="A563">
        <v>7427</v>
      </c>
      <c r="B563" s="106" t="s">
        <v>1087</v>
      </c>
      <c r="C563">
        <v>0</v>
      </c>
      <c r="D563">
        <v>0</v>
      </c>
      <c r="E563">
        <v>0.05</v>
      </c>
      <c r="F563">
        <v>0</v>
      </c>
      <c r="G563">
        <v>0</v>
      </c>
    </row>
    <row r="564" spans="1:7" x14ac:dyDescent="0.2">
      <c r="A564">
        <v>7438</v>
      </c>
      <c r="B564" s="106" t="s">
        <v>4738</v>
      </c>
      <c r="C564">
        <v>0</v>
      </c>
      <c r="D564" t="s">
        <v>158</v>
      </c>
      <c r="E564">
        <v>0</v>
      </c>
      <c r="F564" t="s">
        <v>158</v>
      </c>
      <c r="G564" t="s">
        <v>158</v>
      </c>
    </row>
    <row r="565" spans="1:7" x14ac:dyDescent="0.2">
      <c r="A565">
        <v>7442</v>
      </c>
      <c r="B565" s="106" t="s">
        <v>1088</v>
      </c>
      <c r="C565">
        <v>0.05</v>
      </c>
      <c r="D565">
        <v>0.15</v>
      </c>
      <c r="E565">
        <v>0.05</v>
      </c>
      <c r="F565">
        <v>0.05</v>
      </c>
      <c r="G565">
        <v>0.05</v>
      </c>
    </row>
    <row r="566" spans="1:7" x14ac:dyDescent="0.2">
      <c r="A566">
        <v>7445</v>
      </c>
      <c r="B566" s="106" t="s">
        <v>1089</v>
      </c>
      <c r="C566">
        <v>0.05</v>
      </c>
      <c r="D566">
        <v>0.15</v>
      </c>
      <c r="E566">
        <v>0.05</v>
      </c>
      <c r="F566">
        <v>0.05</v>
      </c>
      <c r="G566">
        <v>0.05</v>
      </c>
    </row>
    <row r="567" spans="1:7" x14ac:dyDescent="0.2">
      <c r="A567">
        <v>7451</v>
      </c>
      <c r="B567" s="106" t="s">
        <v>1090</v>
      </c>
      <c r="C567">
        <v>0.05</v>
      </c>
      <c r="D567" s="106">
        <v>0.15</v>
      </c>
      <c r="E567">
        <v>0.05</v>
      </c>
      <c r="F567" s="106">
        <v>0.05</v>
      </c>
      <c r="G567">
        <v>0.05</v>
      </c>
    </row>
    <row r="568" spans="1:7" x14ac:dyDescent="0.2">
      <c r="A568">
        <v>7455</v>
      </c>
      <c r="B568" s="106" t="s">
        <v>4739</v>
      </c>
      <c r="C568">
        <v>0</v>
      </c>
      <c r="D568" t="s">
        <v>158</v>
      </c>
      <c r="E568" t="s">
        <v>158</v>
      </c>
      <c r="F568" t="s">
        <v>158</v>
      </c>
      <c r="G568" t="s">
        <v>158</v>
      </c>
    </row>
    <row r="569" spans="1:7" x14ac:dyDescent="0.2">
      <c r="A569">
        <v>7459</v>
      </c>
      <c r="B569" s="106" t="s">
        <v>1091</v>
      </c>
      <c r="C569">
        <v>0.05</v>
      </c>
      <c r="D569" s="106">
        <v>0.15</v>
      </c>
      <c r="E569">
        <v>0.05</v>
      </c>
      <c r="F569">
        <v>0.05</v>
      </c>
      <c r="G569" s="106">
        <v>0.05</v>
      </c>
    </row>
    <row r="570" spans="1:7" x14ac:dyDescent="0.2">
      <c r="A570">
        <v>7463</v>
      </c>
      <c r="B570" s="106" t="s">
        <v>1092</v>
      </c>
      <c r="C570">
        <v>0.05</v>
      </c>
      <c r="D570">
        <v>0.15</v>
      </c>
      <c r="E570" s="106">
        <v>0.05</v>
      </c>
      <c r="F570" s="106">
        <v>0.05</v>
      </c>
      <c r="G570" s="106">
        <v>0.05</v>
      </c>
    </row>
    <row r="571" spans="1:7" x14ac:dyDescent="0.2">
      <c r="A571">
        <v>7475</v>
      </c>
      <c r="B571" s="106" t="s">
        <v>1093</v>
      </c>
      <c r="C571">
        <v>0.05</v>
      </c>
      <c r="D571">
        <v>0.15</v>
      </c>
      <c r="E571" s="106">
        <v>0.05</v>
      </c>
      <c r="F571" s="106">
        <v>0.05</v>
      </c>
      <c r="G571" s="106">
        <v>0.05</v>
      </c>
    </row>
    <row r="572" spans="1:7" x14ac:dyDescent="0.2">
      <c r="A572">
        <v>7480</v>
      </c>
      <c r="B572" s="106" t="s">
        <v>1094</v>
      </c>
      <c r="C572">
        <v>0</v>
      </c>
      <c r="D572">
        <v>0</v>
      </c>
      <c r="E572" s="106">
        <v>0</v>
      </c>
      <c r="F572">
        <v>0</v>
      </c>
      <c r="G572" t="s">
        <v>158</v>
      </c>
    </row>
    <row r="573" spans="1:7" x14ac:dyDescent="0.2">
      <c r="A573">
        <v>7482</v>
      </c>
      <c r="B573" s="106" t="s">
        <v>1095</v>
      </c>
      <c r="C573">
        <v>0.05</v>
      </c>
      <c r="D573">
        <v>0.15</v>
      </c>
      <c r="E573" s="106">
        <v>0.05</v>
      </c>
      <c r="F573">
        <v>0.05</v>
      </c>
      <c r="G573">
        <v>0.05</v>
      </c>
    </row>
    <row r="574" spans="1:7" x14ac:dyDescent="0.2">
      <c r="A574">
        <v>7487</v>
      </c>
      <c r="B574" s="106" t="s">
        <v>4740</v>
      </c>
      <c r="C574">
        <v>0.05</v>
      </c>
      <c r="D574" t="s">
        <v>158</v>
      </c>
      <c r="E574">
        <v>0</v>
      </c>
      <c r="F574" t="s">
        <v>158</v>
      </c>
      <c r="G574">
        <v>0</v>
      </c>
    </row>
    <row r="575" spans="1:7" x14ac:dyDescent="0.2">
      <c r="A575">
        <v>7494</v>
      </c>
      <c r="B575" s="106" t="s">
        <v>1096</v>
      </c>
      <c r="C575">
        <v>0</v>
      </c>
      <c r="D575" s="106">
        <v>0</v>
      </c>
      <c r="E575" s="106">
        <v>0</v>
      </c>
      <c r="F575">
        <v>0</v>
      </c>
      <c r="G575">
        <v>0</v>
      </c>
    </row>
    <row r="576" spans="1:7" x14ac:dyDescent="0.2">
      <c r="A576">
        <v>7506</v>
      </c>
      <c r="B576" s="106" t="s">
        <v>1097</v>
      </c>
      <c r="C576">
        <v>0.05</v>
      </c>
      <c r="D576">
        <v>0.15</v>
      </c>
      <c r="E576" s="106">
        <v>0.05</v>
      </c>
      <c r="F576" s="106">
        <v>0.05</v>
      </c>
      <c r="G576" s="106">
        <v>0.05</v>
      </c>
    </row>
    <row r="577" spans="1:7" x14ac:dyDescent="0.2">
      <c r="A577">
        <v>7508</v>
      </c>
      <c r="B577" s="106" t="s">
        <v>1479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7512</v>
      </c>
      <c r="B578" s="106" t="s">
        <v>4741</v>
      </c>
      <c r="C578">
        <v>0</v>
      </c>
      <c r="D578" t="s">
        <v>158</v>
      </c>
      <c r="E578" s="106">
        <v>0</v>
      </c>
      <c r="F578" t="s">
        <v>158</v>
      </c>
      <c r="G578" s="106" t="s">
        <v>158</v>
      </c>
    </row>
    <row r="579" spans="1:7" x14ac:dyDescent="0.2">
      <c r="A579">
        <v>7513</v>
      </c>
      <c r="B579" s="106" t="s">
        <v>3800</v>
      </c>
      <c r="C579">
        <v>0</v>
      </c>
      <c r="D579">
        <v>0</v>
      </c>
      <c r="E579">
        <v>0</v>
      </c>
      <c r="F579" s="106">
        <v>0</v>
      </c>
      <c r="G579">
        <v>0</v>
      </c>
    </row>
    <row r="580" spans="1:7" x14ac:dyDescent="0.2">
      <c r="A580">
        <v>7524</v>
      </c>
      <c r="B580" s="106" t="s">
        <v>1098</v>
      </c>
      <c r="C580">
        <v>0.05</v>
      </c>
      <c r="D580">
        <v>0</v>
      </c>
      <c r="E580">
        <v>0</v>
      </c>
      <c r="F580">
        <v>0</v>
      </c>
      <c r="G580">
        <v>0</v>
      </c>
    </row>
    <row r="581" spans="1:7" x14ac:dyDescent="0.2">
      <c r="A581">
        <v>7525</v>
      </c>
      <c r="B581" s="106" t="s">
        <v>1458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">
      <c r="A582">
        <v>7537</v>
      </c>
      <c r="B582" s="106" t="s">
        <v>4742</v>
      </c>
      <c r="C582">
        <v>0</v>
      </c>
      <c r="D582" t="s">
        <v>158</v>
      </c>
      <c r="E582" t="s">
        <v>158</v>
      </c>
      <c r="F582" t="s">
        <v>158</v>
      </c>
      <c r="G582" t="s">
        <v>158</v>
      </c>
    </row>
    <row r="583" spans="1:7" x14ac:dyDescent="0.2">
      <c r="A583">
        <v>7545</v>
      </c>
      <c r="B583" s="106" t="s">
        <v>4260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">
      <c r="A584">
        <v>7552</v>
      </c>
      <c r="B584" s="106" t="s">
        <v>4743</v>
      </c>
      <c r="C584">
        <v>0</v>
      </c>
      <c r="D584">
        <v>0</v>
      </c>
      <c r="E584" t="s">
        <v>158</v>
      </c>
      <c r="F584" s="106" t="s">
        <v>158</v>
      </c>
      <c r="G584">
        <v>0</v>
      </c>
    </row>
    <row r="585" spans="1:7" x14ac:dyDescent="0.2">
      <c r="A585">
        <v>7554</v>
      </c>
      <c r="B585" s="106" t="s">
        <v>4744</v>
      </c>
      <c r="C585">
        <v>0</v>
      </c>
      <c r="D585">
        <v>0</v>
      </c>
      <c r="E585" s="106">
        <v>0</v>
      </c>
      <c r="F585" s="106" t="s">
        <v>158</v>
      </c>
      <c r="G585" s="106">
        <v>0</v>
      </c>
    </row>
    <row r="586" spans="1:7" x14ac:dyDescent="0.2">
      <c r="A586">
        <v>7561</v>
      </c>
      <c r="B586" s="106" t="s">
        <v>1728</v>
      </c>
      <c r="C586">
        <v>0.05</v>
      </c>
      <c r="D586">
        <v>0.15</v>
      </c>
      <c r="E586">
        <v>0.05</v>
      </c>
      <c r="F586">
        <v>0.05</v>
      </c>
      <c r="G586">
        <v>0.05</v>
      </c>
    </row>
    <row r="587" spans="1:7" x14ac:dyDescent="0.2">
      <c r="A587">
        <v>7599</v>
      </c>
      <c r="B587" s="106" t="s">
        <v>4136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">
      <c r="A588">
        <v>7601</v>
      </c>
      <c r="B588" s="106" t="s">
        <v>1099</v>
      </c>
      <c r="C588">
        <v>0.05</v>
      </c>
      <c r="D588">
        <v>0.15</v>
      </c>
      <c r="E588">
        <v>0.05</v>
      </c>
      <c r="F588">
        <v>0.05</v>
      </c>
      <c r="G588">
        <v>0.05</v>
      </c>
    </row>
    <row r="589" spans="1:7" x14ac:dyDescent="0.2">
      <c r="A589">
        <v>7605</v>
      </c>
      <c r="B589" s="106" t="s">
        <v>4745</v>
      </c>
      <c r="C589">
        <v>0</v>
      </c>
      <c r="D589" t="s">
        <v>158</v>
      </c>
      <c r="E589">
        <v>0</v>
      </c>
      <c r="F589" t="s">
        <v>158</v>
      </c>
      <c r="G589" t="s">
        <v>158</v>
      </c>
    </row>
    <row r="590" spans="1:7" x14ac:dyDescent="0.2">
      <c r="A590">
        <v>7609</v>
      </c>
      <c r="B590" s="106" t="s">
        <v>4746</v>
      </c>
      <c r="C590">
        <v>0</v>
      </c>
      <c r="D590" s="106" t="s">
        <v>158</v>
      </c>
      <c r="E590">
        <v>0</v>
      </c>
      <c r="F590" t="s">
        <v>158</v>
      </c>
      <c r="G590" t="s">
        <v>158</v>
      </c>
    </row>
    <row r="591" spans="1:7" x14ac:dyDescent="0.2">
      <c r="A591">
        <v>7611</v>
      </c>
      <c r="B591" s="106" t="s">
        <v>4261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7615</v>
      </c>
      <c r="B592" s="106" t="s">
        <v>1100</v>
      </c>
      <c r="C592">
        <v>0</v>
      </c>
      <c r="D592">
        <v>0</v>
      </c>
      <c r="E592">
        <v>0.05</v>
      </c>
      <c r="F592">
        <v>0</v>
      </c>
      <c r="G592">
        <v>0.05</v>
      </c>
    </row>
    <row r="593" spans="1:7" x14ac:dyDescent="0.2">
      <c r="A593">
        <v>7616</v>
      </c>
      <c r="B593" s="106" t="s">
        <v>1101</v>
      </c>
      <c r="C593">
        <v>0.05</v>
      </c>
      <c r="D593">
        <v>0.15</v>
      </c>
      <c r="E593">
        <v>0.05</v>
      </c>
      <c r="F593">
        <v>0.05</v>
      </c>
      <c r="G593">
        <v>0.05</v>
      </c>
    </row>
    <row r="594" spans="1:7" x14ac:dyDescent="0.2">
      <c r="A594">
        <v>7618</v>
      </c>
      <c r="B594" s="106" t="s">
        <v>1533</v>
      </c>
      <c r="C594">
        <v>0.05</v>
      </c>
      <c r="D594">
        <v>0</v>
      </c>
      <c r="E594">
        <v>0.05</v>
      </c>
      <c r="F594">
        <v>0</v>
      </c>
      <c r="G594">
        <v>0</v>
      </c>
    </row>
    <row r="595" spans="1:7" x14ac:dyDescent="0.2">
      <c r="A595">
        <v>7628</v>
      </c>
      <c r="B595" s="106" t="s">
        <v>1102</v>
      </c>
      <c r="C595">
        <v>0.05</v>
      </c>
      <c r="D595">
        <v>0.15</v>
      </c>
      <c r="E595">
        <v>0.05</v>
      </c>
      <c r="F595" s="106">
        <v>0.05</v>
      </c>
      <c r="G595">
        <v>0.05</v>
      </c>
    </row>
    <row r="596" spans="1:7" x14ac:dyDescent="0.2">
      <c r="A596">
        <v>7630</v>
      </c>
      <c r="B596" s="106" t="s">
        <v>1103</v>
      </c>
      <c r="C596">
        <v>0.1</v>
      </c>
      <c r="D596">
        <v>0.3</v>
      </c>
      <c r="E596">
        <v>0.1</v>
      </c>
      <c r="F596">
        <v>0.1</v>
      </c>
      <c r="G596">
        <v>0.1</v>
      </c>
    </row>
    <row r="597" spans="1:7" x14ac:dyDescent="0.2">
      <c r="A597">
        <v>7637</v>
      </c>
      <c r="B597" s="106" t="s">
        <v>1104</v>
      </c>
      <c r="C597">
        <v>0.05</v>
      </c>
      <c r="D597">
        <v>0</v>
      </c>
      <c r="E597">
        <v>0</v>
      </c>
      <c r="F597">
        <v>0</v>
      </c>
      <c r="G597">
        <v>0</v>
      </c>
    </row>
    <row r="598" spans="1:7" x14ac:dyDescent="0.2">
      <c r="A598">
        <v>7640</v>
      </c>
      <c r="B598" s="106" t="s">
        <v>1105</v>
      </c>
      <c r="C598">
        <v>0</v>
      </c>
      <c r="D598">
        <v>0</v>
      </c>
      <c r="E598" s="106">
        <v>0</v>
      </c>
      <c r="F598" s="106">
        <v>0</v>
      </c>
      <c r="G598" s="106">
        <v>0</v>
      </c>
    </row>
    <row r="599" spans="1:7" x14ac:dyDescent="0.2">
      <c r="A599">
        <v>7723</v>
      </c>
      <c r="B599" s="106" t="s">
        <v>1106</v>
      </c>
      <c r="C599">
        <v>0.05</v>
      </c>
      <c r="D599">
        <v>0.15</v>
      </c>
      <c r="E599">
        <v>0.05</v>
      </c>
      <c r="F599" s="106">
        <v>0.05</v>
      </c>
      <c r="G599">
        <v>0.05</v>
      </c>
    </row>
    <row r="600" spans="1:7" x14ac:dyDescent="0.2">
      <c r="A600">
        <v>7727</v>
      </c>
      <c r="B600" s="106" t="s">
        <v>1459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">
      <c r="A601">
        <v>7729</v>
      </c>
      <c r="B601" s="106" t="s">
        <v>776</v>
      </c>
      <c r="C601">
        <v>0.1</v>
      </c>
      <c r="D601">
        <v>0.3</v>
      </c>
      <c r="E601">
        <v>0.1</v>
      </c>
      <c r="F601">
        <v>0.1</v>
      </c>
      <c r="G601">
        <v>0.1</v>
      </c>
    </row>
    <row r="602" spans="1:7" x14ac:dyDescent="0.2">
      <c r="A602">
        <v>7733</v>
      </c>
      <c r="B602" s="106" t="s">
        <v>1107</v>
      </c>
      <c r="C602">
        <v>0.05</v>
      </c>
      <c r="D602" s="106">
        <v>0.15</v>
      </c>
      <c r="E602">
        <v>0.05</v>
      </c>
      <c r="F602" s="106">
        <v>0.05</v>
      </c>
      <c r="G602">
        <v>0.05</v>
      </c>
    </row>
    <row r="603" spans="1:7" x14ac:dyDescent="0.2">
      <c r="A603">
        <v>7734</v>
      </c>
      <c r="B603" s="106" t="s">
        <v>4396</v>
      </c>
      <c r="C603">
        <v>0</v>
      </c>
      <c r="D603" s="106">
        <v>0</v>
      </c>
      <c r="E603" s="106">
        <v>0</v>
      </c>
      <c r="F603" s="106">
        <v>0</v>
      </c>
      <c r="G603" s="106" t="s">
        <v>158</v>
      </c>
    </row>
    <row r="604" spans="1:7" x14ac:dyDescent="0.2">
      <c r="A604">
        <v>7735</v>
      </c>
      <c r="B604" s="106" t="s">
        <v>4747</v>
      </c>
      <c r="C604">
        <v>0</v>
      </c>
      <c r="D604" s="106">
        <v>0</v>
      </c>
      <c r="E604" s="106">
        <v>0</v>
      </c>
      <c r="F604" s="106" t="s">
        <v>158</v>
      </c>
      <c r="G604" s="106" t="s">
        <v>158</v>
      </c>
    </row>
    <row r="605" spans="1:7" x14ac:dyDescent="0.2">
      <c r="A605">
        <v>7739</v>
      </c>
      <c r="B605" s="106" t="s">
        <v>4748</v>
      </c>
      <c r="C605">
        <v>0</v>
      </c>
      <c r="D605" t="s">
        <v>158</v>
      </c>
      <c r="E605" t="s">
        <v>158</v>
      </c>
      <c r="F605" t="s">
        <v>158</v>
      </c>
      <c r="G605" t="s">
        <v>158</v>
      </c>
    </row>
    <row r="606" spans="1:7" x14ac:dyDescent="0.2">
      <c r="A606">
        <v>7747</v>
      </c>
      <c r="B606" s="106" t="s">
        <v>1108</v>
      </c>
      <c r="C606">
        <v>0</v>
      </c>
      <c r="D606">
        <v>0</v>
      </c>
      <c r="E606">
        <v>0</v>
      </c>
      <c r="F606">
        <v>0</v>
      </c>
      <c r="G606">
        <v>0.05</v>
      </c>
    </row>
    <row r="607" spans="1:7" x14ac:dyDescent="0.2">
      <c r="A607">
        <v>7752</v>
      </c>
      <c r="B607" s="106" t="s">
        <v>1109</v>
      </c>
      <c r="C607">
        <v>0.05</v>
      </c>
      <c r="D607">
        <v>0.15</v>
      </c>
      <c r="E607" s="106">
        <v>0.05</v>
      </c>
      <c r="F607" s="106">
        <v>0.05</v>
      </c>
      <c r="G607">
        <v>0.05</v>
      </c>
    </row>
    <row r="608" spans="1:7" x14ac:dyDescent="0.2">
      <c r="A608">
        <v>7769</v>
      </c>
      <c r="B608" s="106" t="s">
        <v>4137</v>
      </c>
      <c r="C608">
        <v>0</v>
      </c>
      <c r="D608">
        <v>0</v>
      </c>
      <c r="E608" s="106">
        <v>0</v>
      </c>
      <c r="F608" s="106">
        <v>0</v>
      </c>
      <c r="G608" s="106" t="s">
        <v>158</v>
      </c>
    </row>
    <row r="609" spans="1:7" x14ac:dyDescent="0.2">
      <c r="A609">
        <v>7780</v>
      </c>
      <c r="B609" s="106" t="s">
        <v>4262</v>
      </c>
      <c r="C609">
        <v>0</v>
      </c>
      <c r="D609" t="s">
        <v>158</v>
      </c>
      <c r="E609">
        <v>0.1</v>
      </c>
      <c r="F609">
        <v>0</v>
      </c>
      <c r="G609">
        <v>0</v>
      </c>
    </row>
    <row r="610" spans="1:7" x14ac:dyDescent="0.2">
      <c r="A610">
        <v>7782</v>
      </c>
      <c r="B610" s="106" t="s">
        <v>1110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">
      <c r="A611">
        <v>7811</v>
      </c>
      <c r="B611" s="106" t="s">
        <v>4749</v>
      </c>
      <c r="C611">
        <v>0</v>
      </c>
      <c r="D611" t="s">
        <v>158</v>
      </c>
      <c r="E611">
        <v>0</v>
      </c>
      <c r="F611" t="s">
        <v>158</v>
      </c>
      <c r="G611" t="s">
        <v>158</v>
      </c>
    </row>
    <row r="612" spans="1:7" x14ac:dyDescent="0.2">
      <c r="A612">
        <v>7817</v>
      </c>
      <c r="B612" s="106" t="s">
        <v>786</v>
      </c>
      <c r="C612">
        <v>0.05</v>
      </c>
      <c r="D612">
        <v>0.3</v>
      </c>
      <c r="E612">
        <v>0.05</v>
      </c>
      <c r="F612">
        <v>0.1</v>
      </c>
      <c r="G612">
        <v>0.1</v>
      </c>
    </row>
    <row r="613" spans="1:7" x14ac:dyDescent="0.2">
      <c r="A613">
        <v>7819</v>
      </c>
      <c r="B613" s="106" t="s">
        <v>1729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">
      <c r="A614">
        <v>7822</v>
      </c>
      <c r="B614" s="106" t="s">
        <v>1111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7832</v>
      </c>
      <c r="B615" s="106" t="s">
        <v>1534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">
      <c r="A616">
        <v>7840</v>
      </c>
      <c r="B616" s="106" t="s">
        <v>1112</v>
      </c>
      <c r="C616">
        <v>0.05</v>
      </c>
      <c r="D616">
        <v>0.15</v>
      </c>
      <c r="E616">
        <v>0.05</v>
      </c>
      <c r="F616">
        <v>0</v>
      </c>
      <c r="G616">
        <v>0</v>
      </c>
    </row>
    <row r="617" spans="1:7" x14ac:dyDescent="0.2">
      <c r="A617">
        <v>7844</v>
      </c>
      <c r="B617" s="106" t="s">
        <v>1113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">
      <c r="A618">
        <v>7846</v>
      </c>
      <c r="B618" s="106" t="s">
        <v>1114</v>
      </c>
      <c r="C618">
        <v>0.1</v>
      </c>
      <c r="D618" s="106">
        <v>0.3</v>
      </c>
      <c r="E618">
        <v>0.1</v>
      </c>
      <c r="F618" s="106">
        <v>0.1</v>
      </c>
      <c r="G618" s="106">
        <v>0.1</v>
      </c>
    </row>
    <row r="619" spans="1:7" x14ac:dyDescent="0.2">
      <c r="A619">
        <v>7856</v>
      </c>
      <c r="B619" s="106" t="s">
        <v>1115</v>
      </c>
      <c r="C619">
        <v>0</v>
      </c>
      <c r="D619">
        <v>0.15</v>
      </c>
      <c r="E619">
        <v>0.05</v>
      </c>
      <c r="F619">
        <v>0.05</v>
      </c>
      <c r="G619">
        <v>0</v>
      </c>
    </row>
    <row r="620" spans="1:7" x14ac:dyDescent="0.2">
      <c r="A620">
        <v>7860</v>
      </c>
      <c r="B620" s="106" t="s">
        <v>1116</v>
      </c>
      <c r="C620">
        <v>0</v>
      </c>
      <c r="D620">
        <v>0</v>
      </c>
      <c r="E620">
        <v>0</v>
      </c>
      <c r="F620">
        <v>0</v>
      </c>
      <c r="G620">
        <v>0.05</v>
      </c>
    </row>
    <row r="621" spans="1:7" x14ac:dyDescent="0.2">
      <c r="A621">
        <v>7885</v>
      </c>
      <c r="B621" s="106" t="s">
        <v>1117</v>
      </c>
      <c r="C621">
        <v>0.05</v>
      </c>
      <c r="D621" s="106">
        <v>0.15</v>
      </c>
      <c r="E621">
        <v>0.05</v>
      </c>
      <c r="F621">
        <v>0.05</v>
      </c>
      <c r="G621">
        <v>0.05</v>
      </c>
    </row>
    <row r="622" spans="1:7" x14ac:dyDescent="0.2">
      <c r="A622">
        <v>7898</v>
      </c>
      <c r="B622" s="106" t="s">
        <v>1118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7911</v>
      </c>
      <c r="B623" s="106" t="s">
        <v>1119</v>
      </c>
      <c r="C623">
        <v>0.05</v>
      </c>
      <c r="D623">
        <v>0.15</v>
      </c>
      <c r="E623">
        <v>0.05</v>
      </c>
      <c r="F623">
        <v>0.05</v>
      </c>
      <c r="G623">
        <v>0.05</v>
      </c>
    </row>
    <row r="624" spans="1:7" x14ac:dyDescent="0.2">
      <c r="A624">
        <v>7915</v>
      </c>
      <c r="B624" s="106" t="s">
        <v>3944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">
      <c r="A625">
        <v>7916</v>
      </c>
      <c r="B625" s="106" t="s">
        <v>1120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7936</v>
      </c>
      <c r="B626" s="106" t="s">
        <v>3866</v>
      </c>
      <c r="C626">
        <v>0</v>
      </c>
      <c r="D626">
        <v>0</v>
      </c>
      <c r="E626">
        <v>0</v>
      </c>
      <c r="F626" s="106">
        <v>0</v>
      </c>
      <c r="G626" s="106">
        <v>0</v>
      </c>
    </row>
    <row r="627" spans="1:7" x14ac:dyDescent="0.2">
      <c r="A627">
        <v>7937</v>
      </c>
      <c r="B627" s="106" t="s">
        <v>1121</v>
      </c>
      <c r="C627">
        <v>0.05</v>
      </c>
      <c r="D627">
        <v>0.15</v>
      </c>
      <c r="E627">
        <v>0.05</v>
      </c>
      <c r="F627">
        <v>0.05</v>
      </c>
      <c r="G627">
        <v>0.05</v>
      </c>
    </row>
    <row r="628" spans="1:7" x14ac:dyDescent="0.2">
      <c r="A628">
        <v>7942</v>
      </c>
      <c r="B628" s="106" t="s">
        <v>3992</v>
      </c>
      <c r="C628">
        <v>0</v>
      </c>
      <c r="D628">
        <v>0</v>
      </c>
      <c r="E628" t="s">
        <v>158</v>
      </c>
      <c r="F628">
        <v>0</v>
      </c>
      <c r="G628">
        <v>0</v>
      </c>
    </row>
    <row r="629" spans="1:7" x14ac:dyDescent="0.2">
      <c r="A629">
        <v>7949</v>
      </c>
      <c r="B629" s="106" t="s">
        <v>4750</v>
      </c>
      <c r="C629">
        <v>0</v>
      </c>
      <c r="D629">
        <v>0</v>
      </c>
      <c r="E629" t="s">
        <v>158</v>
      </c>
      <c r="F629" t="s">
        <v>158</v>
      </c>
      <c r="G629" t="s">
        <v>158</v>
      </c>
    </row>
    <row r="630" spans="1:7" x14ac:dyDescent="0.2">
      <c r="A630">
        <v>7952</v>
      </c>
      <c r="B630" s="106" t="s">
        <v>1122</v>
      </c>
      <c r="C630">
        <v>0.1</v>
      </c>
      <c r="D630" s="106">
        <v>0.3</v>
      </c>
      <c r="E630">
        <v>0.1</v>
      </c>
      <c r="F630">
        <v>0.1</v>
      </c>
      <c r="G630">
        <v>0.1</v>
      </c>
    </row>
    <row r="631" spans="1:7" x14ac:dyDescent="0.2">
      <c r="A631">
        <v>7962</v>
      </c>
      <c r="B631" s="106" t="s">
        <v>1123</v>
      </c>
      <c r="C631">
        <v>0.05</v>
      </c>
      <c r="D631" s="106">
        <v>0.15</v>
      </c>
      <c r="E631" s="106">
        <v>0.05</v>
      </c>
      <c r="F631" s="106">
        <v>0</v>
      </c>
      <c r="G631" s="106">
        <v>0</v>
      </c>
    </row>
    <row r="632" spans="1:7" x14ac:dyDescent="0.2">
      <c r="A632">
        <v>7965</v>
      </c>
      <c r="B632" s="106" t="s">
        <v>1124</v>
      </c>
      <c r="C632">
        <v>0.05</v>
      </c>
      <c r="D632" s="106">
        <v>0.15</v>
      </c>
      <c r="E632" s="106">
        <v>0.05</v>
      </c>
      <c r="F632" s="106">
        <v>0.05</v>
      </c>
      <c r="G632" s="106">
        <v>0.05</v>
      </c>
    </row>
    <row r="633" spans="1:7" x14ac:dyDescent="0.2">
      <c r="A633">
        <v>7966</v>
      </c>
      <c r="B633" s="106" t="s">
        <v>1730</v>
      </c>
      <c r="C633">
        <v>0.05</v>
      </c>
      <c r="D633">
        <v>0.15</v>
      </c>
      <c r="E633" s="106">
        <v>0</v>
      </c>
      <c r="F633">
        <v>0</v>
      </c>
      <c r="G633" s="106">
        <v>0</v>
      </c>
    </row>
    <row r="634" spans="1:7" x14ac:dyDescent="0.2">
      <c r="A634">
        <v>7970</v>
      </c>
      <c r="B634" s="106" t="s">
        <v>4751</v>
      </c>
      <c r="C634">
        <v>0</v>
      </c>
      <c r="D634" t="s">
        <v>158</v>
      </c>
      <c r="E634">
        <v>0</v>
      </c>
      <c r="F634" t="s">
        <v>158</v>
      </c>
      <c r="G634" t="s">
        <v>158</v>
      </c>
    </row>
    <row r="635" spans="1:7" x14ac:dyDescent="0.2">
      <c r="A635">
        <v>7979</v>
      </c>
      <c r="B635" s="106" t="s">
        <v>1480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">
      <c r="A636">
        <v>7981</v>
      </c>
      <c r="B636" s="106" t="s">
        <v>1125</v>
      </c>
      <c r="C636">
        <v>0.05</v>
      </c>
      <c r="D636" s="106">
        <v>0.15</v>
      </c>
      <c r="E636" s="106">
        <v>0.05</v>
      </c>
      <c r="F636" s="106">
        <v>0.05</v>
      </c>
      <c r="G636" s="106">
        <v>0.05</v>
      </c>
    </row>
    <row r="637" spans="1:7" x14ac:dyDescent="0.2">
      <c r="A637">
        <v>7984</v>
      </c>
      <c r="B637" s="106" t="s">
        <v>1126</v>
      </c>
      <c r="C637">
        <v>0.05</v>
      </c>
      <c r="D637" s="106">
        <v>0.15</v>
      </c>
      <c r="E637" s="106">
        <v>0.05</v>
      </c>
      <c r="F637" s="106">
        <v>0.05</v>
      </c>
      <c r="G637" s="106">
        <v>0.05</v>
      </c>
    </row>
    <row r="638" spans="1:7" x14ac:dyDescent="0.2">
      <c r="A638">
        <v>7987</v>
      </c>
      <c r="B638" s="106" t="s">
        <v>1731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7988</v>
      </c>
      <c r="B639" s="106" t="s">
        <v>1127</v>
      </c>
      <c r="C639">
        <v>0.05</v>
      </c>
      <c r="D639">
        <v>0.15</v>
      </c>
      <c r="E639">
        <v>0.05</v>
      </c>
      <c r="F639">
        <v>0.05</v>
      </c>
      <c r="G639">
        <v>0.05</v>
      </c>
    </row>
    <row r="640" spans="1:7" x14ac:dyDescent="0.2">
      <c r="A640">
        <v>7999</v>
      </c>
      <c r="B640" s="106" t="s">
        <v>1128</v>
      </c>
      <c r="C640">
        <v>0.05</v>
      </c>
      <c r="D640">
        <v>0.15</v>
      </c>
      <c r="E640">
        <v>0.05</v>
      </c>
      <c r="F640">
        <v>0.05</v>
      </c>
      <c r="G640">
        <v>0.05</v>
      </c>
    </row>
    <row r="641" spans="1:7" x14ac:dyDescent="0.2">
      <c r="A641">
        <v>8008</v>
      </c>
      <c r="B641" s="106" t="s">
        <v>1129</v>
      </c>
      <c r="C641">
        <v>0.05</v>
      </c>
      <c r="D641">
        <v>0.15</v>
      </c>
      <c r="E641">
        <v>0.05</v>
      </c>
      <c r="F641">
        <v>0.05</v>
      </c>
      <c r="G641">
        <v>0.05</v>
      </c>
    </row>
    <row r="642" spans="1:7" x14ac:dyDescent="0.2">
      <c r="A642">
        <v>8011</v>
      </c>
      <c r="B642" s="106" t="s">
        <v>1130</v>
      </c>
      <c r="C642">
        <v>0.05</v>
      </c>
      <c r="D642">
        <v>0.15</v>
      </c>
      <c r="E642" s="106">
        <v>0.05</v>
      </c>
      <c r="F642" s="106">
        <v>0.05</v>
      </c>
      <c r="G642" s="106">
        <v>0.05</v>
      </c>
    </row>
    <row r="643" spans="1:7" x14ac:dyDescent="0.2">
      <c r="A643">
        <v>8013</v>
      </c>
      <c r="B643" s="106" t="s">
        <v>3993</v>
      </c>
      <c r="C643">
        <v>0.05</v>
      </c>
      <c r="D643">
        <v>0.15</v>
      </c>
      <c r="E643" s="106">
        <v>0</v>
      </c>
      <c r="F643" s="106">
        <v>0.05</v>
      </c>
      <c r="G643" s="106">
        <v>0</v>
      </c>
    </row>
    <row r="644" spans="1:7" x14ac:dyDescent="0.2">
      <c r="A644">
        <v>8015</v>
      </c>
      <c r="B644" s="106" t="s">
        <v>1131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">
      <c r="A645">
        <v>8016</v>
      </c>
      <c r="B645" s="106" t="s">
        <v>1132</v>
      </c>
      <c r="C645">
        <v>0.05</v>
      </c>
      <c r="D645" s="106">
        <v>0.15</v>
      </c>
      <c r="E645">
        <v>0.05</v>
      </c>
      <c r="F645">
        <v>0.05</v>
      </c>
      <c r="G645">
        <v>0.05</v>
      </c>
    </row>
    <row r="646" spans="1:7" x14ac:dyDescent="0.2">
      <c r="A646">
        <v>8020</v>
      </c>
      <c r="B646" s="106" t="s">
        <v>4411</v>
      </c>
      <c r="C646">
        <v>0</v>
      </c>
      <c r="D646" s="106">
        <v>0</v>
      </c>
      <c r="E646" t="s">
        <v>158</v>
      </c>
      <c r="F646" t="s">
        <v>158</v>
      </c>
      <c r="G646">
        <v>0</v>
      </c>
    </row>
    <row r="647" spans="1:7" x14ac:dyDescent="0.2">
      <c r="A647">
        <v>8028</v>
      </c>
      <c r="B647" s="106" t="s">
        <v>4397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">
      <c r="A648">
        <v>8031</v>
      </c>
      <c r="B648" s="106" t="s">
        <v>1133</v>
      </c>
      <c r="C648">
        <v>0</v>
      </c>
      <c r="D648">
        <v>0.15</v>
      </c>
      <c r="E648">
        <v>0.05</v>
      </c>
      <c r="F648">
        <v>0.05</v>
      </c>
      <c r="G648">
        <v>0.05</v>
      </c>
    </row>
    <row r="649" spans="1:7" x14ac:dyDescent="0.2">
      <c r="A649">
        <v>8032</v>
      </c>
      <c r="B649" s="106" t="s">
        <v>4398</v>
      </c>
      <c r="C649">
        <v>0.05</v>
      </c>
      <c r="D649">
        <v>0.15</v>
      </c>
      <c r="E649">
        <v>0.05</v>
      </c>
      <c r="F649">
        <v>0.05</v>
      </c>
      <c r="G649" t="s">
        <v>158</v>
      </c>
    </row>
    <row r="650" spans="1:7" x14ac:dyDescent="0.2">
      <c r="A650">
        <v>8035</v>
      </c>
      <c r="B650" s="106" t="s">
        <v>1134</v>
      </c>
      <c r="C650">
        <v>0.05</v>
      </c>
      <c r="D650">
        <v>1.35</v>
      </c>
      <c r="E650" t="s">
        <v>158</v>
      </c>
      <c r="F650">
        <v>0.4</v>
      </c>
      <c r="G650">
        <v>0.45</v>
      </c>
    </row>
    <row r="651" spans="1:7" x14ac:dyDescent="0.2">
      <c r="A651">
        <v>8038</v>
      </c>
      <c r="B651" s="106" t="s">
        <v>4138</v>
      </c>
      <c r="C651">
        <v>0.05</v>
      </c>
      <c r="D651">
        <v>0.15</v>
      </c>
      <c r="E651">
        <v>0.05</v>
      </c>
      <c r="F651">
        <v>0.05</v>
      </c>
      <c r="G651">
        <v>0.05</v>
      </c>
    </row>
    <row r="652" spans="1:7" x14ac:dyDescent="0.2">
      <c r="A652">
        <v>8041</v>
      </c>
      <c r="B652" s="106" t="s">
        <v>1135</v>
      </c>
      <c r="C652">
        <v>0.05</v>
      </c>
      <c r="D652">
        <v>0.15</v>
      </c>
      <c r="E652">
        <v>0.05</v>
      </c>
      <c r="F652">
        <v>0.05</v>
      </c>
      <c r="G652">
        <v>0.05</v>
      </c>
    </row>
    <row r="653" spans="1:7" x14ac:dyDescent="0.2">
      <c r="A653">
        <v>8043</v>
      </c>
      <c r="B653" s="106" t="s">
        <v>1136</v>
      </c>
      <c r="C653">
        <v>0.05</v>
      </c>
      <c r="D653">
        <v>0.15</v>
      </c>
      <c r="E653">
        <v>0.05</v>
      </c>
      <c r="F653">
        <v>0.1</v>
      </c>
      <c r="G653">
        <v>0.1</v>
      </c>
    </row>
    <row r="654" spans="1:7" x14ac:dyDescent="0.2">
      <c r="A654">
        <v>8050</v>
      </c>
      <c r="B654" s="106" t="s">
        <v>1137</v>
      </c>
      <c r="C654">
        <v>0.05</v>
      </c>
      <c r="D654">
        <v>0.15</v>
      </c>
      <c r="E654">
        <v>0.05</v>
      </c>
      <c r="F654">
        <v>0.05</v>
      </c>
      <c r="G654" s="106">
        <v>0.05</v>
      </c>
    </row>
    <row r="655" spans="1:7" x14ac:dyDescent="0.2">
      <c r="A655">
        <v>8051</v>
      </c>
      <c r="B655" s="106" t="s">
        <v>1421</v>
      </c>
      <c r="C655">
        <v>0.05</v>
      </c>
      <c r="D655">
        <v>0.15</v>
      </c>
      <c r="E655" s="106">
        <v>0.05</v>
      </c>
      <c r="F655">
        <v>0.05</v>
      </c>
      <c r="G655">
        <v>0.05</v>
      </c>
    </row>
    <row r="656" spans="1:7" x14ac:dyDescent="0.2">
      <c r="A656">
        <v>8057</v>
      </c>
      <c r="B656" s="106" t="s">
        <v>1138</v>
      </c>
      <c r="C656">
        <v>0.15</v>
      </c>
      <c r="D656">
        <v>0.45</v>
      </c>
      <c r="E656" s="106">
        <v>0.15</v>
      </c>
      <c r="F656">
        <v>0.15</v>
      </c>
      <c r="G656">
        <v>0.15</v>
      </c>
    </row>
    <row r="657" spans="1:7" x14ac:dyDescent="0.2">
      <c r="A657">
        <v>8059</v>
      </c>
      <c r="B657" s="106" t="s">
        <v>1139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">
      <c r="A658">
        <v>8060</v>
      </c>
      <c r="B658" s="106" t="s">
        <v>1460</v>
      </c>
      <c r="C658">
        <v>0</v>
      </c>
      <c r="D658" t="s">
        <v>158</v>
      </c>
      <c r="E658">
        <v>0</v>
      </c>
      <c r="F658" t="s">
        <v>158</v>
      </c>
      <c r="G658" t="s">
        <v>158</v>
      </c>
    </row>
    <row r="659" spans="1:7" x14ac:dyDescent="0.2">
      <c r="A659">
        <v>8068</v>
      </c>
      <c r="B659" s="106" t="s">
        <v>1732</v>
      </c>
      <c r="C659">
        <v>0.05</v>
      </c>
      <c r="D659">
        <v>9</v>
      </c>
      <c r="E659">
        <v>0.05</v>
      </c>
      <c r="F659">
        <v>0.05</v>
      </c>
      <c r="G659">
        <v>0.05</v>
      </c>
    </row>
    <row r="660" spans="1:7" x14ac:dyDescent="0.2">
      <c r="A660">
        <v>8074</v>
      </c>
      <c r="B660" s="106" t="s">
        <v>1140</v>
      </c>
      <c r="C660">
        <v>0</v>
      </c>
      <c r="D660" s="106">
        <v>0</v>
      </c>
      <c r="E660">
        <v>0</v>
      </c>
      <c r="F660" s="106">
        <v>0</v>
      </c>
      <c r="G660">
        <v>0</v>
      </c>
    </row>
    <row r="661" spans="1:7" x14ac:dyDescent="0.2">
      <c r="A661">
        <v>8077</v>
      </c>
      <c r="B661" s="106" t="s">
        <v>1141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">
      <c r="A662">
        <v>8079</v>
      </c>
      <c r="B662" s="106" t="s">
        <v>1142</v>
      </c>
      <c r="C662">
        <v>0.1</v>
      </c>
      <c r="D662">
        <v>0.3</v>
      </c>
      <c r="E662">
        <v>0.1</v>
      </c>
      <c r="F662">
        <v>0.1</v>
      </c>
      <c r="G662">
        <v>0.1</v>
      </c>
    </row>
    <row r="663" spans="1:7" x14ac:dyDescent="0.2">
      <c r="A663">
        <v>8089</v>
      </c>
      <c r="B663" s="106" t="s">
        <v>1143</v>
      </c>
      <c r="C663">
        <v>0.05</v>
      </c>
      <c r="D663">
        <v>0.15</v>
      </c>
      <c r="E663">
        <v>0.05</v>
      </c>
      <c r="F663">
        <v>0.05</v>
      </c>
      <c r="G663">
        <v>0.05</v>
      </c>
    </row>
    <row r="664" spans="1:7" x14ac:dyDescent="0.2">
      <c r="A664">
        <v>8093</v>
      </c>
      <c r="B664" s="106" t="s">
        <v>1144</v>
      </c>
      <c r="C664">
        <v>0.05</v>
      </c>
      <c r="D664">
        <v>0.15</v>
      </c>
      <c r="E664">
        <v>0.05</v>
      </c>
      <c r="F664">
        <v>0.05</v>
      </c>
      <c r="G664">
        <v>0.05</v>
      </c>
    </row>
    <row r="665" spans="1:7" x14ac:dyDescent="0.2">
      <c r="A665">
        <v>8097</v>
      </c>
      <c r="B665" s="106" t="s">
        <v>4399</v>
      </c>
      <c r="C665">
        <v>0</v>
      </c>
      <c r="D665" s="106">
        <v>0.15</v>
      </c>
      <c r="E665" t="s">
        <v>158</v>
      </c>
      <c r="F665" s="106">
        <v>0</v>
      </c>
      <c r="G665" s="106" t="s">
        <v>158</v>
      </c>
    </row>
    <row r="666" spans="1:7" x14ac:dyDescent="0.2">
      <c r="A666">
        <v>8098</v>
      </c>
      <c r="B666" s="106" t="s">
        <v>1145</v>
      </c>
      <c r="C666">
        <v>0</v>
      </c>
      <c r="D666" s="106">
        <v>0.15</v>
      </c>
      <c r="E666" s="106">
        <v>0.05</v>
      </c>
      <c r="F666" s="106">
        <v>0.05</v>
      </c>
      <c r="G666" s="106">
        <v>0.05</v>
      </c>
    </row>
    <row r="667" spans="1:7" x14ac:dyDescent="0.2">
      <c r="A667">
        <v>8101</v>
      </c>
      <c r="B667" s="106" t="s">
        <v>1146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8103</v>
      </c>
      <c r="B668" s="106" t="s">
        <v>1147</v>
      </c>
      <c r="C668">
        <v>0</v>
      </c>
      <c r="D668">
        <v>0.15</v>
      </c>
      <c r="E668">
        <v>0</v>
      </c>
      <c r="F668">
        <v>0.05</v>
      </c>
      <c r="G668">
        <v>0.05</v>
      </c>
    </row>
    <row r="669" spans="1:7" x14ac:dyDescent="0.2">
      <c r="A669">
        <v>8114</v>
      </c>
      <c r="B669" s="106" t="s">
        <v>1148</v>
      </c>
      <c r="C669">
        <v>0.05</v>
      </c>
      <c r="D669">
        <v>0.15</v>
      </c>
      <c r="E669">
        <v>0.05</v>
      </c>
      <c r="F669">
        <v>0.05</v>
      </c>
      <c r="G669">
        <v>0.05</v>
      </c>
    </row>
    <row r="670" spans="1:7" x14ac:dyDescent="0.2">
      <c r="A670">
        <v>8118</v>
      </c>
      <c r="B670" s="106" t="s">
        <v>4752</v>
      </c>
      <c r="C670">
        <v>0</v>
      </c>
      <c r="D670" t="s">
        <v>158</v>
      </c>
      <c r="E670" t="s">
        <v>158</v>
      </c>
      <c r="F670" t="s">
        <v>158</v>
      </c>
      <c r="G670">
        <v>0</v>
      </c>
    </row>
    <row r="671" spans="1:7" x14ac:dyDescent="0.2">
      <c r="A671">
        <v>8131</v>
      </c>
      <c r="B671" s="106" t="s">
        <v>1149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8132</v>
      </c>
      <c r="B672" s="106" t="s">
        <v>1150</v>
      </c>
      <c r="C672">
        <v>0.05</v>
      </c>
      <c r="D672">
        <v>0.15</v>
      </c>
      <c r="E672">
        <v>0.05</v>
      </c>
      <c r="F672">
        <v>0.05</v>
      </c>
      <c r="G672">
        <v>0.05</v>
      </c>
    </row>
    <row r="673" spans="1:7" x14ac:dyDescent="0.2">
      <c r="A673">
        <v>8136</v>
      </c>
      <c r="B673" s="106" t="s">
        <v>4400</v>
      </c>
      <c r="C673">
        <v>0.05</v>
      </c>
      <c r="D673">
        <v>0.15</v>
      </c>
      <c r="E673">
        <v>0.05</v>
      </c>
      <c r="F673">
        <v>0</v>
      </c>
      <c r="G673">
        <v>0</v>
      </c>
    </row>
    <row r="674" spans="1:7" x14ac:dyDescent="0.2">
      <c r="A674">
        <v>8137</v>
      </c>
      <c r="B674" s="106" t="s">
        <v>4753</v>
      </c>
      <c r="C674">
        <v>0.05</v>
      </c>
      <c r="D674" t="s">
        <v>158</v>
      </c>
      <c r="E674">
        <v>0.05</v>
      </c>
      <c r="F674" t="s">
        <v>158</v>
      </c>
      <c r="G674">
        <v>0.05</v>
      </c>
    </row>
    <row r="675" spans="1:7" x14ac:dyDescent="0.2">
      <c r="A675">
        <v>8140</v>
      </c>
      <c r="B675" s="106" t="s">
        <v>1151</v>
      </c>
      <c r="C675">
        <v>0.05</v>
      </c>
      <c r="D675" s="106">
        <v>0.15</v>
      </c>
      <c r="E675">
        <v>0.05</v>
      </c>
      <c r="F675" s="106">
        <v>0.05</v>
      </c>
      <c r="G675" s="106">
        <v>0.05</v>
      </c>
    </row>
    <row r="676" spans="1:7" x14ac:dyDescent="0.2">
      <c r="A676">
        <v>8141</v>
      </c>
      <c r="B676" s="106" t="s">
        <v>1152</v>
      </c>
      <c r="C676">
        <v>0</v>
      </c>
      <c r="D676">
        <v>0.15</v>
      </c>
      <c r="E676">
        <v>0</v>
      </c>
      <c r="F676">
        <v>0.05</v>
      </c>
      <c r="G676">
        <v>0.05</v>
      </c>
    </row>
    <row r="677" spans="1:7" x14ac:dyDescent="0.2">
      <c r="A677">
        <v>8142</v>
      </c>
      <c r="B677" s="106" t="s">
        <v>1153</v>
      </c>
      <c r="C677">
        <v>0.05</v>
      </c>
      <c r="D677">
        <v>3.9</v>
      </c>
      <c r="E677">
        <v>0.05</v>
      </c>
      <c r="F677">
        <v>0.05</v>
      </c>
      <c r="G677" s="106">
        <v>0.05</v>
      </c>
    </row>
    <row r="678" spans="1:7" x14ac:dyDescent="0.2">
      <c r="A678">
        <v>8150</v>
      </c>
      <c r="B678" s="106" t="s">
        <v>1154</v>
      </c>
      <c r="C678">
        <v>0</v>
      </c>
      <c r="D678" s="106">
        <v>0</v>
      </c>
      <c r="E678">
        <v>0</v>
      </c>
      <c r="F678">
        <v>0</v>
      </c>
      <c r="G678" s="106">
        <v>0</v>
      </c>
    </row>
    <row r="679" spans="1:7" x14ac:dyDescent="0.2">
      <c r="A679">
        <v>8153</v>
      </c>
      <c r="B679" s="106" t="s">
        <v>1155</v>
      </c>
      <c r="C679">
        <v>0.05</v>
      </c>
      <c r="D679" s="106">
        <v>0.15</v>
      </c>
      <c r="E679">
        <v>0.05</v>
      </c>
      <c r="F679">
        <v>0.05</v>
      </c>
      <c r="G679">
        <v>0.05</v>
      </c>
    </row>
    <row r="680" spans="1:7" x14ac:dyDescent="0.2">
      <c r="A680">
        <v>8155</v>
      </c>
      <c r="B680" s="106" t="s">
        <v>4263</v>
      </c>
      <c r="C680">
        <v>0</v>
      </c>
      <c r="D680">
        <v>0</v>
      </c>
      <c r="E680">
        <v>0</v>
      </c>
      <c r="F680">
        <v>0</v>
      </c>
      <c r="G680">
        <v>0.05</v>
      </c>
    </row>
    <row r="681" spans="1:7" x14ac:dyDescent="0.2">
      <c r="A681">
        <v>8158</v>
      </c>
      <c r="B681" s="106" t="s">
        <v>1156</v>
      </c>
      <c r="C681">
        <v>0.05</v>
      </c>
      <c r="D681">
        <v>0.15</v>
      </c>
      <c r="E681">
        <v>0.05</v>
      </c>
      <c r="F681">
        <v>0.05</v>
      </c>
      <c r="G681">
        <v>0.05</v>
      </c>
    </row>
    <row r="682" spans="1:7" x14ac:dyDescent="0.2">
      <c r="A682">
        <v>8160</v>
      </c>
      <c r="B682" s="106" t="s">
        <v>1157</v>
      </c>
      <c r="C682">
        <v>0.05</v>
      </c>
      <c r="D682">
        <v>0.15</v>
      </c>
      <c r="E682">
        <v>0.05</v>
      </c>
      <c r="F682">
        <v>0.05</v>
      </c>
      <c r="G682">
        <v>0.05</v>
      </c>
    </row>
    <row r="683" spans="1:7" x14ac:dyDescent="0.2">
      <c r="A683">
        <v>8163</v>
      </c>
      <c r="B683" s="106" t="s">
        <v>1158</v>
      </c>
      <c r="C683">
        <v>0.05</v>
      </c>
      <c r="D683">
        <v>0.15</v>
      </c>
      <c r="E683">
        <v>0.05</v>
      </c>
      <c r="F683">
        <v>0.05</v>
      </c>
      <c r="G683">
        <v>0.05</v>
      </c>
    </row>
    <row r="684" spans="1:7" x14ac:dyDescent="0.2">
      <c r="A684">
        <v>8179</v>
      </c>
      <c r="B684" s="106" t="s">
        <v>1159</v>
      </c>
      <c r="C684">
        <v>0</v>
      </c>
      <c r="D684">
        <v>0</v>
      </c>
      <c r="E684" s="106">
        <v>0</v>
      </c>
      <c r="F684">
        <v>0</v>
      </c>
      <c r="G684">
        <v>0</v>
      </c>
    </row>
    <row r="685" spans="1:7" x14ac:dyDescent="0.2">
      <c r="A685">
        <v>8182</v>
      </c>
      <c r="B685" s="106" t="s">
        <v>1160</v>
      </c>
      <c r="C685">
        <v>0.05</v>
      </c>
      <c r="D685">
        <v>0.15</v>
      </c>
      <c r="E685">
        <v>0.05</v>
      </c>
      <c r="F685">
        <v>0.05</v>
      </c>
      <c r="G685" s="106">
        <v>0.05</v>
      </c>
    </row>
    <row r="686" spans="1:7" x14ac:dyDescent="0.2">
      <c r="A686">
        <v>8185</v>
      </c>
      <c r="B686" s="106" t="s">
        <v>3945</v>
      </c>
      <c r="C686">
        <v>0.05</v>
      </c>
      <c r="D686">
        <v>0.15</v>
      </c>
      <c r="E686">
        <v>0.05</v>
      </c>
      <c r="F686">
        <v>0.05</v>
      </c>
      <c r="G686" t="s">
        <v>158</v>
      </c>
    </row>
    <row r="687" spans="1:7" x14ac:dyDescent="0.2">
      <c r="A687">
        <v>8194</v>
      </c>
      <c r="B687" s="106" t="s">
        <v>4754</v>
      </c>
      <c r="C687">
        <v>0</v>
      </c>
      <c r="D687" t="s">
        <v>158</v>
      </c>
      <c r="E687" t="s">
        <v>158</v>
      </c>
      <c r="F687" t="s">
        <v>158</v>
      </c>
      <c r="G687" t="s">
        <v>158</v>
      </c>
    </row>
    <row r="688" spans="1:7" x14ac:dyDescent="0.2">
      <c r="A688">
        <v>8200</v>
      </c>
      <c r="B688" s="106" t="s">
        <v>1161</v>
      </c>
      <c r="C688">
        <v>0.05</v>
      </c>
      <c r="D688">
        <v>0.15</v>
      </c>
      <c r="E688">
        <v>0.05</v>
      </c>
      <c r="F688">
        <v>0.05</v>
      </c>
      <c r="G688">
        <v>0.05</v>
      </c>
    </row>
    <row r="689" spans="1:7" x14ac:dyDescent="0.2">
      <c r="A689">
        <v>8203</v>
      </c>
      <c r="B689" s="106" t="s">
        <v>4264</v>
      </c>
      <c r="C689">
        <v>0</v>
      </c>
      <c r="D689">
        <v>0</v>
      </c>
      <c r="E689">
        <v>0</v>
      </c>
      <c r="F689">
        <v>0</v>
      </c>
      <c r="G689" s="106" t="s">
        <v>158</v>
      </c>
    </row>
    <row r="690" spans="1:7" x14ac:dyDescent="0.2">
      <c r="A690">
        <v>8217</v>
      </c>
      <c r="B690" s="106" t="s">
        <v>1162</v>
      </c>
      <c r="C690">
        <v>0.05</v>
      </c>
      <c r="D690">
        <v>0.15</v>
      </c>
      <c r="E690">
        <v>0.05</v>
      </c>
      <c r="F690" s="106">
        <v>0.05</v>
      </c>
      <c r="G690" s="106">
        <v>0.05</v>
      </c>
    </row>
    <row r="691" spans="1:7" x14ac:dyDescent="0.2">
      <c r="A691">
        <v>8218</v>
      </c>
      <c r="B691" s="106" t="s">
        <v>4755</v>
      </c>
      <c r="C691">
        <v>0.05</v>
      </c>
      <c r="D691">
        <v>0</v>
      </c>
      <c r="E691" t="s">
        <v>158</v>
      </c>
      <c r="F691" t="s">
        <v>158</v>
      </c>
      <c r="G691" t="s">
        <v>158</v>
      </c>
    </row>
    <row r="692" spans="1:7" x14ac:dyDescent="0.2">
      <c r="A692">
        <v>8227</v>
      </c>
      <c r="B692" s="106" t="s">
        <v>1163</v>
      </c>
      <c r="C692">
        <v>0.15</v>
      </c>
      <c r="D692">
        <v>0.45</v>
      </c>
      <c r="E692">
        <v>0.05</v>
      </c>
      <c r="F692">
        <v>0.15</v>
      </c>
      <c r="G692">
        <v>0.15</v>
      </c>
    </row>
    <row r="693" spans="1:7" x14ac:dyDescent="0.2">
      <c r="A693">
        <v>8230</v>
      </c>
      <c r="B693" s="106" t="s">
        <v>1164</v>
      </c>
      <c r="C693">
        <v>0.05</v>
      </c>
      <c r="D693">
        <v>0.15</v>
      </c>
      <c r="E693">
        <v>0.05</v>
      </c>
      <c r="F693">
        <v>0.05</v>
      </c>
      <c r="G693">
        <v>0.05</v>
      </c>
    </row>
    <row r="694" spans="1:7" x14ac:dyDescent="0.2">
      <c r="A694">
        <v>8233</v>
      </c>
      <c r="B694" s="106" t="s">
        <v>4139</v>
      </c>
      <c r="C694">
        <v>0.05</v>
      </c>
      <c r="D694">
        <v>0.15</v>
      </c>
      <c r="E694">
        <v>0</v>
      </c>
      <c r="F694">
        <v>0</v>
      </c>
      <c r="G694">
        <v>0</v>
      </c>
    </row>
    <row r="695" spans="1:7" x14ac:dyDescent="0.2">
      <c r="A695">
        <v>8237</v>
      </c>
      <c r="B695" s="106" t="s">
        <v>1165</v>
      </c>
      <c r="C695">
        <v>0.05</v>
      </c>
      <c r="D695">
        <v>0</v>
      </c>
      <c r="E695">
        <v>0.05</v>
      </c>
      <c r="F695">
        <v>0</v>
      </c>
      <c r="G695">
        <v>0</v>
      </c>
    </row>
    <row r="696" spans="1:7" x14ac:dyDescent="0.2">
      <c r="A696">
        <v>8244</v>
      </c>
      <c r="B696" s="106" t="s">
        <v>1167</v>
      </c>
      <c r="C696">
        <v>0.1</v>
      </c>
      <c r="D696">
        <v>0.3</v>
      </c>
      <c r="E696">
        <v>0.1</v>
      </c>
      <c r="F696">
        <v>0.1</v>
      </c>
      <c r="G696" s="106">
        <v>0.1</v>
      </c>
    </row>
    <row r="697" spans="1:7" x14ac:dyDescent="0.2">
      <c r="A697">
        <v>8251</v>
      </c>
      <c r="B697" s="106" t="s">
        <v>4140</v>
      </c>
      <c r="C697">
        <v>0.05</v>
      </c>
      <c r="D697">
        <v>0.15</v>
      </c>
      <c r="E697" t="s">
        <v>158</v>
      </c>
      <c r="F697">
        <v>0.05</v>
      </c>
      <c r="G697" s="106" t="s">
        <v>158</v>
      </c>
    </row>
    <row r="698" spans="1:7" x14ac:dyDescent="0.2">
      <c r="A698">
        <v>8252</v>
      </c>
      <c r="B698" s="106" t="s">
        <v>1168</v>
      </c>
      <c r="C698">
        <v>0.05</v>
      </c>
      <c r="D698">
        <v>0.15</v>
      </c>
      <c r="E698">
        <v>0.05</v>
      </c>
      <c r="F698">
        <v>0.05</v>
      </c>
      <c r="G698">
        <v>0.05</v>
      </c>
    </row>
    <row r="699" spans="1:7" x14ac:dyDescent="0.2">
      <c r="A699">
        <v>8253</v>
      </c>
      <c r="B699" s="106" t="s">
        <v>759</v>
      </c>
      <c r="C699">
        <v>0.05</v>
      </c>
      <c r="D699">
        <v>0.15</v>
      </c>
      <c r="E699">
        <v>0.05</v>
      </c>
      <c r="F699">
        <v>0.05</v>
      </c>
      <c r="G699">
        <v>0.05</v>
      </c>
    </row>
    <row r="700" spans="1:7" x14ac:dyDescent="0.2">
      <c r="A700">
        <v>8255</v>
      </c>
      <c r="B700" s="106" t="s">
        <v>3994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8267</v>
      </c>
      <c r="B701" s="106" t="s">
        <v>221</v>
      </c>
      <c r="C701">
        <v>0.05</v>
      </c>
      <c r="D701" s="106">
        <v>0.15</v>
      </c>
      <c r="E701" s="106">
        <v>0.05</v>
      </c>
      <c r="F701" s="106">
        <v>0.05</v>
      </c>
      <c r="G701" s="106">
        <v>0.05</v>
      </c>
    </row>
    <row r="702" spans="1:7" x14ac:dyDescent="0.2">
      <c r="A702">
        <v>8275</v>
      </c>
      <c r="B702" s="106" t="s">
        <v>1169</v>
      </c>
      <c r="C702">
        <v>0.05</v>
      </c>
      <c r="D702" s="106">
        <v>0.15</v>
      </c>
      <c r="E702" s="106">
        <v>0.05</v>
      </c>
      <c r="F702" s="106">
        <v>0.05</v>
      </c>
      <c r="G702" s="106">
        <v>0.05</v>
      </c>
    </row>
    <row r="703" spans="1:7" x14ac:dyDescent="0.2">
      <c r="A703">
        <v>8276</v>
      </c>
      <c r="B703" s="106" t="s">
        <v>1170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">
      <c r="A704">
        <v>8278</v>
      </c>
      <c r="B704" s="106" t="s">
        <v>1171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8279</v>
      </c>
      <c r="B705" s="106" t="s">
        <v>1172</v>
      </c>
      <c r="C705">
        <v>0.1</v>
      </c>
      <c r="D705">
        <v>0.3</v>
      </c>
      <c r="E705">
        <v>0.1</v>
      </c>
      <c r="F705">
        <v>0.1</v>
      </c>
      <c r="G705">
        <v>0.1</v>
      </c>
    </row>
    <row r="706" spans="1:7" x14ac:dyDescent="0.2">
      <c r="A706">
        <v>8282</v>
      </c>
      <c r="B706" s="106" t="s">
        <v>1173</v>
      </c>
      <c r="C706">
        <v>0.05</v>
      </c>
      <c r="D706">
        <v>0</v>
      </c>
      <c r="E706">
        <v>0.05</v>
      </c>
      <c r="F706">
        <v>0.05</v>
      </c>
      <c r="G706">
        <v>0.05</v>
      </c>
    </row>
    <row r="707" spans="1:7" x14ac:dyDescent="0.2">
      <c r="A707">
        <v>8289</v>
      </c>
      <c r="B707" s="106" t="s">
        <v>1174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8303</v>
      </c>
      <c r="B708" s="106" t="s">
        <v>1175</v>
      </c>
      <c r="C708">
        <v>0.05</v>
      </c>
      <c r="D708">
        <v>0.15</v>
      </c>
      <c r="E708" s="106">
        <v>0.05</v>
      </c>
      <c r="F708" s="106">
        <v>0.05</v>
      </c>
      <c r="G708" s="106">
        <v>0.05</v>
      </c>
    </row>
    <row r="709" spans="1:7" x14ac:dyDescent="0.2">
      <c r="A709">
        <v>8308</v>
      </c>
      <c r="B709" s="106" t="s">
        <v>52</v>
      </c>
      <c r="C709">
        <v>0</v>
      </c>
      <c r="D709" s="106">
        <v>0</v>
      </c>
      <c r="E709">
        <v>0</v>
      </c>
      <c r="F709" s="106">
        <v>0</v>
      </c>
      <c r="G709" s="106">
        <v>0</v>
      </c>
    </row>
    <row r="710" spans="1:7" x14ac:dyDescent="0.2">
      <c r="A710">
        <v>8309</v>
      </c>
      <c r="B710" s="106" t="s">
        <v>1176</v>
      </c>
      <c r="C710">
        <v>0.05</v>
      </c>
      <c r="D710">
        <v>0</v>
      </c>
      <c r="E710">
        <v>0.05</v>
      </c>
      <c r="F710" s="106">
        <v>0</v>
      </c>
      <c r="G710" s="106">
        <v>0.05</v>
      </c>
    </row>
    <row r="711" spans="1:7" x14ac:dyDescent="0.2">
      <c r="A711">
        <v>8331</v>
      </c>
      <c r="B711" s="106" t="s">
        <v>1177</v>
      </c>
      <c r="C711">
        <v>0.05</v>
      </c>
      <c r="D711">
        <v>0.15</v>
      </c>
      <c r="E711">
        <v>0.05</v>
      </c>
      <c r="F711" s="106">
        <v>0.05</v>
      </c>
      <c r="G711">
        <v>0.05</v>
      </c>
    </row>
    <row r="712" spans="1:7" x14ac:dyDescent="0.2">
      <c r="A712">
        <v>8337</v>
      </c>
      <c r="B712" s="106" t="s">
        <v>1178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8338</v>
      </c>
      <c r="B713" s="106" t="s">
        <v>1179</v>
      </c>
      <c r="C713">
        <v>0</v>
      </c>
      <c r="D713">
        <v>0</v>
      </c>
      <c r="E713">
        <v>0</v>
      </c>
      <c r="F713">
        <v>0</v>
      </c>
      <c r="G713">
        <v>0.05</v>
      </c>
    </row>
    <row r="714" spans="1:7" x14ac:dyDescent="0.2">
      <c r="A714">
        <v>8341</v>
      </c>
      <c r="B714" s="106" t="s">
        <v>1180</v>
      </c>
      <c r="C714">
        <v>0.05</v>
      </c>
      <c r="D714">
        <v>0.15</v>
      </c>
      <c r="E714">
        <v>0.05</v>
      </c>
      <c r="F714">
        <v>0.05</v>
      </c>
      <c r="G714">
        <v>0.05</v>
      </c>
    </row>
    <row r="715" spans="1:7" x14ac:dyDescent="0.2">
      <c r="A715">
        <v>8342</v>
      </c>
      <c r="B715" s="106" t="s">
        <v>1181</v>
      </c>
      <c r="C715">
        <v>0.05</v>
      </c>
      <c r="D715">
        <v>0.15</v>
      </c>
      <c r="E715">
        <v>0.05</v>
      </c>
      <c r="F715">
        <v>0.05</v>
      </c>
      <c r="G715">
        <v>0.05</v>
      </c>
    </row>
    <row r="716" spans="1:7" x14ac:dyDescent="0.2">
      <c r="A716">
        <v>8343</v>
      </c>
      <c r="B716" s="106" t="s">
        <v>1182</v>
      </c>
      <c r="C716">
        <v>0.05</v>
      </c>
      <c r="D716">
        <v>0.15</v>
      </c>
      <c r="E716">
        <v>0.05</v>
      </c>
      <c r="F716">
        <v>0.05</v>
      </c>
      <c r="G716">
        <v>0.05</v>
      </c>
    </row>
    <row r="717" spans="1:7" x14ac:dyDescent="0.2">
      <c r="A717">
        <v>8344</v>
      </c>
      <c r="B717" s="106" t="s">
        <v>1183</v>
      </c>
      <c r="C717">
        <v>0.05</v>
      </c>
      <c r="D717">
        <v>0.15</v>
      </c>
      <c r="E717">
        <v>0.05</v>
      </c>
      <c r="F717">
        <v>0.05</v>
      </c>
      <c r="G717">
        <v>0.05</v>
      </c>
    </row>
    <row r="718" spans="1:7" x14ac:dyDescent="0.2">
      <c r="A718">
        <v>8345</v>
      </c>
      <c r="B718" s="106" t="s">
        <v>1184</v>
      </c>
      <c r="C718">
        <v>0.05</v>
      </c>
      <c r="D718">
        <v>0</v>
      </c>
      <c r="E718" t="s">
        <v>158</v>
      </c>
      <c r="F718">
        <v>0.05</v>
      </c>
      <c r="G718">
        <v>0.05</v>
      </c>
    </row>
    <row r="719" spans="1:7" x14ac:dyDescent="0.2">
      <c r="A719">
        <v>8346</v>
      </c>
      <c r="B719" s="106" t="s">
        <v>1185</v>
      </c>
      <c r="C719">
        <v>0</v>
      </c>
      <c r="D719" s="106">
        <v>0</v>
      </c>
      <c r="E719" s="106">
        <v>0</v>
      </c>
      <c r="F719" s="106">
        <v>0</v>
      </c>
      <c r="G719" s="106">
        <v>0</v>
      </c>
    </row>
    <row r="720" spans="1:7" x14ac:dyDescent="0.2">
      <c r="A720">
        <v>8350</v>
      </c>
      <c r="B720" s="106" t="s">
        <v>1186</v>
      </c>
      <c r="C720">
        <v>0</v>
      </c>
      <c r="D720">
        <v>0</v>
      </c>
      <c r="E720">
        <v>0</v>
      </c>
      <c r="F720" s="106">
        <v>0</v>
      </c>
      <c r="G720" s="106">
        <v>0</v>
      </c>
    </row>
    <row r="721" spans="1:7" x14ac:dyDescent="0.2">
      <c r="A721">
        <v>8355</v>
      </c>
      <c r="B721" s="106" t="s">
        <v>1187</v>
      </c>
      <c r="C721">
        <v>0</v>
      </c>
      <c r="D721">
        <v>0.15</v>
      </c>
      <c r="E721">
        <v>0</v>
      </c>
      <c r="F721">
        <v>0</v>
      </c>
      <c r="G721">
        <v>0</v>
      </c>
    </row>
    <row r="722" spans="1:7" x14ac:dyDescent="0.2">
      <c r="A722">
        <v>8359</v>
      </c>
      <c r="B722" s="106" t="s">
        <v>787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">
      <c r="A723">
        <v>8361</v>
      </c>
      <c r="B723" s="106" t="s">
        <v>4756</v>
      </c>
      <c r="C723">
        <v>0</v>
      </c>
      <c r="D723">
        <v>0</v>
      </c>
      <c r="E723">
        <v>0</v>
      </c>
      <c r="F723" t="s">
        <v>158</v>
      </c>
      <c r="G723" t="s">
        <v>158</v>
      </c>
    </row>
    <row r="724" spans="1:7" x14ac:dyDescent="0.2">
      <c r="A724">
        <v>8362</v>
      </c>
      <c r="B724" s="106" t="s">
        <v>1188</v>
      </c>
      <c r="C724">
        <v>0.05</v>
      </c>
      <c r="D724">
        <v>0.15</v>
      </c>
      <c r="E724">
        <v>0.05</v>
      </c>
      <c r="F724">
        <v>0.05</v>
      </c>
      <c r="G724">
        <v>0.05</v>
      </c>
    </row>
    <row r="725" spans="1:7" x14ac:dyDescent="0.2">
      <c r="A725">
        <v>8363</v>
      </c>
      <c r="B725" s="106" t="s">
        <v>1189</v>
      </c>
      <c r="C725">
        <v>0.1</v>
      </c>
      <c r="D725">
        <v>0.3</v>
      </c>
      <c r="E725">
        <v>0.1</v>
      </c>
      <c r="F725">
        <v>0.1</v>
      </c>
      <c r="G725">
        <v>0.1</v>
      </c>
    </row>
    <row r="726" spans="1:7" x14ac:dyDescent="0.2">
      <c r="A726">
        <v>8364</v>
      </c>
      <c r="B726" s="106" t="s">
        <v>1190</v>
      </c>
      <c r="C726">
        <v>0.05</v>
      </c>
      <c r="D726">
        <v>0.15</v>
      </c>
      <c r="E726">
        <v>0.05</v>
      </c>
      <c r="F726">
        <v>0.05</v>
      </c>
      <c r="G726">
        <v>0.05</v>
      </c>
    </row>
    <row r="727" spans="1:7" x14ac:dyDescent="0.2">
      <c r="A727">
        <v>8365</v>
      </c>
      <c r="B727" s="106" t="s">
        <v>1191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8366</v>
      </c>
      <c r="B728" s="106" t="s">
        <v>1192</v>
      </c>
      <c r="C728">
        <v>0.05</v>
      </c>
      <c r="D728">
        <v>0.15</v>
      </c>
      <c r="E728">
        <v>0.05</v>
      </c>
      <c r="F728">
        <v>0.05</v>
      </c>
      <c r="G728">
        <v>0.05</v>
      </c>
    </row>
    <row r="729" spans="1:7" x14ac:dyDescent="0.2">
      <c r="A729">
        <v>8367</v>
      </c>
      <c r="B729" s="106" t="s">
        <v>1193</v>
      </c>
      <c r="C729">
        <v>0.05</v>
      </c>
      <c r="D729">
        <v>0.15</v>
      </c>
      <c r="E729" s="106">
        <v>0.05</v>
      </c>
      <c r="F729" s="106">
        <v>0.05</v>
      </c>
      <c r="G729" s="106">
        <v>0.05</v>
      </c>
    </row>
    <row r="730" spans="1:7" x14ac:dyDescent="0.2">
      <c r="A730">
        <v>8369</v>
      </c>
      <c r="B730" s="106" t="s">
        <v>1194</v>
      </c>
      <c r="C730">
        <v>0.1</v>
      </c>
      <c r="D730">
        <v>0.3</v>
      </c>
      <c r="E730">
        <v>0.1</v>
      </c>
      <c r="F730" s="106">
        <v>0.1</v>
      </c>
      <c r="G730" s="106">
        <v>0.1</v>
      </c>
    </row>
    <row r="731" spans="1:7" x14ac:dyDescent="0.2">
      <c r="A731">
        <v>8370</v>
      </c>
      <c r="B731" s="106" t="s">
        <v>1195</v>
      </c>
      <c r="C731">
        <v>0.05</v>
      </c>
      <c r="D731">
        <v>0.15</v>
      </c>
      <c r="E731">
        <v>0.05</v>
      </c>
      <c r="F731" s="106">
        <v>0.05</v>
      </c>
      <c r="G731" s="106">
        <v>0.05</v>
      </c>
    </row>
    <row r="732" spans="1:7" x14ac:dyDescent="0.2">
      <c r="A732">
        <v>8379</v>
      </c>
      <c r="B732" s="106" t="s">
        <v>4757</v>
      </c>
      <c r="C732">
        <v>0</v>
      </c>
      <c r="D732" s="106" t="s">
        <v>158</v>
      </c>
      <c r="E732" s="106" t="s">
        <v>158</v>
      </c>
      <c r="F732" s="106" t="s">
        <v>158</v>
      </c>
      <c r="G732" t="s">
        <v>158</v>
      </c>
    </row>
    <row r="733" spans="1:7" x14ac:dyDescent="0.2">
      <c r="A733">
        <v>8382</v>
      </c>
      <c r="B733" s="106" t="s">
        <v>1196</v>
      </c>
      <c r="C733">
        <v>0.05</v>
      </c>
      <c r="D733" s="106">
        <v>0.15</v>
      </c>
      <c r="E733" s="106">
        <v>0.05</v>
      </c>
      <c r="F733" s="106">
        <v>0.05</v>
      </c>
      <c r="G733">
        <v>0.05</v>
      </c>
    </row>
    <row r="734" spans="1:7" x14ac:dyDescent="0.2">
      <c r="A734">
        <v>8383</v>
      </c>
      <c r="B734" s="106" t="s">
        <v>1197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">
      <c r="A735">
        <v>8385</v>
      </c>
      <c r="B735" s="106" t="s">
        <v>1198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">
      <c r="A736">
        <v>8387</v>
      </c>
      <c r="B736" s="106" t="s">
        <v>1199</v>
      </c>
      <c r="C736">
        <v>0</v>
      </c>
      <c r="D736" s="106">
        <v>0</v>
      </c>
      <c r="E736">
        <v>0.05</v>
      </c>
      <c r="F736">
        <v>0.05</v>
      </c>
      <c r="G736" s="106">
        <v>0</v>
      </c>
    </row>
    <row r="737" spans="1:7" x14ac:dyDescent="0.2">
      <c r="A737">
        <v>8388</v>
      </c>
      <c r="B737" s="106" t="s">
        <v>1200</v>
      </c>
      <c r="C737">
        <v>0</v>
      </c>
      <c r="D737">
        <v>0</v>
      </c>
      <c r="E737" t="s">
        <v>158</v>
      </c>
      <c r="F737">
        <v>0.05</v>
      </c>
      <c r="G737">
        <v>0</v>
      </c>
    </row>
    <row r="738" spans="1:7" x14ac:dyDescent="0.2">
      <c r="A738">
        <v>8392</v>
      </c>
      <c r="B738" s="106" t="s">
        <v>4141</v>
      </c>
      <c r="C738">
        <v>0</v>
      </c>
      <c r="D738">
        <v>0</v>
      </c>
      <c r="E738" s="106">
        <v>0</v>
      </c>
      <c r="F738" s="106">
        <v>0</v>
      </c>
      <c r="G738" s="106" t="s">
        <v>158</v>
      </c>
    </row>
    <row r="739" spans="1:7" x14ac:dyDescent="0.2">
      <c r="A739">
        <v>8393</v>
      </c>
      <c r="B739" s="106" t="s">
        <v>1201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 x14ac:dyDescent="0.2">
      <c r="A740">
        <v>8397</v>
      </c>
      <c r="B740" s="106" t="s">
        <v>1202</v>
      </c>
      <c r="C740">
        <v>0.1</v>
      </c>
      <c r="D740">
        <v>0.3</v>
      </c>
      <c r="E740" s="106">
        <v>0.1</v>
      </c>
      <c r="F740">
        <v>0.1</v>
      </c>
      <c r="G740" s="106">
        <v>0.1</v>
      </c>
    </row>
    <row r="741" spans="1:7" x14ac:dyDescent="0.2">
      <c r="A741">
        <v>8399</v>
      </c>
      <c r="B741" s="106" t="s">
        <v>1203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">
      <c r="A742">
        <v>8416</v>
      </c>
      <c r="B742" s="106" t="s">
        <v>1204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">
      <c r="A743">
        <v>8439</v>
      </c>
      <c r="B743" s="106" t="s">
        <v>1205</v>
      </c>
      <c r="C743">
        <v>0.1</v>
      </c>
      <c r="D743">
        <v>0.3</v>
      </c>
      <c r="E743">
        <v>0.1</v>
      </c>
      <c r="F743">
        <v>0.1</v>
      </c>
      <c r="G743">
        <v>0.1</v>
      </c>
    </row>
    <row r="744" spans="1:7" x14ac:dyDescent="0.2">
      <c r="A744">
        <v>8522</v>
      </c>
      <c r="B744" s="106" t="s">
        <v>1206</v>
      </c>
      <c r="C744">
        <v>0.05</v>
      </c>
      <c r="D744">
        <v>0.15</v>
      </c>
      <c r="E744">
        <v>0.05</v>
      </c>
      <c r="F744">
        <v>0.05</v>
      </c>
      <c r="G744">
        <v>0.05</v>
      </c>
    </row>
    <row r="745" spans="1:7" x14ac:dyDescent="0.2">
      <c r="A745">
        <v>8530</v>
      </c>
      <c r="B745" s="106" t="s">
        <v>1207</v>
      </c>
      <c r="C745">
        <v>0.05</v>
      </c>
      <c r="D745" s="106">
        <v>0.3</v>
      </c>
      <c r="E745">
        <v>0.05</v>
      </c>
      <c r="F745" s="106">
        <v>0.05</v>
      </c>
      <c r="G745" s="106">
        <v>0.05</v>
      </c>
    </row>
    <row r="746" spans="1:7" x14ac:dyDescent="0.2">
      <c r="A746">
        <v>8537</v>
      </c>
      <c r="B746" s="106" t="s">
        <v>1208</v>
      </c>
      <c r="C746">
        <v>0.05</v>
      </c>
      <c r="D746" s="106">
        <v>0.15</v>
      </c>
      <c r="E746">
        <v>0.05</v>
      </c>
      <c r="F746" s="106">
        <v>0.05</v>
      </c>
      <c r="G746" s="106">
        <v>0.05</v>
      </c>
    </row>
    <row r="747" spans="1:7" x14ac:dyDescent="0.2">
      <c r="A747">
        <v>8541</v>
      </c>
      <c r="B747" s="106" t="s">
        <v>4401</v>
      </c>
      <c r="C747">
        <v>0.05</v>
      </c>
      <c r="D747">
        <v>0</v>
      </c>
      <c r="E747">
        <v>0</v>
      </c>
      <c r="F747">
        <v>0</v>
      </c>
      <c r="G747" t="s">
        <v>158</v>
      </c>
    </row>
    <row r="748" spans="1:7" x14ac:dyDescent="0.2">
      <c r="A748">
        <v>8542</v>
      </c>
      <c r="B748" s="106" t="s">
        <v>1209</v>
      </c>
      <c r="C748">
        <v>0.05</v>
      </c>
      <c r="D748">
        <v>0.15</v>
      </c>
      <c r="E748">
        <v>0.05</v>
      </c>
      <c r="F748">
        <v>0.05</v>
      </c>
      <c r="G748">
        <v>0.05</v>
      </c>
    </row>
    <row r="749" spans="1:7" x14ac:dyDescent="0.2">
      <c r="A749">
        <v>8544</v>
      </c>
      <c r="B749" s="106" t="s">
        <v>1210</v>
      </c>
      <c r="C749">
        <v>0</v>
      </c>
      <c r="D749" s="106">
        <v>0</v>
      </c>
      <c r="E749">
        <v>0</v>
      </c>
      <c r="F749" s="106">
        <v>0</v>
      </c>
      <c r="G749">
        <v>0</v>
      </c>
    </row>
    <row r="750" spans="1:7" x14ac:dyDescent="0.2">
      <c r="A750">
        <v>8551</v>
      </c>
      <c r="B750" s="106" t="s">
        <v>1211</v>
      </c>
      <c r="C750">
        <v>0.05</v>
      </c>
      <c r="D750" s="106">
        <v>0.15</v>
      </c>
      <c r="E750">
        <v>0.05</v>
      </c>
      <c r="F750" s="106">
        <v>0.05</v>
      </c>
      <c r="G750">
        <v>0.05</v>
      </c>
    </row>
    <row r="751" spans="1:7" x14ac:dyDescent="0.2">
      <c r="A751">
        <v>8558</v>
      </c>
      <c r="B751" s="106" t="s">
        <v>1212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8563</v>
      </c>
      <c r="B752" s="106" t="s">
        <v>1213</v>
      </c>
      <c r="C752">
        <v>0.05</v>
      </c>
      <c r="D752">
        <v>0.15</v>
      </c>
      <c r="E752">
        <v>0.05</v>
      </c>
      <c r="F752" s="106">
        <v>0</v>
      </c>
      <c r="G752">
        <v>0.05</v>
      </c>
    </row>
    <row r="753" spans="1:7" x14ac:dyDescent="0.2">
      <c r="A753">
        <v>8572</v>
      </c>
      <c r="B753" s="106" t="s">
        <v>3999</v>
      </c>
      <c r="C753">
        <v>0</v>
      </c>
      <c r="D753" t="s">
        <v>158</v>
      </c>
      <c r="E753">
        <v>0</v>
      </c>
      <c r="F753" s="106">
        <v>0</v>
      </c>
      <c r="G753" s="106" t="s">
        <v>158</v>
      </c>
    </row>
    <row r="754" spans="1:7" x14ac:dyDescent="0.2">
      <c r="A754">
        <v>8589</v>
      </c>
      <c r="B754" s="106" t="s">
        <v>4758</v>
      </c>
      <c r="C754">
        <v>0</v>
      </c>
      <c r="D754">
        <v>0</v>
      </c>
      <c r="E754">
        <v>0</v>
      </c>
      <c r="F754" s="106" t="s">
        <v>158</v>
      </c>
      <c r="G754" s="106">
        <v>0</v>
      </c>
    </row>
    <row r="755" spans="1:7" x14ac:dyDescent="0.2">
      <c r="A755">
        <v>8591</v>
      </c>
      <c r="B755" s="106" t="s">
        <v>4759</v>
      </c>
      <c r="C755">
        <v>0</v>
      </c>
      <c r="D755" t="s">
        <v>158</v>
      </c>
      <c r="E755" s="106" t="s">
        <v>158</v>
      </c>
      <c r="F755" t="s">
        <v>158</v>
      </c>
      <c r="G755" s="106" t="s">
        <v>158</v>
      </c>
    </row>
    <row r="756" spans="1:7" x14ac:dyDescent="0.2">
      <c r="A756">
        <v>8593</v>
      </c>
      <c r="B756" s="106" t="s">
        <v>224</v>
      </c>
      <c r="C756">
        <v>0.05</v>
      </c>
      <c r="D756">
        <v>0.15</v>
      </c>
      <c r="E756" s="106">
        <v>0</v>
      </c>
      <c r="F756">
        <v>0</v>
      </c>
      <c r="G756" s="106">
        <v>0</v>
      </c>
    </row>
    <row r="757" spans="1:7" x14ac:dyDescent="0.2">
      <c r="A757">
        <v>8595</v>
      </c>
      <c r="B757" s="106" t="s">
        <v>4760</v>
      </c>
      <c r="C757">
        <v>0</v>
      </c>
      <c r="D757">
        <v>0</v>
      </c>
      <c r="E757">
        <v>0</v>
      </c>
      <c r="F757" s="106" t="s">
        <v>158</v>
      </c>
      <c r="G757" t="s">
        <v>158</v>
      </c>
    </row>
    <row r="758" spans="1:7" x14ac:dyDescent="0.2">
      <c r="A758">
        <v>8601</v>
      </c>
      <c r="B758" s="106" t="s">
        <v>25</v>
      </c>
      <c r="C758">
        <v>0.05</v>
      </c>
      <c r="D758" t="s">
        <v>158</v>
      </c>
      <c r="E758">
        <v>0.05</v>
      </c>
      <c r="F758">
        <v>0</v>
      </c>
      <c r="G758" s="106" t="s">
        <v>158</v>
      </c>
    </row>
    <row r="759" spans="1:7" x14ac:dyDescent="0.2">
      <c r="A759">
        <v>8604</v>
      </c>
      <c r="B759" s="106" t="s">
        <v>598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">
      <c r="A760">
        <v>8614</v>
      </c>
      <c r="B760" s="106" t="s">
        <v>3801</v>
      </c>
      <c r="C760">
        <v>0</v>
      </c>
      <c r="D760" t="s">
        <v>158</v>
      </c>
      <c r="E760" t="s">
        <v>158</v>
      </c>
      <c r="F760">
        <v>0</v>
      </c>
      <c r="G760" t="s">
        <v>158</v>
      </c>
    </row>
    <row r="761" spans="1:7" x14ac:dyDescent="0.2">
      <c r="A761">
        <v>8616</v>
      </c>
      <c r="B761" s="106" t="s">
        <v>4761</v>
      </c>
      <c r="C761">
        <v>0</v>
      </c>
      <c r="D761" s="106">
        <v>0</v>
      </c>
      <c r="E761" s="106">
        <v>0</v>
      </c>
      <c r="F761" s="106" t="s">
        <v>158</v>
      </c>
      <c r="G761">
        <v>0.05</v>
      </c>
    </row>
    <row r="762" spans="1:7" x14ac:dyDescent="0.2">
      <c r="A762">
        <v>8622</v>
      </c>
      <c r="B762" s="106" t="s">
        <v>4265</v>
      </c>
      <c r="C762">
        <v>0</v>
      </c>
      <c r="D762">
        <v>0</v>
      </c>
      <c r="E762">
        <v>0</v>
      </c>
      <c r="F762" s="106">
        <v>0</v>
      </c>
      <c r="G762" s="106">
        <v>0</v>
      </c>
    </row>
    <row r="763" spans="1:7" x14ac:dyDescent="0.2">
      <c r="A763">
        <v>8624</v>
      </c>
      <c r="B763" s="106" t="s">
        <v>4762</v>
      </c>
      <c r="C763">
        <v>0</v>
      </c>
      <c r="D763" t="s">
        <v>158</v>
      </c>
      <c r="E763" t="s">
        <v>158</v>
      </c>
      <c r="F763" s="106" t="s">
        <v>158</v>
      </c>
      <c r="G763" s="106">
        <v>0</v>
      </c>
    </row>
    <row r="764" spans="1:7" x14ac:dyDescent="0.2">
      <c r="A764">
        <v>8628</v>
      </c>
      <c r="B764" s="106" t="s">
        <v>1214</v>
      </c>
      <c r="C764">
        <v>0.05</v>
      </c>
      <c r="D764">
        <v>0.15</v>
      </c>
      <c r="E764">
        <v>0.05</v>
      </c>
      <c r="F764">
        <v>0.05</v>
      </c>
      <c r="G764" s="106">
        <v>0.05</v>
      </c>
    </row>
    <row r="765" spans="1:7" x14ac:dyDescent="0.2">
      <c r="A765">
        <v>8630</v>
      </c>
      <c r="B765" s="106" t="s">
        <v>3838</v>
      </c>
      <c r="C765">
        <v>0</v>
      </c>
      <c r="D765" t="s">
        <v>158</v>
      </c>
      <c r="E765">
        <v>0</v>
      </c>
      <c r="F765">
        <v>0</v>
      </c>
      <c r="G765">
        <v>0</v>
      </c>
    </row>
    <row r="766" spans="1:7" x14ac:dyDescent="0.2">
      <c r="A766">
        <v>8692</v>
      </c>
      <c r="B766" s="106" t="s">
        <v>3867</v>
      </c>
      <c r="C766">
        <v>0</v>
      </c>
      <c r="D766">
        <v>0</v>
      </c>
      <c r="E766" t="s">
        <v>158</v>
      </c>
      <c r="F766">
        <v>0</v>
      </c>
      <c r="G766" t="s">
        <v>158</v>
      </c>
    </row>
    <row r="767" spans="1:7" x14ac:dyDescent="0.2">
      <c r="A767">
        <v>8697</v>
      </c>
      <c r="B767" s="106" t="s">
        <v>1215</v>
      </c>
      <c r="C767">
        <v>0.05</v>
      </c>
      <c r="D767">
        <v>0</v>
      </c>
      <c r="E767">
        <v>0.05</v>
      </c>
      <c r="F767">
        <v>0.05</v>
      </c>
      <c r="G767">
        <v>0.05</v>
      </c>
    </row>
    <row r="768" spans="1:7" x14ac:dyDescent="0.2">
      <c r="A768">
        <v>8698</v>
      </c>
      <c r="B768" s="106" t="s">
        <v>1216</v>
      </c>
      <c r="C768">
        <v>0</v>
      </c>
      <c r="D768">
        <v>0</v>
      </c>
      <c r="E768">
        <v>0</v>
      </c>
      <c r="F768" s="106">
        <v>0</v>
      </c>
      <c r="G768">
        <v>0</v>
      </c>
    </row>
    <row r="769" spans="1:7" x14ac:dyDescent="0.2">
      <c r="A769">
        <v>8707</v>
      </c>
      <c r="B769" s="106" t="s">
        <v>1733</v>
      </c>
      <c r="C769">
        <v>0</v>
      </c>
      <c r="D769">
        <v>0</v>
      </c>
      <c r="E769">
        <v>0</v>
      </c>
      <c r="F769" s="106">
        <v>0</v>
      </c>
      <c r="G769">
        <v>0</v>
      </c>
    </row>
    <row r="770" spans="1:7" x14ac:dyDescent="0.2">
      <c r="A770">
        <v>8708</v>
      </c>
      <c r="B770" s="106" t="s">
        <v>1217</v>
      </c>
      <c r="C770">
        <v>0.05</v>
      </c>
      <c r="D770">
        <v>0.15</v>
      </c>
      <c r="E770" s="106">
        <v>0.05</v>
      </c>
      <c r="F770" s="106">
        <v>0.05</v>
      </c>
      <c r="G770" s="106">
        <v>0.05</v>
      </c>
    </row>
    <row r="771" spans="1:7" x14ac:dyDescent="0.2">
      <c r="A771">
        <v>8714</v>
      </c>
      <c r="B771" s="106" t="s">
        <v>4402</v>
      </c>
      <c r="C771">
        <v>0</v>
      </c>
      <c r="D771">
        <v>0</v>
      </c>
      <c r="E771" s="106">
        <v>0</v>
      </c>
      <c r="F771" s="106">
        <v>0</v>
      </c>
      <c r="G771" s="106" t="s">
        <v>158</v>
      </c>
    </row>
    <row r="772" spans="1:7" x14ac:dyDescent="0.2">
      <c r="A772">
        <v>8725</v>
      </c>
      <c r="B772" s="106" t="s">
        <v>1218</v>
      </c>
      <c r="C772">
        <v>0</v>
      </c>
      <c r="D772" s="106">
        <v>0</v>
      </c>
      <c r="E772">
        <v>0</v>
      </c>
      <c r="F772" s="106">
        <v>0</v>
      </c>
      <c r="G772">
        <v>0</v>
      </c>
    </row>
    <row r="773" spans="1:7" x14ac:dyDescent="0.2">
      <c r="A773">
        <v>8729</v>
      </c>
      <c r="B773" s="106" t="s">
        <v>1219</v>
      </c>
      <c r="C773">
        <v>0.05</v>
      </c>
      <c r="D773">
        <v>0.15</v>
      </c>
      <c r="E773">
        <v>0.05</v>
      </c>
      <c r="F773">
        <v>0.05</v>
      </c>
      <c r="G773">
        <v>0.05</v>
      </c>
    </row>
    <row r="774" spans="1:7" x14ac:dyDescent="0.2">
      <c r="A774">
        <v>8766</v>
      </c>
      <c r="B774" s="106" t="s">
        <v>4763</v>
      </c>
      <c r="C774">
        <v>0</v>
      </c>
      <c r="D774" t="s">
        <v>158</v>
      </c>
      <c r="E774" t="s">
        <v>158</v>
      </c>
      <c r="F774" t="s">
        <v>158</v>
      </c>
      <c r="G774" t="s">
        <v>158</v>
      </c>
    </row>
    <row r="775" spans="1:7" x14ac:dyDescent="0.2">
      <c r="A775">
        <v>8769</v>
      </c>
      <c r="B775" s="106" t="s">
        <v>1535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">
      <c r="A776">
        <v>8798</v>
      </c>
      <c r="B776" s="106" t="s">
        <v>1220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8801</v>
      </c>
      <c r="B777" s="106" t="s">
        <v>1461</v>
      </c>
      <c r="C777">
        <v>0.05</v>
      </c>
      <c r="D777">
        <v>0.15</v>
      </c>
      <c r="E777">
        <v>0.05</v>
      </c>
      <c r="F777">
        <v>0.05</v>
      </c>
      <c r="G777">
        <v>0.05</v>
      </c>
    </row>
    <row r="778" spans="1:7" x14ac:dyDescent="0.2">
      <c r="A778">
        <v>8803</v>
      </c>
      <c r="B778" s="106" t="s">
        <v>1221</v>
      </c>
      <c r="C778">
        <v>0.1</v>
      </c>
      <c r="D778">
        <v>0.3</v>
      </c>
      <c r="E778">
        <v>0.1</v>
      </c>
      <c r="F778">
        <v>0.1</v>
      </c>
      <c r="G778">
        <v>0.1</v>
      </c>
    </row>
    <row r="779" spans="1:7" x14ac:dyDescent="0.2">
      <c r="A779">
        <v>8804</v>
      </c>
      <c r="B779" s="106" t="s">
        <v>1222</v>
      </c>
      <c r="C779">
        <v>0.05</v>
      </c>
      <c r="D779">
        <v>0.15</v>
      </c>
      <c r="E779">
        <v>0.05</v>
      </c>
      <c r="F779">
        <v>0.05</v>
      </c>
      <c r="G779">
        <v>0.05</v>
      </c>
    </row>
    <row r="780" spans="1:7" x14ac:dyDescent="0.2">
      <c r="A780">
        <v>8830</v>
      </c>
      <c r="B780" s="106" t="s">
        <v>4403</v>
      </c>
      <c r="C780">
        <v>0</v>
      </c>
      <c r="D780">
        <v>0</v>
      </c>
      <c r="E780" t="s">
        <v>158</v>
      </c>
      <c r="F780">
        <v>0</v>
      </c>
      <c r="G780" t="s">
        <v>158</v>
      </c>
    </row>
    <row r="781" spans="1:7" x14ac:dyDescent="0.2">
      <c r="A781">
        <v>8848</v>
      </c>
      <c r="B781" s="106" t="s">
        <v>1734</v>
      </c>
      <c r="C781">
        <v>0.05</v>
      </c>
      <c r="D781">
        <v>0.15</v>
      </c>
      <c r="E781">
        <v>0.05</v>
      </c>
      <c r="F781">
        <v>0.05</v>
      </c>
      <c r="G781">
        <v>0.05</v>
      </c>
    </row>
    <row r="782" spans="1:7" x14ac:dyDescent="0.2">
      <c r="A782">
        <v>8850</v>
      </c>
      <c r="B782" s="106" t="s">
        <v>1422</v>
      </c>
      <c r="C782">
        <v>0</v>
      </c>
      <c r="D782">
        <v>0</v>
      </c>
      <c r="E782">
        <v>0</v>
      </c>
      <c r="F782" s="106">
        <v>0</v>
      </c>
      <c r="G782" s="106">
        <v>0</v>
      </c>
    </row>
    <row r="783" spans="1:7" x14ac:dyDescent="0.2">
      <c r="A783">
        <v>8869</v>
      </c>
      <c r="B783" s="106" t="s">
        <v>4764</v>
      </c>
      <c r="C783">
        <v>0</v>
      </c>
      <c r="D783" t="s">
        <v>158</v>
      </c>
      <c r="E783">
        <v>0</v>
      </c>
      <c r="F783" t="s">
        <v>158</v>
      </c>
      <c r="G783" t="s">
        <v>158</v>
      </c>
    </row>
    <row r="784" spans="1:7" x14ac:dyDescent="0.2">
      <c r="A784">
        <v>8876</v>
      </c>
      <c r="B784" s="106" t="s">
        <v>1223</v>
      </c>
      <c r="C784">
        <v>0.05</v>
      </c>
      <c r="D784">
        <v>0.15</v>
      </c>
      <c r="E784">
        <v>0.05</v>
      </c>
      <c r="F784">
        <v>0.1</v>
      </c>
      <c r="G784">
        <v>0.1</v>
      </c>
    </row>
    <row r="785" spans="1:7" x14ac:dyDescent="0.2">
      <c r="A785">
        <v>8892</v>
      </c>
      <c r="B785" s="106" t="s">
        <v>1224</v>
      </c>
      <c r="C785">
        <v>0</v>
      </c>
      <c r="D785">
        <v>0</v>
      </c>
      <c r="E785">
        <v>0.05</v>
      </c>
      <c r="F785">
        <v>0</v>
      </c>
      <c r="G785">
        <v>0.05</v>
      </c>
    </row>
    <row r="786" spans="1:7" x14ac:dyDescent="0.2">
      <c r="A786">
        <v>8904</v>
      </c>
      <c r="B786" s="106" t="s">
        <v>1735</v>
      </c>
      <c r="C786">
        <v>0.05</v>
      </c>
      <c r="D786">
        <v>0.15</v>
      </c>
      <c r="E786">
        <v>0.05</v>
      </c>
      <c r="F786">
        <v>0.05</v>
      </c>
      <c r="G786">
        <v>0.05</v>
      </c>
    </row>
    <row r="787" spans="1:7" x14ac:dyDescent="0.2">
      <c r="A787">
        <v>8917</v>
      </c>
      <c r="B787" s="106" t="s">
        <v>1225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">
      <c r="A788">
        <v>8928</v>
      </c>
      <c r="B788" s="106" t="s">
        <v>1226</v>
      </c>
      <c r="C788">
        <v>0.05</v>
      </c>
      <c r="D788">
        <v>0.15</v>
      </c>
      <c r="E788">
        <v>0.05</v>
      </c>
      <c r="F788">
        <v>0.05</v>
      </c>
      <c r="G788">
        <v>0.05</v>
      </c>
    </row>
    <row r="789" spans="1:7" x14ac:dyDescent="0.2">
      <c r="A789">
        <v>8999</v>
      </c>
      <c r="B789" s="106" t="s">
        <v>1227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">
      <c r="A790">
        <v>9001</v>
      </c>
      <c r="B790" s="106" t="s">
        <v>1228</v>
      </c>
      <c r="C790">
        <v>0.1</v>
      </c>
      <c r="D790">
        <v>0.3</v>
      </c>
      <c r="E790">
        <v>0.1</v>
      </c>
      <c r="F790">
        <v>0.1</v>
      </c>
      <c r="G790">
        <v>0.1</v>
      </c>
    </row>
    <row r="791" spans="1:7" x14ac:dyDescent="0.2">
      <c r="A791">
        <v>9006</v>
      </c>
      <c r="B791" s="106" t="s">
        <v>1229</v>
      </c>
      <c r="C791">
        <v>0.05</v>
      </c>
      <c r="D791">
        <v>0</v>
      </c>
      <c r="E791">
        <v>0.05</v>
      </c>
      <c r="F791">
        <v>0.05</v>
      </c>
      <c r="G791">
        <v>0.05</v>
      </c>
    </row>
    <row r="792" spans="1:7" x14ac:dyDescent="0.2">
      <c r="A792">
        <v>9007</v>
      </c>
      <c r="B792" s="106" t="s">
        <v>1230</v>
      </c>
      <c r="C792">
        <v>0.05</v>
      </c>
      <c r="D792">
        <v>0.15</v>
      </c>
      <c r="E792">
        <v>0.05</v>
      </c>
      <c r="F792">
        <v>0.05</v>
      </c>
      <c r="G792" s="106">
        <v>0.05</v>
      </c>
    </row>
    <row r="793" spans="1:7" x14ac:dyDescent="0.2">
      <c r="A793">
        <v>9008</v>
      </c>
      <c r="B793" s="106" t="s">
        <v>1231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">
      <c r="A794">
        <v>9010</v>
      </c>
      <c r="B794" s="106" t="s">
        <v>1232</v>
      </c>
      <c r="C794">
        <v>0.1</v>
      </c>
      <c r="D794">
        <v>0.3</v>
      </c>
      <c r="E794">
        <v>0.1</v>
      </c>
      <c r="F794">
        <v>0.1</v>
      </c>
      <c r="G794">
        <v>0.1</v>
      </c>
    </row>
    <row r="795" spans="1:7" x14ac:dyDescent="0.2">
      <c r="A795">
        <v>9014</v>
      </c>
      <c r="B795" s="106" t="s">
        <v>1233</v>
      </c>
      <c r="C795">
        <v>0.05</v>
      </c>
      <c r="D795">
        <v>0.15</v>
      </c>
      <c r="E795">
        <v>0.05</v>
      </c>
      <c r="F795">
        <v>0.05</v>
      </c>
      <c r="G795">
        <v>0.05</v>
      </c>
    </row>
    <row r="796" spans="1:7" x14ac:dyDescent="0.2">
      <c r="A796">
        <v>9021</v>
      </c>
      <c r="B796" s="106" t="s">
        <v>3868</v>
      </c>
      <c r="C796">
        <v>0</v>
      </c>
      <c r="D796">
        <v>0</v>
      </c>
      <c r="E796" s="106">
        <v>0</v>
      </c>
      <c r="F796">
        <v>0</v>
      </c>
      <c r="G796">
        <v>0</v>
      </c>
    </row>
    <row r="797" spans="1:7" x14ac:dyDescent="0.2">
      <c r="A797">
        <v>9031</v>
      </c>
      <c r="B797" s="106" t="s">
        <v>1234</v>
      </c>
      <c r="C797">
        <v>0.05</v>
      </c>
      <c r="D797">
        <v>0.15</v>
      </c>
      <c r="E797">
        <v>0.05</v>
      </c>
      <c r="F797">
        <v>0.05</v>
      </c>
      <c r="G797">
        <v>0.05</v>
      </c>
    </row>
    <row r="798" spans="1:7" x14ac:dyDescent="0.2">
      <c r="A798">
        <v>9039</v>
      </c>
      <c r="B798" s="106" t="s">
        <v>4765</v>
      </c>
      <c r="C798">
        <v>0</v>
      </c>
      <c r="D798">
        <v>0</v>
      </c>
      <c r="E798" t="s">
        <v>158</v>
      </c>
      <c r="F798" t="s">
        <v>158</v>
      </c>
      <c r="G798" t="s">
        <v>158</v>
      </c>
    </row>
    <row r="799" spans="1:7" x14ac:dyDescent="0.2">
      <c r="A799">
        <v>9041</v>
      </c>
      <c r="B799" s="106" t="s">
        <v>1235</v>
      </c>
      <c r="C799">
        <v>0.1</v>
      </c>
      <c r="D799">
        <v>0.3</v>
      </c>
      <c r="E799">
        <v>0.1</v>
      </c>
      <c r="F799">
        <v>0.1</v>
      </c>
      <c r="G799">
        <v>0.1</v>
      </c>
    </row>
    <row r="800" spans="1:7" x14ac:dyDescent="0.2">
      <c r="A800">
        <v>9042</v>
      </c>
      <c r="B800" s="106" t="s">
        <v>1236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 x14ac:dyDescent="0.2">
      <c r="A801">
        <v>9044</v>
      </c>
      <c r="B801" s="106" t="s">
        <v>1237</v>
      </c>
      <c r="C801">
        <v>0</v>
      </c>
      <c r="D801">
        <v>0</v>
      </c>
      <c r="E801">
        <v>0</v>
      </c>
      <c r="F801">
        <v>0</v>
      </c>
      <c r="G801" s="106">
        <v>0</v>
      </c>
    </row>
    <row r="802" spans="1:7" x14ac:dyDescent="0.2">
      <c r="A802">
        <v>9045</v>
      </c>
      <c r="B802" s="106" t="s">
        <v>1238</v>
      </c>
      <c r="C802">
        <v>0.1</v>
      </c>
      <c r="D802">
        <v>0.3</v>
      </c>
      <c r="E802">
        <v>0.1</v>
      </c>
      <c r="F802">
        <v>0.1</v>
      </c>
      <c r="G802">
        <v>0.1</v>
      </c>
    </row>
    <row r="803" spans="1:7" x14ac:dyDescent="0.2">
      <c r="A803">
        <v>9046</v>
      </c>
      <c r="B803" s="106" t="s">
        <v>1239</v>
      </c>
      <c r="C803">
        <v>0.1</v>
      </c>
      <c r="D803">
        <v>0.3</v>
      </c>
      <c r="E803">
        <v>0.1</v>
      </c>
      <c r="F803">
        <v>0.1</v>
      </c>
      <c r="G803" s="106">
        <v>0.1</v>
      </c>
    </row>
    <row r="804" spans="1:7" x14ac:dyDescent="0.2">
      <c r="A804">
        <v>9048</v>
      </c>
      <c r="B804" s="106" t="s">
        <v>1240</v>
      </c>
      <c r="C804">
        <v>0.05</v>
      </c>
      <c r="D804">
        <v>0.15</v>
      </c>
      <c r="E804">
        <v>0.05</v>
      </c>
      <c r="F804">
        <v>0.05</v>
      </c>
      <c r="G804">
        <v>0.1</v>
      </c>
    </row>
    <row r="805" spans="1:7" x14ac:dyDescent="0.2">
      <c r="A805">
        <v>9052</v>
      </c>
      <c r="B805" s="106" t="s">
        <v>1241</v>
      </c>
      <c r="C805">
        <v>0.05</v>
      </c>
      <c r="D805">
        <v>0.15</v>
      </c>
      <c r="E805">
        <v>0.05</v>
      </c>
      <c r="F805">
        <v>0.05</v>
      </c>
      <c r="G805">
        <v>0.05</v>
      </c>
    </row>
    <row r="806" spans="1:7" x14ac:dyDescent="0.2">
      <c r="A806">
        <v>9062</v>
      </c>
      <c r="B806" s="106" t="s">
        <v>3995</v>
      </c>
      <c r="C806">
        <v>0.1</v>
      </c>
      <c r="D806">
        <v>0.45</v>
      </c>
      <c r="E806">
        <v>0.1</v>
      </c>
      <c r="F806">
        <v>0.1</v>
      </c>
      <c r="G806">
        <v>0.15</v>
      </c>
    </row>
    <row r="807" spans="1:7" x14ac:dyDescent="0.2">
      <c r="A807">
        <v>9065</v>
      </c>
      <c r="B807" s="106" t="s">
        <v>1242</v>
      </c>
      <c r="C807">
        <v>0.1</v>
      </c>
      <c r="D807">
        <v>0.3</v>
      </c>
      <c r="E807">
        <v>0.1</v>
      </c>
      <c r="F807">
        <v>0.1</v>
      </c>
      <c r="G807">
        <v>0.1</v>
      </c>
    </row>
    <row r="808" spans="1:7" x14ac:dyDescent="0.2">
      <c r="A808">
        <v>9069</v>
      </c>
      <c r="B808" s="106" t="s">
        <v>4404</v>
      </c>
      <c r="C808">
        <v>0</v>
      </c>
      <c r="D808">
        <v>0</v>
      </c>
      <c r="E808" t="s">
        <v>158</v>
      </c>
      <c r="F808" s="106">
        <v>0.05</v>
      </c>
      <c r="G808" s="106">
        <v>0</v>
      </c>
    </row>
    <row r="809" spans="1:7" x14ac:dyDescent="0.2">
      <c r="A809">
        <v>9070</v>
      </c>
      <c r="B809" s="106" t="s">
        <v>1243</v>
      </c>
      <c r="C809">
        <v>0.1</v>
      </c>
      <c r="D809">
        <v>0.3</v>
      </c>
      <c r="E809">
        <v>0.1</v>
      </c>
      <c r="F809">
        <v>0.1</v>
      </c>
      <c r="G809">
        <v>0.1</v>
      </c>
    </row>
    <row r="810" spans="1:7" x14ac:dyDescent="0.2">
      <c r="A810">
        <v>9074</v>
      </c>
      <c r="B810" s="106" t="s">
        <v>4405</v>
      </c>
      <c r="C810">
        <v>0</v>
      </c>
      <c r="D810" t="s">
        <v>158</v>
      </c>
      <c r="E810">
        <v>0</v>
      </c>
      <c r="F810">
        <v>0</v>
      </c>
      <c r="G810" t="s">
        <v>158</v>
      </c>
    </row>
    <row r="811" spans="1:7" x14ac:dyDescent="0.2">
      <c r="A811">
        <v>9076</v>
      </c>
      <c r="B811" s="106" t="s">
        <v>1244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">
      <c r="A812">
        <v>9081</v>
      </c>
      <c r="B812" s="106" t="s">
        <v>3996</v>
      </c>
      <c r="C812">
        <v>0</v>
      </c>
      <c r="D812">
        <v>0</v>
      </c>
      <c r="E812">
        <v>0</v>
      </c>
      <c r="F812">
        <v>0</v>
      </c>
      <c r="G812" t="s">
        <v>158</v>
      </c>
    </row>
    <row r="813" spans="1:7" x14ac:dyDescent="0.2">
      <c r="A813">
        <v>9090</v>
      </c>
      <c r="B813" s="106" t="s">
        <v>1245</v>
      </c>
      <c r="C813">
        <v>0.05</v>
      </c>
      <c r="D813">
        <v>0.15</v>
      </c>
      <c r="E813">
        <v>0.05</v>
      </c>
      <c r="F813">
        <v>0.05</v>
      </c>
      <c r="G813">
        <v>0.05</v>
      </c>
    </row>
    <row r="814" spans="1:7" x14ac:dyDescent="0.2">
      <c r="A814">
        <v>9101</v>
      </c>
      <c r="B814" s="106" t="s">
        <v>1246</v>
      </c>
      <c r="C814">
        <v>0.05</v>
      </c>
      <c r="D814">
        <v>0.15</v>
      </c>
      <c r="E814">
        <v>0.05</v>
      </c>
      <c r="F814">
        <v>0.05</v>
      </c>
      <c r="G814">
        <v>0.05</v>
      </c>
    </row>
    <row r="815" spans="1:7" x14ac:dyDescent="0.2">
      <c r="A815">
        <v>9104</v>
      </c>
      <c r="B815" s="106" t="s">
        <v>1247</v>
      </c>
      <c r="C815">
        <v>0.05</v>
      </c>
      <c r="D815">
        <v>0.15</v>
      </c>
      <c r="E815">
        <v>0.05</v>
      </c>
      <c r="F815">
        <v>0.05</v>
      </c>
      <c r="G815">
        <v>0.05</v>
      </c>
    </row>
    <row r="816" spans="1:7" x14ac:dyDescent="0.2">
      <c r="A816">
        <v>9130</v>
      </c>
      <c r="B816" s="106" t="s">
        <v>1248</v>
      </c>
      <c r="C816">
        <v>0.05</v>
      </c>
      <c r="D816">
        <v>0</v>
      </c>
      <c r="E816">
        <v>0.05</v>
      </c>
      <c r="F816">
        <v>0.05</v>
      </c>
      <c r="G816">
        <v>0.05</v>
      </c>
    </row>
    <row r="817" spans="1:7" x14ac:dyDescent="0.2">
      <c r="A817">
        <v>9142</v>
      </c>
      <c r="B817" s="106" t="s">
        <v>1249</v>
      </c>
      <c r="C817">
        <v>0.1</v>
      </c>
      <c r="D817">
        <v>0.3</v>
      </c>
      <c r="E817">
        <v>0.1</v>
      </c>
      <c r="F817">
        <v>0.1</v>
      </c>
      <c r="G817">
        <v>0.1</v>
      </c>
    </row>
    <row r="818" spans="1:7" x14ac:dyDescent="0.2">
      <c r="A818">
        <v>9232</v>
      </c>
      <c r="B818" s="106" t="s">
        <v>1250</v>
      </c>
      <c r="C818">
        <v>0.05</v>
      </c>
      <c r="D818">
        <v>0.15</v>
      </c>
      <c r="E818">
        <v>0.05</v>
      </c>
      <c r="F818">
        <v>0.05</v>
      </c>
      <c r="G818">
        <v>0.05</v>
      </c>
    </row>
    <row r="819" spans="1:7" x14ac:dyDescent="0.2">
      <c r="A819">
        <v>9260</v>
      </c>
      <c r="B819" s="106" t="s">
        <v>1251</v>
      </c>
      <c r="C819">
        <v>0.1</v>
      </c>
      <c r="D819">
        <v>0.3</v>
      </c>
      <c r="E819">
        <v>0.05</v>
      </c>
      <c r="F819" s="106">
        <v>0.1</v>
      </c>
      <c r="G819" s="106">
        <v>0.1</v>
      </c>
    </row>
    <row r="820" spans="1:7" x14ac:dyDescent="0.2">
      <c r="A820">
        <v>9267</v>
      </c>
      <c r="B820" s="106" t="s">
        <v>1252</v>
      </c>
      <c r="C820">
        <v>0.05</v>
      </c>
      <c r="D820">
        <v>0.15</v>
      </c>
      <c r="E820">
        <v>0.05</v>
      </c>
      <c r="F820" s="106">
        <v>0.05</v>
      </c>
      <c r="G820" s="106">
        <v>0.05</v>
      </c>
    </row>
    <row r="821" spans="1:7" x14ac:dyDescent="0.2">
      <c r="A821">
        <v>9278</v>
      </c>
      <c r="B821" s="106" t="s">
        <v>3839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9301</v>
      </c>
      <c r="B822" s="106" t="s">
        <v>4766</v>
      </c>
      <c r="C822">
        <v>0</v>
      </c>
      <c r="D822">
        <v>0</v>
      </c>
      <c r="E822" t="s">
        <v>158</v>
      </c>
      <c r="F822" t="s">
        <v>158</v>
      </c>
      <c r="G822" t="s">
        <v>158</v>
      </c>
    </row>
    <row r="823" spans="1:7" x14ac:dyDescent="0.2">
      <c r="A823">
        <v>9308</v>
      </c>
      <c r="B823" s="106" t="s">
        <v>1253</v>
      </c>
      <c r="C823">
        <v>0.05</v>
      </c>
      <c r="D823">
        <v>0.15</v>
      </c>
      <c r="E823">
        <v>0.05</v>
      </c>
      <c r="F823">
        <v>0.05</v>
      </c>
      <c r="G823">
        <v>0.05</v>
      </c>
    </row>
    <row r="824" spans="1:7" x14ac:dyDescent="0.2">
      <c r="A824">
        <v>9351</v>
      </c>
      <c r="B824" s="106" t="s">
        <v>1254</v>
      </c>
      <c r="C824">
        <v>0.05</v>
      </c>
      <c r="D824" t="s">
        <v>158</v>
      </c>
      <c r="E824">
        <v>0</v>
      </c>
      <c r="F824">
        <v>0</v>
      </c>
      <c r="G824">
        <v>0</v>
      </c>
    </row>
    <row r="825" spans="1:7" x14ac:dyDescent="0.2">
      <c r="A825">
        <v>9369</v>
      </c>
      <c r="B825" s="106" t="s">
        <v>4406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">
      <c r="A826">
        <v>9375</v>
      </c>
      <c r="B826" s="106" t="s">
        <v>1255</v>
      </c>
      <c r="C826">
        <v>0.05</v>
      </c>
      <c r="D826">
        <v>0.15</v>
      </c>
      <c r="E826">
        <v>0.05</v>
      </c>
      <c r="F826">
        <v>0.05</v>
      </c>
      <c r="G826">
        <v>0.05</v>
      </c>
    </row>
    <row r="827" spans="1:7" x14ac:dyDescent="0.2">
      <c r="A827">
        <v>9384</v>
      </c>
      <c r="B827" s="106" t="s">
        <v>1256</v>
      </c>
      <c r="C827">
        <v>0.05</v>
      </c>
      <c r="D827">
        <v>0</v>
      </c>
      <c r="E827">
        <v>0.05</v>
      </c>
      <c r="F827">
        <v>0.05</v>
      </c>
      <c r="G827">
        <v>0</v>
      </c>
    </row>
    <row r="828" spans="1:7" x14ac:dyDescent="0.2">
      <c r="A828">
        <v>9401</v>
      </c>
      <c r="B828" s="106" t="s">
        <v>1257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9404</v>
      </c>
      <c r="B829" s="106" t="s">
        <v>4407</v>
      </c>
      <c r="C829">
        <v>0</v>
      </c>
      <c r="D829" t="s">
        <v>158</v>
      </c>
      <c r="E829">
        <v>0</v>
      </c>
      <c r="F829">
        <v>0</v>
      </c>
      <c r="G829" t="s">
        <v>158</v>
      </c>
    </row>
    <row r="830" spans="1:7" x14ac:dyDescent="0.2">
      <c r="A830">
        <v>9405</v>
      </c>
      <c r="B830" s="106" t="s">
        <v>1423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">
      <c r="A831">
        <v>9409</v>
      </c>
      <c r="B831" s="106" t="s">
        <v>1258</v>
      </c>
      <c r="C831">
        <v>0.05</v>
      </c>
      <c r="D831">
        <v>0.15</v>
      </c>
      <c r="E831">
        <v>0.05</v>
      </c>
      <c r="F831">
        <v>0.05</v>
      </c>
      <c r="G831">
        <v>0.05</v>
      </c>
    </row>
    <row r="832" spans="1:7" x14ac:dyDescent="0.2">
      <c r="A832">
        <v>9412</v>
      </c>
      <c r="B832" s="106" t="s">
        <v>785</v>
      </c>
      <c r="C832">
        <v>0</v>
      </c>
      <c r="D832">
        <v>0.15</v>
      </c>
      <c r="E832">
        <v>0.05</v>
      </c>
      <c r="F832">
        <v>0</v>
      </c>
      <c r="G832">
        <v>0</v>
      </c>
    </row>
    <row r="833" spans="1:7" x14ac:dyDescent="0.2">
      <c r="A833">
        <v>9413</v>
      </c>
      <c r="B833" s="106" t="s">
        <v>1259</v>
      </c>
      <c r="C833">
        <v>0.05</v>
      </c>
      <c r="D833">
        <v>0.15</v>
      </c>
      <c r="E833">
        <v>0.05</v>
      </c>
      <c r="F833">
        <v>0.05</v>
      </c>
      <c r="G833">
        <v>0.05</v>
      </c>
    </row>
    <row r="834" spans="1:7" x14ac:dyDescent="0.2">
      <c r="A834">
        <v>9419</v>
      </c>
      <c r="B834" s="106" t="s">
        <v>1424</v>
      </c>
      <c r="C834">
        <v>0</v>
      </c>
      <c r="D834">
        <v>0</v>
      </c>
      <c r="E834">
        <v>0.05</v>
      </c>
      <c r="F834">
        <v>0</v>
      </c>
      <c r="G834">
        <v>0</v>
      </c>
    </row>
    <row r="835" spans="1:7" x14ac:dyDescent="0.2">
      <c r="A835">
        <v>9422</v>
      </c>
      <c r="B835" s="106" t="s">
        <v>3840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 x14ac:dyDescent="0.2">
      <c r="A836">
        <v>9432</v>
      </c>
      <c r="B836" s="106" t="s">
        <v>4767</v>
      </c>
      <c r="C836">
        <v>0</v>
      </c>
      <c r="D836">
        <v>0</v>
      </c>
      <c r="E836">
        <v>0</v>
      </c>
      <c r="F836" t="s">
        <v>158</v>
      </c>
      <c r="G836">
        <v>0</v>
      </c>
    </row>
    <row r="837" spans="1:7" x14ac:dyDescent="0.2">
      <c r="A837">
        <v>9433</v>
      </c>
      <c r="B837" s="106" t="s">
        <v>779</v>
      </c>
      <c r="C837">
        <v>0.05</v>
      </c>
      <c r="D837">
        <v>0.15</v>
      </c>
      <c r="E837">
        <v>0</v>
      </c>
      <c r="F837">
        <v>0</v>
      </c>
      <c r="G837">
        <v>0</v>
      </c>
    </row>
    <row r="838" spans="1:7" x14ac:dyDescent="0.2">
      <c r="A838">
        <v>9437</v>
      </c>
      <c r="B838" s="106" t="s">
        <v>646</v>
      </c>
      <c r="C838">
        <v>0</v>
      </c>
      <c r="D838">
        <v>0.15</v>
      </c>
      <c r="E838" s="106">
        <v>0.05</v>
      </c>
      <c r="F838">
        <v>0.05</v>
      </c>
      <c r="G838">
        <v>0.05</v>
      </c>
    </row>
    <row r="839" spans="1:7" x14ac:dyDescent="0.2">
      <c r="A839">
        <v>9438</v>
      </c>
      <c r="B839" s="106" t="s">
        <v>1260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">
      <c r="A840">
        <v>9450</v>
      </c>
      <c r="B840" s="106" t="s">
        <v>1261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">
      <c r="A841">
        <v>9470</v>
      </c>
      <c r="B841" s="106" t="s">
        <v>1262</v>
      </c>
      <c r="C841">
        <v>0.15</v>
      </c>
      <c r="D841">
        <v>0.45</v>
      </c>
      <c r="E841">
        <v>0.15</v>
      </c>
      <c r="F841">
        <v>0.15</v>
      </c>
      <c r="G841">
        <v>0.15</v>
      </c>
    </row>
    <row r="842" spans="1:7" x14ac:dyDescent="0.2">
      <c r="A842">
        <v>9504</v>
      </c>
      <c r="B842" s="106" t="s">
        <v>1263</v>
      </c>
      <c r="C842">
        <v>0.05</v>
      </c>
      <c r="D842">
        <v>0.15</v>
      </c>
      <c r="E842">
        <v>0.05</v>
      </c>
      <c r="F842">
        <v>0.05</v>
      </c>
      <c r="G842">
        <v>0.05</v>
      </c>
    </row>
    <row r="843" spans="1:7" x14ac:dyDescent="0.2">
      <c r="A843">
        <v>9511</v>
      </c>
      <c r="B843" s="106" t="s">
        <v>4142</v>
      </c>
      <c r="C843">
        <v>0</v>
      </c>
      <c r="D843">
        <v>0</v>
      </c>
      <c r="E843">
        <v>0</v>
      </c>
      <c r="F843">
        <v>0.05</v>
      </c>
      <c r="G843">
        <v>0.05</v>
      </c>
    </row>
    <row r="844" spans="1:7" x14ac:dyDescent="0.2">
      <c r="A844">
        <v>9517</v>
      </c>
      <c r="B844" s="106" t="s">
        <v>1264</v>
      </c>
      <c r="C844">
        <v>0.05</v>
      </c>
      <c r="D844">
        <v>0</v>
      </c>
      <c r="E844">
        <v>0.05</v>
      </c>
      <c r="F844">
        <v>0.05</v>
      </c>
      <c r="G844">
        <v>0.05</v>
      </c>
    </row>
    <row r="845" spans="1:7" x14ac:dyDescent="0.2">
      <c r="A845">
        <v>9519</v>
      </c>
      <c r="B845" s="106" t="s">
        <v>1265</v>
      </c>
      <c r="C845">
        <v>0.05</v>
      </c>
      <c r="D845">
        <v>0</v>
      </c>
      <c r="E845">
        <v>0</v>
      </c>
      <c r="F845">
        <v>0</v>
      </c>
      <c r="G845">
        <v>0</v>
      </c>
    </row>
    <row r="846" spans="1:7" x14ac:dyDescent="0.2">
      <c r="A846">
        <v>9533</v>
      </c>
      <c r="B846" s="106" t="s">
        <v>1266</v>
      </c>
      <c r="C846">
        <v>0.1</v>
      </c>
      <c r="D846">
        <v>0.3</v>
      </c>
      <c r="E846">
        <v>0.1</v>
      </c>
      <c r="F846" s="106">
        <v>0.1</v>
      </c>
      <c r="G846" s="106">
        <v>0.1</v>
      </c>
    </row>
    <row r="847" spans="1:7" x14ac:dyDescent="0.2">
      <c r="A847">
        <v>9535</v>
      </c>
      <c r="B847" s="106" t="s">
        <v>3997</v>
      </c>
      <c r="C847">
        <v>0</v>
      </c>
      <c r="D847">
        <v>0</v>
      </c>
      <c r="E847">
        <v>0</v>
      </c>
      <c r="F847" s="106">
        <v>0</v>
      </c>
      <c r="G847" s="106">
        <v>0</v>
      </c>
    </row>
    <row r="848" spans="1:7" x14ac:dyDescent="0.2">
      <c r="A848">
        <v>9536</v>
      </c>
      <c r="B848" s="106" t="s">
        <v>1267</v>
      </c>
      <c r="C848">
        <v>0.05</v>
      </c>
      <c r="D848">
        <v>0.15</v>
      </c>
      <c r="E848">
        <v>0.05</v>
      </c>
      <c r="F848">
        <v>0.05</v>
      </c>
      <c r="G848">
        <v>0.05</v>
      </c>
    </row>
    <row r="849" spans="1:7" x14ac:dyDescent="0.2">
      <c r="A849">
        <v>9543</v>
      </c>
      <c r="B849" s="106" t="s">
        <v>1268</v>
      </c>
      <c r="C849">
        <v>0.05</v>
      </c>
      <c r="D849">
        <v>0.15</v>
      </c>
      <c r="E849">
        <v>0.05</v>
      </c>
      <c r="F849" s="106">
        <v>0.05</v>
      </c>
      <c r="G849">
        <v>0.05</v>
      </c>
    </row>
    <row r="850" spans="1:7" x14ac:dyDescent="0.2">
      <c r="A850">
        <v>9601</v>
      </c>
      <c r="B850" s="106" t="s">
        <v>4768</v>
      </c>
      <c r="C850">
        <v>0.25</v>
      </c>
      <c r="D850">
        <v>0.15</v>
      </c>
      <c r="E850" t="s">
        <v>158</v>
      </c>
      <c r="F850" s="106" t="s">
        <v>158</v>
      </c>
      <c r="G850">
        <v>0.3</v>
      </c>
    </row>
    <row r="851" spans="1:7" x14ac:dyDescent="0.2">
      <c r="A851">
        <v>9603</v>
      </c>
      <c r="B851" s="106" t="s">
        <v>4769</v>
      </c>
      <c r="C851">
        <v>0</v>
      </c>
      <c r="D851" t="s">
        <v>158</v>
      </c>
      <c r="E851" t="s">
        <v>158</v>
      </c>
      <c r="F851" t="s">
        <v>158</v>
      </c>
      <c r="G851">
        <v>0</v>
      </c>
    </row>
    <row r="852" spans="1:7" x14ac:dyDescent="0.2">
      <c r="A852">
        <v>9613</v>
      </c>
      <c r="B852" s="106" t="s">
        <v>4770</v>
      </c>
      <c r="C852">
        <v>0</v>
      </c>
      <c r="D852">
        <v>0</v>
      </c>
      <c r="E852">
        <v>0</v>
      </c>
      <c r="F852" t="s">
        <v>158</v>
      </c>
      <c r="G852">
        <v>0</v>
      </c>
    </row>
    <row r="853" spans="1:7" x14ac:dyDescent="0.2">
      <c r="A853">
        <v>9619</v>
      </c>
      <c r="B853" s="106" t="s">
        <v>4266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">
      <c r="A854">
        <v>9622</v>
      </c>
      <c r="B854" s="106" t="s">
        <v>1269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">
      <c r="A855">
        <v>9628</v>
      </c>
      <c r="B855" s="106" t="s">
        <v>1481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9663</v>
      </c>
      <c r="B856" s="106" t="s">
        <v>1270</v>
      </c>
      <c r="C856">
        <v>0.15</v>
      </c>
      <c r="D856">
        <v>0.45</v>
      </c>
      <c r="E856">
        <v>0.15</v>
      </c>
      <c r="F856">
        <v>0.15</v>
      </c>
      <c r="G856">
        <v>0.15</v>
      </c>
    </row>
    <row r="857" spans="1:7" x14ac:dyDescent="0.2">
      <c r="A857">
        <v>9675</v>
      </c>
      <c r="B857" s="106" t="s">
        <v>1271</v>
      </c>
      <c r="C857">
        <v>0.05</v>
      </c>
      <c r="D857">
        <v>0.15</v>
      </c>
      <c r="E857">
        <v>0.05</v>
      </c>
      <c r="F857" s="106">
        <v>0.05</v>
      </c>
      <c r="G857">
        <v>0.05</v>
      </c>
    </row>
    <row r="858" spans="1:7" x14ac:dyDescent="0.2">
      <c r="A858">
        <v>9681</v>
      </c>
      <c r="B858" s="106" t="s">
        <v>4267</v>
      </c>
      <c r="C858">
        <v>0.05</v>
      </c>
      <c r="D858">
        <v>2.5499999999999998</v>
      </c>
      <c r="E858">
        <v>0</v>
      </c>
      <c r="F858" s="106">
        <v>0</v>
      </c>
      <c r="G858">
        <v>0</v>
      </c>
    </row>
    <row r="859" spans="1:7" x14ac:dyDescent="0.2">
      <c r="A859">
        <v>9697</v>
      </c>
      <c r="B859" s="106" t="s">
        <v>4268</v>
      </c>
      <c r="C859">
        <v>0.05</v>
      </c>
      <c r="D859">
        <v>0.15</v>
      </c>
      <c r="E859">
        <v>0</v>
      </c>
      <c r="F859">
        <v>0</v>
      </c>
      <c r="G859">
        <v>0</v>
      </c>
    </row>
    <row r="860" spans="1:7" x14ac:dyDescent="0.2">
      <c r="A860">
        <v>9715</v>
      </c>
      <c r="B860" s="106" t="s">
        <v>3841</v>
      </c>
      <c r="C860">
        <v>0</v>
      </c>
      <c r="D860" s="106">
        <v>0</v>
      </c>
      <c r="E860">
        <v>0</v>
      </c>
      <c r="F860" s="106">
        <v>0</v>
      </c>
      <c r="G860">
        <v>0</v>
      </c>
    </row>
    <row r="861" spans="1:7" x14ac:dyDescent="0.2">
      <c r="A861">
        <v>9722</v>
      </c>
      <c r="B861" s="106" t="s">
        <v>1482</v>
      </c>
      <c r="C861">
        <v>0</v>
      </c>
      <c r="D861">
        <v>0</v>
      </c>
      <c r="E861">
        <v>0</v>
      </c>
      <c r="F861" s="106">
        <v>0</v>
      </c>
      <c r="G861" t="s">
        <v>158</v>
      </c>
    </row>
    <row r="862" spans="1:7" x14ac:dyDescent="0.2">
      <c r="A862">
        <v>9726</v>
      </c>
      <c r="B862" s="106" t="s">
        <v>4143</v>
      </c>
      <c r="C862">
        <v>0.05</v>
      </c>
      <c r="D862">
        <v>0.15</v>
      </c>
      <c r="E862">
        <v>0.05</v>
      </c>
      <c r="F862">
        <v>0.05</v>
      </c>
      <c r="G862">
        <v>0</v>
      </c>
    </row>
    <row r="863" spans="1:7" x14ac:dyDescent="0.2">
      <c r="A863">
        <v>9729</v>
      </c>
      <c r="B863" s="106" t="s">
        <v>1272</v>
      </c>
      <c r="C863">
        <v>0.05</v>
      </c>
      <c r="D863">
        <v>0.15</v>
      </c>
      <c r="E863">
        <v>0.05</v>
      </c>
      <c r="F863">
        <v>0.05</v>
      </c>
      <c r="G863">
        <v>0.05</v>
      </c>
    </row>
    <row r="864" spans="1:7" x14ac:dyDescent="0.2">
      <c r="A864">
        <v>9735</v>
      </c>
      <c r="B864" s="106" t="s">
        <v>4269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9740</v>
      </c>
      <c r="B865" s="106" t="s">
        <v>4144</v>
      </c>
      <c r="C865">
        <v>0</v>
      </c>
      <c r="D865">
        <v>0</v>
      </c>
      <c r="E865">
        <v>0.1</v>
      </c>
      <c r="F865">
        <v>0</v>
      </c>
      <c r="G865">
        <v>0.1</v>
      </c>
    </row>
    <row r="866" spans="1:7" x14ac:dyDescent="0.2">
      <c r="A866">
        <v>9744</v>
      </c>
      <c r="B866" s="106" t="s">
        <v>1273</v>
      </c>
      <c r="C866">
        <v>0.15</v>
      </c>
      <c r="D866">
        <v>0.3</v>
      </c>
      <c r="E866">
        <v>0.15</v>
      </c>
      <c r="F866">
        <v>0.15</v>
      </c>
      <c r="G866">
        <v>0.15</v>
      </c>
    </row>
    <row r="867" spans="1:7" x14ac:dyDescent="0.2">
      <c r="A867">
        <v>9757</v>
      </c>
      <c r="B867" s="106" t="s">
        <v>1536</v>
      </c>
      <c r="C867">
        <v>0.05</v>
      </c>
      <c r="D867">
        <v>0.15</v>
      </c>
      <c r="E867">
        <v>0.05</v>
      </c>
      <c r="F867">
        <v>0.05</v>
      </c>
      <c r="G867">
        <v>0.05</v>
      </c>
    </row>
    <row r="868" spans="1:7" x14ac:dyDescent="0.2">
      <c r="A868">
        <v>9759</v>
      </c>
      <c r="B868" s="106" t="s">
        <v>644</v>
      </c>
      <c r="C868">
        <v>0</v>
      </c>
      <c r="D868" s="106">
        <v>0.15</v>
      </c>
      <c r="E868">
        <v>0.05</v>
      </c>
      <c r="F868" s="106">
        <v>0.05</v>
      </c>
      <c r="G868">
        <v>0.05</v>
      </c>
    </row>
    <row r="869" spans="1:7" x14ac:dyDescent="0.2">
      <c r="A869">
        <v>9765</v>
      </c>
      <c r="B869" s="106" t="s">
        <v>1274</v>
      </c>
      <c r="C869">
        <v>0</v>
      </c>
      <c r="D869" s="106">
        <v>0</v>
      </c>
      <c r="E869">
        <v>0</v>
      </c>
      <c r="F869" s="106">
        <v>0</v>
      </c>
      <c r="G869">
        <v>0</v>
      </c>
    </row>
    <row r="870" spans="1:7" x14ac:dyDescent="0.2">
      <c r="A870">
        <v>9783</v>
      </c>
      <c r="B870" s="106" t="s">
        <v>4270</v>
      </c>
      <c r="C870">
        <v>0.05</v>
      </c>
      <c r="D870" s="106">
        <v>0.15</v>
      </c>
      <c r="E870">
        <v>0.05</v>
      </c>
      <c r="F870" s="106">
        <v>0.05</v>
      </c>
      <c r="G870" s="106">
        <v>0.05</v>
      </c>
    </row>
    <row r="871" spans="1:7" x14ac:dyDescent="0.2">
      <c r="A871">
        <v>9824</v>
      </c>
      <c r="B871" s="106" t="s">
        <v>1275</v>
      </c>
      <c r="C871">
        <v>0.05</v>
      </c>
      <c r="D871">
        <v>0.15</v>
      </c>
      <c r="E871">
        <v>0.05</v>
      </c>
      <c r="F871">
        <v>0.05</v>
      </c>
      <c r="G871">
        <v>0.05</v>
      </c>
    </row>
    <row r="872" spans="1:7" x14ac:dyDescent="0.2">
      <c r="A872">
        <v>9831</v>
      </c>
      <c r="B872" s="106" t="s">
        <v>1276</v>
      </c>
      <c r="C872">
        <v>0.05</v>
      </c>
      <c r="D872">
        <v>0.15</v>
      </c>
      <c r="E872">
        <v>0.05</v>
      </c>
      <c r="F872">
        <v>0.05</v>
      </c>
      <c r="G872">
        <v>0.05</v>
      </c>
    </row>
    <row r="873" spans="1:7" x14ac:dyDescent="0.2">
      <c r="A873">
        <v>9837</v>
      </c>
      <c r="B873" s="106" t="s">
        <v>1277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9842</v>
      </c>
      <c r="B874" s="106" t="s">
        <v>4271</v>
      </c>
      <c r="C874">
        <v>0</v>
      </c>
      <c r="D874">
        <v>0</v>
      </c>
      <c r="E874" t="s">
        <v>158</v>
      </c>
      <c r="F874" s="106">
        <v>0</v>
      </c>
      <c r="G874">
        <v>0</v>
      </c>
    </row>
    <row r="875" spans="1:7" x14ac:dyDescent="0.2">
      <c r="A875">
        <v>9843</v>
      </c>
      <c r="B875" s="106" t="s">
        <v>4272</v>
      </c>
      <c r="C875">
        <v>0</v>
      </c>
      <c r="D875">
        <v>0</v>
      </c>
      <c r="E875">
        <v>0</v>
      </c>
      <c r="F875" s="106">
        <v>0</v>
      </c>
      <c r="G875" t="s">
        <v>158</v>
      </c>
    </row>
    <row r="876" spans="1:7" x14ac:dyDescent="0.2">
      <c r="A876">
        <v>9850</v>
      </c>
      <c r="B876" s="106" t="s">
        <v>1278</v>
      </c>
      <c r="C876">
        <v>0.05</v>
      </c>
      <c r="D876">
        <v>0</v>
      </c>
      <c r="E876">
        <v>0.05</v>
      </c>
      <c r="F876">
        <v>0</v>
      </c>
      <c r="G876">
        <v>0</v>
      </c>
    </row>
    <row r="877" spans="1:7" x14ac:dyDescent="0.2">
      <c r="A877">
        <v>9854</v>
      </c>
      <c r="B877" s="106" t="s">
        <v>4771</v>
      </c>
      <c r="C877">
        <v>0</v>
      </c>
      <c r="D877">
        <v>0</v>
      </c>
      <c r="E877" t="s">
        <v>158</v>
      </c>
      <c r="F877" t="s">
        <v>158</v>
      </c>
      <c r="G877" t="s">
        <v>158</v>
      </c>
    </row>
    <row r="878" spans="1:7" x14ac:dyDescent="0.2">
      <c r="A878">
        <v>9856</v>
      </c>
      <c r="B878" s="106" t="s">
        <v>1279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">
      <c r="A879">
        <v>9869</v>
      </c>
      <c r="B879" s="106" t="s">
        <v>1280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">
      <c r="A880">
        <v>9872</v>
      </c>
      <c r="B880" s="106" t="s">
        <v>1281</v>
      </c>
      <c r="C880">
        <v>0</v>
      </c>
      <c r="D880">
        <v>0</v>
      </c>
      <c r="E880">
        <v>0</v>
      </c>
      <c r="F880" s="106">
        <v>0</v>
      </c>
      <c r="G880" s="106">
        <v>0</v>
      </c>
    </row>
    <row r="881" spans="1:7" x14ac:dyDescent="0.2">
      <c r="A881">
        <v>9882</v>
      </c>
      <c r="B881" s="106" t="s">
        <v>1282</v>
      </c>
      <c r="C881">
        <v>0.05</v>
      </c>
      <c r="D881">
        <v>0.15</v>
      </c>
      <c r="E881" s="106">
        <v>0.05</v>
      </c>
      <c r="F881" s="106">
        <v>0.05</v>
      </c>
      <c r="G881" s="106">
        <v>0.05</v>
      </c>
    </row>
    <row r="882" spans="1:7" x14ac:dyDescent="0.2">
      <c r="A882">
        <v>9887</v>
      </c>
      <c r="B882" s="106" t="s">
        <v>3869</v>
      </c>
      <c r="C882">
        <v>0.1</v>
      </c>
      <c r="D882">
        <v>0</v>
      </c>
      <c r="E882" s="106">
        <v>0</v>
      </c>
      <c r="F882" s="106">
        <v>0</v>
      </c>
      <c r="G882" s="106">
        <v>0</v>
      </c>
    </row>
    <row r="883" spans="1:7" x14ac:dyDescent="0.2">
      <c r="A883">
        <v>9896</v>
      </c>
      <c r="B883" s="106" t="s">
        <v>3946</v>
      </c>
      <c r="C883">
        <v>0</v>
      </c>
      <c r="D883">
        <v>0</v>
      </c>
      <c r="E883" t="s">
        <v>158</v>
      </c>
      <c r="F883">
        <v>0</v>
      </c>
      <c r="G883" s="106" t="s">
        <v>158</v>
      </c>
    </row>
    <row r="884" spans="1:7" x14ac:dyDescent="0.2">
      <c r="A884">
        <v>9900</v>
      </c>
      <c r="B884" s="106" t="s">
        <v>1283</v>
      </c>
      <c r="C884">
        <v>0.05</v>
      </c>
      <c r="D884">
        <v>0.15</v>
      </c>
      <c r="E884">
        <v>0.05</v>
      </c>
      <c r="F884">
        <v>0.05</v>
      </c>
      <c r="G884" s="106">
        <v>0.05</v>
      </c>
    </row>
    <row r="885" spans="1:7" x14ac:dyDescent="0.2">
      <c r="A885">
        <v>9902</v>
      </c>
      <c r="B885" s="106" t="s">
        <v>1284</v>
      </c>
      <c r="C885">
        <v>0.05</v>
      </c>
      <c r="D885">
        <v>0.15</v>
      </c>
      <c r="E885">
        <v>0.05</v>
      </c>
      <c r="F885">
        <v>0.05</v>
      </c>
      <c r="G885" s="106">
        <v>0.05</v>
      </c>
    </row>
    <row r="886" spans="1:7" x14ac:dyDescent="0.2">
      <c r="A886">
        <v>9919</v>
      </c>
      <c r="B886" s="106" t="s">
        <v>1285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">
      <c r="A887">
        <v>9928</v>
      </c>
      <c r="B887" s="106" t="s">
        <v>1462</v>
      </c>
      <c r="C887">
        <v>0</v>
      </c>
      <c r="D887" s="106">
        <v>0</v>
      </c>
      <c r="E887">
        <v>0</v>
      </c>
      <c r="F887" s="106">
        <v>0</v>
      </c>
      <c r="G887" s="106">
        <v>0</v>
      </c>
    </row>
    <row r="888" spans="1:7" x14ac:dyDescent="0.2">
      <c r="A888">
        <v>9930</v>
      </c>
      <c r="B888" s="106" t="s">
        <v>1286</v>
      </c>
      <c r="C888">
        <v>0</v>
      </c>
      <c r="D888" s="106">
        <v>0</v>
      </c>
      <c r="E888">
        <v>0</v>
      </c>
      <c r="F888" s="106">
        <v>0</v>
      </c>
      <c r="G888" s="106">
        <v>0</v>
      </c>
    </row>
    <row r="889" spans="1:7" x14ac:dyDescent="0.2">
      <c r="A889">
        <v>9945</v>
      </c>
      <c r="B889" s="106" t="s">
        <v>1287</v>
      </c>
      <c r="C889">
        <v>0.05</v>
      </c>
      <c r="D889">
        <v>0.15</v>
      </c>
      <c r="E889">
        <v>0.05</v>
      </c>
      <c r="F889">
        <v>0.05</v>
      </c>
      <c r="G889">
        <v>0.05</v>
      </c>
    </row>
    <row r="890" spans="1:7" x14ac:dyDescent="0.2">
      <c r="A890">
        <v>9946</v>
      </c>
      <c r="B890" s="106" t="s">
        <v>1288</v>
      </c>
      <c r="C890">
        <v>0.05</v>
      </c>
      <c r="D890">
        <v>0.15</v>
      </c>
      <c r="E890">
        <v>0.05</v>
      </c>
      <c r="F890">
        <v>0.05</v>
      </c>
      <c r="G890">
        <v>0.05</v>
      </c>
    </row>
    <row r="891" spans="1:7" x14ac:dyDescent="0.2">
      <c r="A891">
        <v>9956</v>
      </c>
      <c r="B891" s="106" t="s">
        <v>3947</v>
      </c>
      <c r="C891">
        <v>0</v>
      </c>
      <c r="D891">
        <v>0</v>
      </c>
      <c r="E891" t="s">
        <v>158</v>
      </c>
      <c r="F891">
        <v>0</v>
      </c>
      <c r="G891">
        <v>0</v>
      </c>
    </row>
    <row r="892" spans="1:7" x14ac:dyDescent="0.2">
      <c r="A892">
        <v>9962</v>
      </c>
      <c r="B892" s="106" t="s">
        <v>1289</v>
      </c>
      <c r="C892">
        <v>0.05</v>
      </c>
      <c r="D892">
        <v>0.15</v>
      </c>
      <c r="E892">
        <v>0.05</v>
      </c>
      <c r="F892">
        <v>0.05</v>
      </c>
      <c r="G892">
        <v>0.05</v>
      </c>
    </row>
    <row r="893" spans="1:7" x14ac:dyDescent="0.2">
      <c r="A893">
        <v>9974</v>
      </c>
      <c r="B893" s="106" t="s">
        <v>3948</v>
      </c>
      <c r="C893">
        <v>0.1</v>
      </c>
      <c r="D893">
        <v>0.3</v>
      </c>
      <c r="E893">
        <v>0.1</v>
      </c>
      <c r="F893">
        <v>0.1</v>
      </c>
      <c r="G893">
        <v>0.1</v>
      </c>
    </row>
    <row r="894" spans="1:7" x14ac:dyDescent="0.2">
      <c r="A894">
        <v>9982</v>
      </c>
      <c r="B894" s="106" t="s">
        <v>1290</v>
      </c>
      <c r="C894">
        <v>0.05</v>
      </c>
      <c r="D894">
        <v>0.15</v>
      </c>
      <c r="E894">
        <v>0.05</v>
      </c>
      <c r="F894">
        <v>0.05</v>
      </c>
      <c r="G894">
        <v>0.05</v>
      </c>
    </row>
    <row r="895" spans="1:7" x14ac:dyDescent="0.2">
      <c r="A895">
        <v>9989</v>
      </c>
      <c r="B895" s="106" t="s">
        <v>782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">
      <c r="A896">
        <v>9994</v>
      </c>
      <c r="B896" s="106" t="s">
        <v>1291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2:7" x14ac:dyDescent="0.2">
      <c r="B897" s="106"/>
    </row>
    <row r="898" spans="2:7" x14ac:dyDescent="0.2">
      <c r="B898" s="106"/>
      <c r="E898" s="106"/>
      <c r="G898" s="106"/>
    </row>
    <row r="899" spans="2:7" x14ac:dyDescent="0.2">
      <c r="B899" s="106"/>
      <c r="D899" s="106"/>
    </row>
    <row r="900" spans="2:7" x14ac:dyDescent="0.2">
      <c r="B900" s="106"/>
      <c r="D900" s="106"/>
      <c r="F900" s="106"/>
    </row>
    <row r="901" spans="2:7" x14ac:dyDescent="0.2">
      <c r="B901" s="106"/>
    </row>
    <row r="902" spans="2:7" x14ac:dyDescent="0.2">
      <c r="B902" s="106"/>
      <c r="E902" s="106"/>
    </row>
    <row r="903" spans="2:7" x14ac:dyDescent="0.2">
      <c r="B903" s="106"/>
    </row>
    <row r="904" spans="2:7" x14ac:dyDescent="0.2">
      <c r="B904" s="106"/>
      <c r="G904" s="106"/>
    </row>
    <row r="905" spans="2:7" x14ac:dyDescent="0.2">
      <c r="B905" s="106"/>
      <c r="G905" s="106"/>
    </row>
    <row r="906" spans="2:7" x14ac:dyDescent="0.2">
      <c r="B906" s="106"/>
      <c r="F906" s="106"/>
      <c r="G906" s="106"/>
    </row>
    <row r="907" spans="2:7" x14ac:dyDescent="0.2">
      <c r="B907" s="106"/>
      <c r="F907" s="106"/>
      <c r="G907" s="106"/>
    </row>
    <row r="908" spans="2:7" x14ac:dyDescent="0.2">
      <c r="B908" s="106"/>
    </row>
    <row r="909" spans="2:7" x14ac:dyDescent="0.2">
      <c r="B909" s="106"/>
      <c r="D909" s="106"/>
      <c r="F909" s="106"/>
      <c r="G909" s="106"/>
    </row>
    <row r="910" spans="2:7" x14ac:dyDescent="0.2">
      <c r="B910" s="106"/>
      <c r="D910" s="106"/>
      <c r="F910" s="106"/>
      <c r="G910" s="106"/>
    </row>
    <row r="911" spans="2:7" x14ac:dyDescent="0.2">
      <c r="B911" s="106"/>
      <c r="D911" s="106"/>
    </row>
    <row r="912" spans="2:7" x14ac:dyDescent="0.2">
      <c r="B912" s="106"/>
    </row>
    <row r="913" spans="2:7" x14ac:dyDescent="0.2">
      <c r="B913" s="106"/>
    </row>
    <row r="914" spans="2:7" x14ac:dyDescent="0.2">
      <c r="B914" s="106"/>
    </row>
    <row r="915" spans="2:7" x14ac:dyDescent="0.2">
      <c r="B915" s="106"/>
    </row>
    <row r="916" spans="2:7" x14ac:dyDescent="0.2">
      <c r="B916" s="106"/>
    </row>
    <row r="917" spans="2:7" x14ac:dyDescent="0.2">
      <c r="B917" s="106"/>
    </row>
    <row r="918" spans="2:7" x14ac:dyDescent="0.2">
      <c r="B918" s="106"/>
      <c r="G918" s="106"/>
    </row>
    <row r="919" spans="2:7" x14ac:dyDescent="0.2">
      <c r="B919" s="106"/>
      <c r="E919" s="106"/>
      <c r="F919" s="106"/>
      <c r="G919" s="106"/>
    </row>
    <row r="920" spans="2:7" x14ac:dyDescent="0.2">
      <c r="B920" s="106"/>
      <c r="E920" s="106"/>
      <c r="F920" s="106"/>
      <c r="G920" s="106"/>
    </row>
    <row r="921" spans="2:7" x14ac:dyDescent="0.2">
      <c r="B921" s="106"/>
      <c r="D921" s="106"/>
      <c r="G921" s="106"/>
    </row>
    <row r="922" spans="2:7" x14ac:dyDescent="0.2">
      <c r="B922" s="106"/>
      <c r="D922" s="106"/>
      <c r="G922" s="106"/>
    </row>
    <row r="923" spans="2:7" x14ac:dyDescent="0.2">
      <c r="B923" s="106"/>
    </row>
    <row r="924" spans="2:7" x14ac:dyDescent="0.2">
      <c r="B924" s="106"/>
    </row>
    <row r="925" spans="2:7" x14ac:dyDescent="0.2">
      <c r="B925" s="106"/>
    </row>
    <row r="926" spans="2:7" x14ac:dyDescent="0.2">
      <c r="B926" s="106"/>
      <c r="D926" s="106"/>
    </row>
    <row r="927" spans="2:7" x14ac:dyDescent="0.2">
      <c r="B927" s="106"/>
    </row>
    <row r="928" spans="2:7" x14ac:dyDescent="0.2">
      <c r="B928" s="106"/>
    </row>
    <row r="929" spans="2:7" x14ac:dyDescent="0.2">
      <c r="B929" s="106"/>
    </row>
    <row r="930" spans="2:7" x14ac:dyDescent="0.2">
      <c r="B930" s="106"/>
      <c r="F930" s="106"/>
    </row>
    <row r="931" spans="2:7" x14ac:dyDescent="0.2">
      <c r="B931" s="106"/>
      <c r="F931" s="106"/>
    </row>
    <row r="932" spans="2:7" x14ac:dyDescent="0.2">
      <c r="B932" s="106"/>
    </row>
    <row r="933" spans="2:7" x14ac:dyDescent="0.2">
      <c r="B933" s="106"/>
    </row>
    <row r="934" spans="2:7" x14ac:dyDescent="0.2">
      <c r="B934" s="106"/>
      <c r="E934" s="106"/>
      <c r="F934" s="106"/>
      <c r="G934" s="106"/>
    </row>
    <row r="935" spans="2:7" x14ac:dyDescent="0.2">
      <c r="B935" s="106"/>
    </row>
    <row r="936" spans="2:7" x14ac:dyDescent="0.2">
      <c r="B936" s="106"/>
    </row>
    <row r="937" spans="2:7" x14ac:dyDescent="0.2">
      <c r="B937" s="106"/>
    </row>
    <row r="938" spans="2:7" x14ac:dyDescent="0.2">
      <c r="B938" s="106"/>
    </row>
    <row r="939" spans="2:7" x14ac:dyDescent="0.2">
      <c r="B939" s="106"/>
    </row>
    <row r="940" spans="2:7" x14ac:dyDescent="0.2">
      <c r="B940" s="106"/>
    </row>
    <row r="941" spans="2:7" x14ac:dyDescent="0.2">
      <c r="B941" s="106"/>
      <c r="G941" s="106"/>
    </row>
    <row r="942" spans="2:7" x14ac:dyDescent="0.2">
      <c r="B942" s="106"/>
      <c r="D942" s="106"/>
      <c r="F942" s="106"/>
    </row>
    <row r="943" spans="2:7" x14ac:dyDescent="0.2">
      <c r="B943" s="106"/>
    </row>
    <row r="944" spans="2:7" x14ac:dyDescent="0.2">
      <c r="B944" s="106"/>
      <c r="D944" s="106"/>
      <c r="E944" s="106"/>
      <c r="F944" s="106"/>
      <c r="G944" s="106"/>
    </row>
    <row r="945" spans="2:7" x14ac:dyDescent="0.2">
      <c r="B945" s="106"/>
    </row>
    <row r="946" spans="2:7" x14ac:dyDescent="0.2">
      <c r="B946" s="106"/>
    </row>
    <row r="947" spans="2:7" x14ac:dyDescent="0.2">
      <c r="B947" s="106"/>
    </row>
    <row r="948" spans="2:7" x14ac:dyDescent="0.2">
      <c r="B948" s="106"/>
      <c r="E948" s="106"/>
    </row>
    <row r="949" spans="2:7" x14ac:dyDescent="0.2">
      <c r="B949" s="106"/>
      <c r="E949" s="106"/>
      <c r="F949" s="106"/>
      <c r="G949" s="106"/>
    </row>
    <row r="950" spans="2:7" x14ac:dyDescent="0.2">
      <c r="B950" s="106"/>
    </row>
    <row r="951" spans="2:7" x14ac:dyDescent="0.2">
      <c r="B951" s="106"/>
    </row>
    <row r="952" spans="2:7" x14ac:dyDescent="0.2">
      <c r="B952" s="106"/>
      <c r="E952" s="106"/>
      <c r="F952" s="106"/>
      <c r="G952" s="106"/>
    </row>
    <row r="953" spans="2:7" x14ac:dyDescent="0.2">
      <c r="B953" s="106"/>
    </row>
    <row r="954" spans="2:7" x14ac:dyDescent="0.2">
      <c r="B954" s="106"/>
    </row>
    <row r="955" spans="2:7" x14ac:dyDescent="0.2">
      <c r="B955" s="106"/>
    </row>
    <row r="956" spans="2:7" x14ac:dyDescent="0.2">
      <c r="B956" s="106"/>
      <c r="D956" s="106"/>
      <c r="F956" s="106"/>
    </row>
    <row r="957" spans="2:7" x14ac:dyDescent="0.2">
      <c r="B957" s="106"/>
    </row>
    <row r="958" spans="2:7" x14ac:dyDescent="0.2">
      <c r="B958" s="106"/>
    </row>
    <row r="959" spans="2:7" x14ac:dyDescent="0.2">
      <c r="B959" s="106"/>
      <c r="F959" s="106"/>
    </row>
    <row r="960" spans="2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634</v>
      </c>
      <c r="D1" s="139">
        <v>0.1</v>
      </c>
    </row>
    <row r="2" spans="1:4" s="106" customFormat="1" x14ac:dyDescent="0.2">
      <c r="A2" s="13" t="s">
        <v>632</v>
      </c>
      <c r="B2" s="1" t="s">
        <v>641</v>
      </c>
      <c r="C2" s="1" t="s">
        <v>633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635</v>
      </c>
      <c r="B8" s="1" t="s">
        <v>642</v>
      </c>
    </row>
    <row r="9" spans="1:4" s="106" customFormat="1" x14ac:dyDescent="0.2">
      <c r="A9" s="140" t="s">
        <v>636</v>
      </c>
      <c r="B9" s="142">
        <v>198</v>
      </c>
    </row>
    <row r="10" spans="1:4" s="106" customFormat="1" x14ac:dyDescent="0.2">
      <c r="A10" s="140" t="s">
        <v>637</v>
      </c>
      <c r="B10" s="142">
        <v>385</v>
      </c>
    </row>
    <row r="11" spans="1:4" s="106" customFormat="1" x14ac:dyDescent="0.2">
      <c r="A11" s="1" t="s">
        <v>638</v>
      </c>
      <c r="B11" s="143">
        <v>2.8000000000000001E-2</v>
      </c>
    </row>
    <row r="12" spans="1:4" s="106" customFormat="1" x14ac:dyDescent="0.2">
      <c r="A12" s="1" t="s">
        <v>164</v>
      </c>
      <c r="B12" s="143">
        <v>1.0999999999999999E-2</v>
      </c>
    </row>
    <row r="15" spans="1:4" ht="15" x14ac:dyDescent="0.2">
      <c r="A15" s="78" t="s">
        <v>96</v>
      </c>
    </row>
    <row r="16" spans="1:4" x14ac:dyDescent="0.2">
      <c r="B16" s="1"/>
    </row>
    <row r="17" spans="1:2" ht="15.75" thickBot="1" x14ac:dyDescent="0.3">
      <c r="A17" s="69" t="s">
        <v>97</v>
      </c>
    </row>
    <row r="18" spans="1:2" ht="15.75" thickBot="1" x14ac:dyDescent="0.25">
      <c r="A18" s="71" t="s">
        <v>98</v>
      </c>
      <c r="B18" s="72" t="s">
        <v>99</v>
      </c>
    </row>
    <row r="19" spans="1:2" ht="15.75" thickBot="1" x14ac:dyDescent="0.3">
      <c r="A19" s="73" t="s">
        <v>100</v>
      </c>
      <c r="B19" s="70" t="s">
        <v>101</v>
      </c>
    </row>
    <row r="20" spans="1:2" ht="15.75" thickBot="1" x14ac:dyDescent="0.3">
      <c r="A20" s="73" t="s">
        <v>102</v>
      </c>
      <c r="B20" s="70" t="s">
        <v>103</v>
      </c>
    </row>
    <row r="21" spans="1:2" ht="15.75" thickBot="1" x14ac:dyDescent="0.3">
      <c r="A21" s="73" t="s">
        <v>104</v>
      </c>
      <c r="B21" s="70" t="s">
        <v>105</v>
      </c>
    </row>
    <row r="22" spans="1:2" ht="15.75" thickBot="1" x14ac:dyDescent="0.3">
      <c r="A22" s="73" t="s">
        <v>106</v>
      </c>
      <c r="B22" s="70" t="s">
        <v>107</v>
      </c>
    </row>
    <row r="23" spans="1:2" ht="15.75" thickBot="1" x14ac:dyDescent="0.3">
      <c r="A23" s="74" t="s">
        <v>108</v>
      </c>
      <c r="B23" s="75" t="s">
        <v>109</v>
      </c>
    </row>
    <row r="24" spans="1:2" ht="15.75" thickBot="1" x14ac:dyDescent="0.3">
      <c r="A24" s="76" t="s">
        <v>110</v>
      </c>
      <c r="B24" s="77" t="s">
        <v>111</v>
      </c>
    </row>
    <row r="25" spans="1:2" ht="15.75" thickBot="1" x14ac:dyDescent="0.3">
      <c r="A25" s="73" t="s">
        <v>112</v>
      </c>
      <c r="B25" s="70" t="s">
        <v>113</v>
      </c>
    </row>
    <row r="26" spans="1:2" ht="15.75" thickBot="1" x14ac:dyDescent="0.3">
      <c r="A26" s="73" t="s">
        <v>114</v>
      </c>
      <c r="B26" s="70" t="s">
        <v>115</v>
      </c>
    </row>
    <row r="27" spans="1:2" ht="15.75" thickBot="1" x14ac:dyDescent="0.3">
      <c r="A27" s="69" t="s">
        <v>116</v>
      </c>
    </row>
    <row r="28" spans="1:2" ht="15.75" thickBot="1" x14ac:dyDescent="0.25">
      <c r="A28" s="71" t="s">
        <v>98</v>
      </c>
      <c r="B28" s="72" t="s">
        <v>99</v>
      </c>
    </row>
    <row r="29" spans="1:2" ht="15.75" thickBot="1" x14ac:dyDescent="0.3">
      <c r="A29" s="73" t="s">
        <v>102</v>
      </c>
      <c r="B29" s="70" t="s">
        <v>103</v>
      </c>
    </row>
    <row r="30" spans="1:2" ht="15.75" thickBot="1" x14ac:dyDescent="0.3">
      <c r="A30" s="73" t="s">
        <v>104</v>
      </c>
      <c r="B30" s="70" t="s">
        <v>117</v>
      </c>
    </row>
    <row r="31" spans="1:2" ht="15.75" thickBot="1" x14ac:dyDescent="0.3">
      <c r="A31" s="73" t="s">
        <v>106</v>
      </c>
      <c r="B31" s="70" t="s">
        <v>118</v>
      </c>
    </row>
    <row r="32" spans="1:2" ht="15.75" thickBot="1" x14ac:dyDescent="0.3">
      <c r="A32" s="74" t="s">
        <v>119</v>
      </c>
      <c r="B32" s="75" t="s">
        <v>120</v>
      </c>
    </row>
    <row r="35" spans="1:8" ht="15" x14ac:dyDescent="0.2">
      <c r="A35" s="78" t="s">
        <v>121</v>
      </c>
    </row>
    <row r="36" spans="1:8" ht="15" thickBot="1" x14ac:dyDescent="0.25"/>
    <row r="37" spans="1:8" ht="15.75" thickBot="1" x14ac:dyDescent="0.25">
      <c r="A37" s="71" t="s">
        <v>122</v>
      </c>
      <c r="B37" s="72" t="s">
        <v>88</v>
      </c>
    </row>
    <row r="38" spans="1:8" ht="15.75" thickBot="1" x14ac:dyDescent="0.3">
      <c r="A38" s="73" t="s">
        <v>102</v>
      </c>
      <c r="B38" s="70" t="s">
        <v>123</v>
      </c>
    </row>
    <row r="39" spans="1:8" ht="15.75" thickBot="1" x14ac:dyDescent="0.3">
      <c r="A39" s="73" t="s">
        <v>104</v>
      </c>
      <c r="B39" s="70" t="s">
        <v>124</v>
      </c>
    </row>
    <row r="40" spans="1:8" ht="15.75" thickBot="1" x14ac:dyDescent="0.3">
      <c r="A40" s="73" t="s">
        <v>125</v>
      </c>
      <c r="B40" s="70" t="s">
        <v>126</v>
      </c>
    </row>
    <row r="41" spans="1:8" ht="15.75" thickBot="1" x14ac:dyDescent="0.3">
      <c r="A41" s="73" t="s">
        <v>106</v>
      </c>
      <c r="B41" s="70" t="s">
        <v>127</v>
      </c>
    </row>
    <row r="42" spans="1:8" ht="15.75" thickBot="1" x14ac:dyDescent="0.3">
      <c r="A42" s="73" t="s">
        <v>108</v>
      </c>
      <c r="B42" s="70" t="s">
        <v>128</v>
      </c>
    </row>
    <row r="43" spans="1:8" ht="15.75" thickBot="1" x14ac:dyDescent="0.3">
      <c r="A43" s="73" t="s">
        <v>129</v>
      </c>
      <c r="B43" s="70" t="s">
        <v>130</v>
      </c>
    </row>
    <row r="44" spans="1:8" ht="15" x14ac:dyDescent="0.25">
      <c r="A44" s="80" t="s">
        <v>131</v>
      </c>
      <c r="B44" s="359" t="s">
        <v>133</v>
      </c>
    </row>
    <row r="45" spans="1:8" ht="30.75" thickBot="1" x14ac:dyDescent="0.3">
      <c r="A45" s="73" t="s">
        <v>132</v>
      </c>
      <c r="B45" s="360"/>
    </row>
    <row r="47" spans="1:8" ht="15" thickBot="1" x14ac:dyDescent="0.25"/>
    <row r="48" spans="1:8" ht="15" thickBot="1" x14ac:dyDescent="0.25">
      <c r="A48" s="361" t="s">
        <v>82</v>
      </c>
      <c r="B48" s="362"/>
      <c r="C48" s="365" t="s">
        <v>134</v>
      </c>
      <c r="D48" s="366"/>
      <c r="E48" s="366"/>
      <c r="F48" s="366"/>
      <c r="G48" s="367"/>
      <c r="H48" s="86"/>
    </row>
    <row r="49" spans="1:8" ht="15" thickBot="1" x14ac:dyDescent="0.25">
      <c r="A49" s="363"/>
      <c r="B49" s="364"/>
      <c r="C49" s="368" t="s">
        <v>135</v>
      </c>
      <c r="D49" s="369"/>
      <c r="E49" s="81" t="s">
        <v>136</v>
      </c>
      <c r="F49" s="370" t="s">
        <v>137</v>
      </c>
      <c r="G49" s="371"/>
    </row>
    <row r="50" spans="1:8" ht="15" thickBot="1" x14ac:dyDescent="0.25">
      <c r="A50" s="87" t="s">
        <v>138</v>
      </c>
      <c r="B50" s="82" t="s">
        <v>139</v>
      </c>
      <c r="C50" s="82" t="s">
        <v>140</v>
      </c>
      <c r="D50" s="83" t="s">
        <v>139</v>
      </c>
      <c r="E50" s="83" t="s">
        <v>140</v>
      </c>
      <c r="F50" s="81" t="s">
        <v>140</v>
      </c>
      <c r="G50" s="84" t="s">
        <v>139</v>
      </c>
      <c r="H50" s="84" t="s">
        <v>140</v>
      </c>
    </row>
    <row r="51" spans="1:8" ht="28.5" customHeight="1" thickBot="1" x14ac:dyDescent="0.25">
      <c r="A51" s="88" t="s">
        <v>141</v>
      </c>
      <c r="B51" s="356" t="s">
        <v>142</v>
      </c>
      <c r="C51" s="357"/>
      <c r="D51" s="356" t="s">
        <v>143</v>
      </c>
      <c r="E51" s="358"/>
      <c r="F51" s="358"/>
      <c r="G51" s="358"/>
      <c r="H51" s="357"/>
    </row>
    <row r="52" spans="1:8" ht="43.5" thickBot="1" x14ac:dyDescent="0.25">
      <c r="A52" s="88" t="s">
        <v>144</v>
      </c>
      <c r="B52" s="356" t="s">
        <v>145</v>
      </c>
      <c r="C52" s="357"/>
      <c r="D52" s="85" t="s">
        <v>146</v>
      </c>
      <c r="E52" s="85" t="s">
        <v>147</v>
      </c>
      <c r="F52" s="85" t="s">
        <v>147</v>
      </c>
      <c r="G52" s="85" t="s">
        <v>146</v>
      </c>
      <c r="H52" s="85" t="s">
        <v>147</v>
      </c>
    </row>
    <row r="53" spans="1:8" ht="15" thickBot="1" x14ac:dyDescent="0.25">
      <c r="A53" s="88" t="s">
        <v>148</v>
      </c>
      <c r="B53" s="356" t="s">
        <v>149</v>
      </c>
      <c r="C53" s="357"/>
      <c r="D53" s="356" t="s">
        <v>135</v>
      </c>
      <c r="E53" s="357"/>
      <c r="F53" s="85" t="s">
        <v>150</v>
      </c>
      <c r="G53" s="356" t="s">
        <v>151</v>
      </c>
      <c r="H53" s="357"/>
    </row>
    <row r="54" spans="1:8" ht="15" thickBot="1" x14ac:dyDescent="0.25">
      <c r="A54" s="88" t="s">
        <v>88</v>
      </c>
      <c r="B54" s="356" t="s">
        <v>152</v>
      </c>
      <c r="C54" s="358"/>
      <c r="D54" s="358"/>
      <c r="E54" s="358"/>
      <c r="F54" s="357"/>
      <c r="G54" s="356" t="s">
        <v>153</v>
      </c>
      <c r="H54" s="357"/>
    </row>
    <row r="55" spans="1:8" ht="42.75" x14ac:dyDescent="0.2">
      <c r="A55" s="141" t="s">
        <v>638</v>
      </c>
      <c r="B55" s="79" t="s">
        <v>155</v>
      </c>
      <c r="C55" s="359" t="s">
        <v>158</v>
      </c>
      <c r="D55" s="79" t="s">
        <v>155</v>
      </c>
      <c r="E55" s="359" t="s">
        <v>158</v>
      </c>
      <c r="F55" s="359" t="s">
        <v>158</v>
      </c>
      <c r="G55" s="79" t="s">
        <v>161</v>
      </c>
      <c r="H55" s="359" t="s">
        <v>158</v>
      </c>
    </row>
    <row r="56" spans="1:8" ht="42.75" x14ac:dyDescent="0.2">
      <c r="A56" s="89" t="s">
        <v>154</v>
      </c>
      <c r="B56" s="90" t="s">
        <v>640</v>
      </c>
      <c r="C56" s="372"/>
      <c r="D56" s="79" t="s">
        <v>159</v>
      </c>
      <c r="E56" s="372"/>
      <c r="F56" s="372"/>
      <c r="G56" s="79" t="s">
        <v>162</v>
      </c>
      <c r="H56" s="372"/>
    </row>
    <row r="57" spans="1:8" ht="42.75" x14ac:dyDescent="0.2">
      <c r="A57" s="89"/>
      <c r="B57" s="79" t="s">
        <v>156</v>
      </c>
      <c r="C57" s="372"/>
      <c r="D57" s="79" t="s">
        <v>156</v>
      </c>
      <c r="E57" s="372"/>
      <c r="F57" s="372"/>
      <c r="G57" s="79" t="s">
        <v>163</v>
      </c>
      <c r="H57" s="372"/>
    </row>
    <row r="58" spans="1:8" ht="15" thickBot="1" x14ac:dyDescent="0.25">
      <c r="A58" s="88"/>
      <c r="B58" s="85" t="s">
        <v>157</v>
      </c>
      <c r="C58" s="360"/>
      <c r="D58" s="85" t="s">
        <v>160</v>
      </c>
      <c r="E58" s="360"/>
      <c r="F58" s="360"/>
      <c r="G58" s="85"/>
      <c r="H58" s="360"/>
    </row>
    <row r="59" spans="1:8" ht="42.75" x14ac:dyDescent="0.2">
      <c r="A59" s="141" t="s">
        <v>639</v>
      </c>
      <c r="B59" s="359" t="s">
        <v>158</v>
      </c>
      <c r="C59" s="373">
        <v>1.0999999999999999E-2</v>
      </c>
      <c r="D59" s="359" t="s">
        <v>158</v>
      </c>
      <c r="E59" s="376">
        <v>1.0999999999999999E-2</v>
      </c>
      <c r="F59" s="376">
        <v>3.9E-2</v>
      </c>
      <c r="G59" s="359" t="s">
        <v>158</v>
      </c>
      <c r="H59" s="79" t="s">
        <v>161</v>
      </c>
    </row>
    <row r="60" spans="1:8" ht="42.75" x14ac:dyDescent="0.2">
      <c r="A60" s="89" t="s">
        <v>154</v>
      </c>
      <c r="B60" s="372"/>
      <c r="C60" s="374"/>
      <c r="D60" s="372"/>
      <c r="E60" s="377"/>
      <c r="F60" s="377"/>
      <c r="G60" s="372"/>
      <c r="H60" s="79" t="s">
        <v>162</v>
      </c>
    </row>
    <row r="61" spans="1:8" ht="43.5" thickBot="1" x14ac:dyDescent="0.25">
      <c r="A61" s="88"/>
      <c r="B61" s="360"/>
      <c r="C61" s="375"/>
      <c r="D61" s="360"/>
      <c r="E61" s="378"/>
      <c r="F61" s="378"/>
      <c r="G61" s="360"/>
      <c r="H61" s="85" t="s">
        <v>163</v>
      </c>
    </row>
    <row r="62" spans="1:8" ht="127.5" customHeight="1" x14ac:dyDescent="0.2">
      <c r="A62" s="89" t="s">
        <v>165</v>
      </c>
      <c r="B62" s="359" t="s">
        <v>158</v>
      </c>
      <c r="C62" s="387" t="s">
        <v>167</v>
      </c>
      <c r="D62" s="359" t="s">
        <v>158</v>
      </c>
      <c r="E62" s="359" t="s">
        <v>158</v>
      </c>
      <c r="F62" s="359" t="s">
        <v>158</v>
      </c>
      <c r="G62" s="359" t="s">
        <v>158</v>
      </c>
      <c r="H62" s="359" t="s">
        <v>168</v>
      </c>
    </row>
    <row r="63" spans="1:8" ht="15" thickBot="1" x14ac:dyDescent="0.25">
      <c r="A63" s="88" t="s">
        <v>166</v>
      </c>
      <c r="B63" s="360"/>
      <c r="C63" s="388"/>
      <c r="D63" s="360"/>
      <c r="E63" s="360"/>
      <c r="F63" s="360"/>
      <c r="G63" s="360"/>
      <c r="H63" s="360"/>
    </row>
    <row r="64" spans="1:8" ht="15" thickBot="1" x14ac:dyDescent="0.25">
      <c r="A64" s="88" t="s">
        <v>169</v>
      </c>
      <c r="B64" s="356" t="s">
        <v>170</v>
      </c>
      <c r="C64" s="358"/>
      <c r="D64" s="358"/>
      <c r="E64" s="358"/>
      <c r="F64" s="358"/>
      <c r="G64" s="358"/>
      <c r="H64" s="357"/>
    </row>
    <row r="65" spans="1:8" ht="14.25" customHeight="1" x14ac:dyDescent="0.2">
      <c r="A65" s="379" t="s">
        <v>171</v>
      </c>
      <c r="B65" s="381" t="s">
        <v>172</v>
      </c>
      <c r="C65" s="382"/>
      <c r="D65" s="382"/>
      <c r="E65" s="382"/>
      <c r="F65" s="382"/>
      <c r="G65" s="382"/>
      <c r="H65" s="383"/>
    </row>
    <row r="66" spans="1:8" ht="15" thickBot="1" x14ac:dyDescent="0.25">
      <c r="A66" s="380"/>
      <c r="B66" s="384" t="s">
        <v>173</v>
      </c>
      <c r="C66" s="385"/>
      <c r="D66" s="385"/>
      <c r="E66" s="385"/>
      <c r="F66" s="385"/>
      <c r="G66" s="385"/>
      <c r="H66" s="386"/>
    </row>
    <row r="67" spans="1:8" ht="14.25" customHeight="1" x14ac:dyDescent="0.2">
      <c r="A67" s="379" t="s">
        <v>174</v>
      </c>
      <c r="B67" s="381" t="s">
        <v>175</v>
      </c>
      <c r="C67" s="382"/>
      <c r="D67" s="382"/>
      <c r="E67" s="382"/>
      <c r="F67" s="382"/>
      <c r="G67" s="382"/>
      <c r="H67" s="383"/>
    </row>
    <row r="68" spans="1:8" ht="15" thickBot="1" x14ac:dyDescent="0.25">
      <c r="A68" s="380"/>
      <c r="B68" s="384" t="s">
        <v>176</v>
      </c>
      <c r="C68" s="385"/>
      <c r="D68" s="385"/>
      <c r="E68" s="385"/>
      <c r="F68" s="385"/>
      <c r="G68" s="385"/>
      <c r="H68" s="386"/>
    </row>
    <row r="69" spans="1:8" ht="28.5" customHeight="1" x14ac:dyDescent="0.2">
      <c r="A69" s="379" t="s">
        <v>177</v>
      </c>
      <c r="B69" s="381" t="s">
        <v>178</v>
      </c>
      <c r="C69" s="382"/>
      <c r="D69" s="383"/>
      <c r="E69" s="381" t="s">
        <v>179</v>
      </c>
      <c r="F69" s="382"/>
      <c r="G69" s="382"/>
      <c r="H69" s="383"/>
    </row>
    <row r="70" spans="1:8" ht="28.5" customHeight="1" x14ac:dyDescent="0.2">
      <c r="A70" s="389"/>
      <c r="B70" s="390"/>
      <c r="C70" s="391"/>
      <c r="D70" s="392"/>
      <c r="E70" s="390" t="s">
        <v>180</v>
      </c>
      <c r="F70" s="391"/>
      <c r="G70" s="391"/>
      <c r="H70" s="392"/>
    </row>
    <row r="71" spans="1:8" ht="28.5" customHeight="1" thickBot="1" x14ac:dyDescent="0.25">
      <c r="A71" s="380"/>
      <c r="B71" s="384"/>
      <c r="C71" s="385"/>
      <c r="D71" s="386"/>
      <c r="E71" s="384" t="s">
        <v>181</v>
      </c>
      <c r="F71" s="385"/>
      <c r="G71" s="385"/>
      <c r="H71" s="386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2020-02-02T09:24:53Z</dcterms:modified>
</cp:coreProperties>
</file>