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git\repos\ps_poc\SmartSelection_ETL\conf\rules\"/>
    </mc:Choice>
  </mc:AlternateContent>
  <bookViews>
    <workbookView xWindow="0" yWindow="0" windowWidth="14370" windowHeight="2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C14" i="1"/>
  <c r="E13" i="1" l="1"/>
  <c r="C13" i="1"/>
  <c r="C12" i="1"/>
  <c r="E12" i="1" s="1"/>
  <c r="D19" i="1"/>
  <c r="D11" i="1"/>
  <c r="F11" i="1" s="1"/>
  <c r="C11" i="1"/>
  <c r="G11" i="1" s="1"/>
  <c r="D10" i="1"/>
  <c r="F10" i="1" s="1"/>
  <c r="C10" i="1"/>
  <c r="E10" i="1" s="1"/>
  <c r="F9" i="1"/>
  <c r="G9" i="1"/>
  <c r="E9" i="1"/>
  <c r="G8" i="1"/>
  <c r="D8" i="1"/>
  <c r="F8" i="1" s="1"/>
  <c r="E8" i="1"/>
  <c r="E7" i="1"/>
  <c r="F7" i="1"/>
  <c r="G7" i="1"/>
  <c r="E6" i="1"/>
  <c r="F6" i="1"/>
  <c r="G6" i="1"/>
  <c r="G10" i="1" l="1"/>
  <c r="E11" i="1"/>
  <c r="C5" i="1"/>
  <c r="E5" i="1" s="1"/>
  <c r="D5" i="1"/>
  <c r="F5" i="1" s="1"/>
  <c r="F3" i="1"/>
  <c r="E3" i="1"/>
  <c r="D4" i="1"/>
  <c r="F4" i="1" s="1"/>
  <c r="C4" i="1"/>
  <c r="E4" i="1" s="1"/>
  <c r="G3" i="1"/>
  <c r="G4" i="1" l="1"/>
  <c r="G5" i="1"/>
</calcChain>
</file>

<file path=xl/sharedStrings.xml><?xml version="1.0" encoding="utf-8"?>
<sst xmlns="http://schemas.openxmlformats.org/spreadsheetml/2006/main" count="17" uniqueCount="15">
  <si>
    <t>Row count</t>
  </si>
  <si>
    <t>Without Drools Processor</t>
  </si>
  <si>
    <t>With Drools Processor</t>
  </si>
  <si>
    <t>Difference</t>
  </si>
  <si>
    <t>Total Processing Time (Seconds)</t>
  </si>
  <si>
    <t>Records per Seconds</t>
  </si>
  <si>
    <t>Data Generation</t>
  </si>
  <si>
    <t>Distribute List Data Structure</t>
  </si>
  <si>
    <t>Distribute DataFrame</t>
  </si>
  <si>
    <t>With --queue pca-yarns</t>
  </si>
  <si>
    <t>Time Break down</t>
  </si>
  <si>
    <t xml:space="preserve">Reading from Hive DB - Simple select with return of 1 line: </t>
  </si>
  <si>
    <t>Compare Union on DB or Union on DF</t>
  </si>
  <si>
    <t>HIVE to HIVE DataFrame Flow</t>
  </si>
  <si>
    <t>GC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</si>
</sst>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3" fontId="0" fillId="0" borderId="1" xfId="0" applyNumberFormat="1" applyBorder="1"/>
    <xf numFmtId="10" fontId="0" fillId="0" borderId="1" xfId="1" applyNumberFormat="1" applyFont="1" applyBorder="1"/>
    <xf numFmtId="1" fontId="0" fillId="0" borderId="1" xfId="0" applyNumberFormat="1" applyBorder="1"/>
    <xf numFmtId="3" fontId="0" fillId="0" borderId="1" xfId="0" applyNumberFormat="1" applyFill="1" applyBorder="1"/>
    <xf numFmtId="1" fontId="0" fillId="0" borderId="1" xfId="0" applyNumberFormat="1" applyFill="1" applyBorder="1"/>
    <xf numFmtId="3" fontId="0" fillId="0" borderId="2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4" sqref="A14:G14"/>
    </sheetView>
  </sheetViews>
  <sheetFormatPr defaultRowHeight="15" x14ac:dyDescent="0.25"/>
  <cols>
    <col min="1" max="1" width="20.85546875" customWidth="1"/>
    <col min="2" max="2" width="15.5703125" customWidth="1"/>
    <col min="3" max="3" width="36.85546875" customWidth="1"/>
    <col min="4" max="6" width="27.5703125" customWidth="1"/>
    <col min="7" max="7" width="14.5703125" customWidth="1"/>
  </cols>
  <sheetData>
    <row r="1" spans="1:7" x14ac:dyDescent="0.25">
      <c r="A1" s="1"/>
      <c r="B1" s="1"/>
      <c r="C1" s="12" t="s">
        <v>4</v>
      </c>
      <c r="D1" s="12"/>
      <c r="E1" s="12" t="s">
        <v>5</v>
      </c>
      <c r="F1" s="12"/>
      <c r="G1" s="1"/>
    </row>
    <row r="2" spans="1:7" x14ac:dyDescent="0.25">
      <c r="A2" s="2" t="s">
        <v>6</v>
      </c>
      <c r="B2" s="2" t="s">
        <v>0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3</v>
      </c>
    </row>
    <row r="3" spans="1:7" x14ac:dyDescent="0.25">
      <c r="A3" s="11" t="s">
        <v>7</v>
      </c>
      <c r="B3" s="3">
        <v>50000</v>
      </c>
      <c r="C3" s="1">
        <v>54</v>
      </c>
      <c r="D3" s="1">
        <v>42</v>
      </c>
      <c r="E3" s="5">
        <f t="shared" ref="E3:E14" si="0">B3/C3</f>
        <v>925.92592592592598</v>
      </c>
      <c r="F3" s="5">
        <f t="shared" ref="F3:F11" si="1">B3/D3</f>
        <v>1190.4761904761904</v>
      </c>
      <c r="G3" s="4">
        <f t="shared" ref="G3:G11" si="2">(C3-D3)/C3</f>
        <v>0.22222222222222221</v>
      </c>
    </row>
    <row r="4" spans="1:7" x14ac:dyDescent="0.25">
      <c r="A4" s="11"/>
      <c r="B4" s="3">
        <v>500000</v>
      </c>
      <c r="C4" s="1">
        <f>14*60+33</f>
        <v>873</v>
      </c>
      <c r="D4" s="1">
        <f>13*60+38</f>
        <v>818</v>
      </c>
      <c r="E4" s="5">
        <f t="shared" si="0"/>
        <v>572.73768613974801</v>
      </c>
      <c r="F4" s="5">
        <f t="shared" si="1"/>
        <v>611.24694376528123</v>
      </c>
      <c r="G4" s="4">
        <f t="shared" si="2"/>
        <v>6.3001145475372278E-2</v>
      </c>
    </row>
    <row r="5" spans="1:7" x14ac:dyDescent="0.25">
      <c r="A5" s="11"/>
      <c r="B5" s="3">
        <v>2500000</v>
      </c>
      <c r="C5" s="1">
        <f>5*60*60+30*60+28</f>
        <v>19828</v>
      </c>
      <c r="D5" s="1">
        <f>5*60*60+21</f>
        <v>18021</v>
      </c>
      <c r="E5" s="5">
        <f t="shared" si="0"/>
        <v>126.08432519669155</v>
      </c>
      <c r="F5" s="5">
        <f t="shared" si="1"/>
        <v>138.72704067476832</v>
      </c>
      <c r="G5" s="4">
        <f t="shared" si="2"/>
        <v>9.1133750252168647E-2</v>
      </c>
    </row>
    <row r="6" spans="1:7" x14ac:dyDescent="0.25">
      <c r="A6" s="11" t="s">
        <v>8</v>
      </c>
      <c r="B6" s="3">
        <v>320160</v>
      </c>
      <c r="C6" s="1">
        <v>68</v>
      </c>
      <c r="D6" s="1">
        <v>69</v>
      </c>
      <c r="E6" s="5">
        <f t="shared" si="0"/>
        <v>4708.2352941176468</v>
      </c>
      <c r="F6" s="5">
        <f t="shared" si="1"/>
        <v>4640</v>
      </c>
      <c r="G6" s="4">
        <f t="shared" si="2"/>
        <v>-1.4705882352941176E-2</v>
      </c>
    </row>
    <row r="7" spans="1:7" x14ac:dyDescent="0.25">
      <c r="A7" s="11"/>
      <c r="B7" s="6">
        <v>60030</v>
      </c>
      <c r="C7" s="1">
        <v>62</v>
      </c>
      <c r="D7" s="1">
        <v>39</v>
      </c>
      <c r="E7" s="5">
        <f t="shared" si="0"/>
        <v>968.22580645161293</v>
      </c>
      <c r="F7" s="5">
        <f t="shared" si="1"/>
        <v>1539.2307692307693</v>
      </c>
      <c r="G7" s="4">
        <f t="shared" si="2"/>
        <v>0.37096774193548387</v>
      </c>
    </row>
    <row r="8" spans="1:7" x14ac:dyDescent="0.25">
      <c r="A8" s="11"/>
      <c r="B8" s="6">
        <v>5012505</v>
      </c>
      <c r="C8" s="1">
        <v>425</v>
      </c>
      <c r="D8" s="1">
        <f>13*60+8</f>
        <v>788</v>
      </c>
      <c r="E8" s="7">
        <f t="shared" si="0"/>
        <v>11794.129411764707</v>
      </c>
      <c r="F8" s="5">
        <f t="shared" si="1"/>
        <v>6361.046954314721</v>
      </c>
      <c r="G8" s="4">
        <f t="shared" si="2"/>
        <v>-0.85411764705882354</v>
      </c>
    </row>
    <row r="9" spans="1:7" x14ac:dyDescent="0.25">
      <c r="A9" s="11" t="s">
        <v>9</v>
      </c>
      <c r="B9" s="6">
        <v>5012505</v>
      </c>
      <c r="C9" s="9">
        <v>570</v>
      </c>
      <c r="D9" s="1">
        <v>569</v>
      </c>
      <c r="E9" s="7">
        <f t="shared" si="0"/>
        <v>8793.8684210526317</v>
      </c>
      <c r="F9" s="5">
        <f t="shared" si="1"/>
        <v>8809.3233743409492</v>
      </c>
      <c r="G9" s="4">
        <f t="shared" si="2"/>
        <v>1.7543859649122807E-3</v>
      </c>
    </row>
    <row r="10" spans="1:7" x14ac:dyDescent="0.25">
      <c r="A10" s="11"/>
      <c r="B10" s="6">
        <v>10015005</v>
      </c>
      <c r="C10" s="9">
        <f>16*60+2</f>
        <v>962</v>
      </c>
      <c r="D10" s="1">
        <f>16*60+21</f>
        <v>981</v>
      </c>
      <c r="E10" s="7">
        <f t="shared" si="0"/>
        <v>10410.608108108108</v>
      </c>
      <c r="F10" s="5">
        <f t="shared" si="1"/>
        <v>10208.975535168196</v>
      </c>
      <c r="G10" s="4">
        <f t="shared" si="2"/>
        <v>-1.9750519750519752E-2</v>
      </c>
    </row>
    <row r="11" spans="1:7" x14ac:dyDescent="0.25">
      <c r="A11" s="11"/>
      <c r="B11" s="6">
        <v>20020005</v>
      </c>
      <c r="C11" s="1">
        <f>29*60+41</f>
        <v>1781</v>
      </c>
      <c r="D11" s="1">
        <f>36*60+22</f>
        <v>2182</v>
      </c>
      <c r="E11" s="7">
        <f t="shared" si="0"/>
        <v>11240.878719820326</v>
      </c>
      <c r="F11" s="5">
        <f t="shared" si="1"/>
        <v>9175.0710357470216</v>
      </c>
      <c r="G11" s="4">
        <f t="shared" si="2"/>
        <v>-0.22515440763615946</v>
      </c>
    </row>
    <row r="12" spans="1:7" ht="30" customHeight="1" x14ac:dyDescent="0.25">
      <c r="A12" s="11" t="s">
        <v>13</v>
      </c>
      <c r="B12" s="6">
        <v>60060015</v>
      </c>
      <c r="C12" s="1">
        <f>14*60+21</f>
        <v>861</v>
      </c>
      <c r="D12" s="1"/>
      <c r="E12" s="7">
        <f t="shared" si="0"/>
        <v>69756.114982578394</v>
      </c>
      <c r="F12" s="1"/>
      <c r="G12" s="1"/>
    </row>
    <row r="13" spans="1:7" x14ac:dyDescent="0.25">
      <c r="A13" s="11"/>
      <c r="B13" s="6">
        <v>420420105</v>
      </c>
      <c r="C13" s="1">
        <f>44*60+19</f>
        <v>2659</v>
      </c>
      <c r="D13" s="1"/>
      <c r="E13" s="7">
        <f t="shared" si="0"/>
        <v>158112.11169612638</v>
      </c>
      <c r="F13" s="1"/>
      <c r="G13" s="1"/>
    </row>
    <row r="14" spans="1:7" x14ac:dyDescent="0.25">
      <c r="A14" s="10"/>
      <c r="B14" s="6">
        <v>1021020255</v>
      </c>
      <c r="C14" s="1">
        <f>102*60+31</f>
        <v>6151</v>
      </c>
      <c r="D14" s="1"/>
      <c r="E14" s="7">
        <f t="shared" si="0"/>
        <v>165992.56299788653</v>
      </c>
      <c r="F14" s="1"/>
      <c r="G14" s="1"/>
    </row>
    <row r="15" spans="1:7" x14ac:dyDescent="0.25">
      <c r="B15" s="8">
        <v>4200420105</v>
      </c>
      <c r="C15" t="s">
        <v>14</v>
      </c>
    </row>
    <row r="19" spans="1:4" x14ac:dyDescent="0.25">
      <c r="A19" t="s">
        <v>10</v>
      </c>
      <c r="B19" t="s">
        <v>11</v>
      </c>
      <c r="D19">
        <f>11*60+38</f>
        <v>698</v>
      </c>
    </row>
    <row r="21" spans="1:4" x14ac:dyDescent="0.25">
      <c r="A21" t="s">
        <v>12</v>
      </c>
    </row>
  </sheetData>
  <mergeCells count="6">
    <mergeCell ref="A12:A13"/>
    <mergeCell ref="C1:D1"/>
    <mergeCell ref="E1:F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Yuntao</dc:creator>
  <cp:lastModifiedBy>Li, Yuntao</cp:lastModifiedBy>
  <dcterms:created xsi:type="dcterms:W3CDTF">2018-01-24T23:25:48Z</dcterms:created>
  <dcterms:modified xsi:type="dcterms:W3CDTF">2018-01-31T22:09:26Z</dcterms:modified>
</cp:coreProperties>
</file>