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ishuai/Desktop/DTR-MRL/code/实证数据分析/Analysis 4/"/>
    </mc:Choice>
  </mc:AlternateContent>
  <xr:revisionPtr revIDLastSave="0" documentId="13_ncr:1_{0B2E190C-45EE-4744-B613-A1C3976266FB}" xr6:coauthVersionLast="36" xr6:coauthVersionMax="36" xr10:uidLastSave="{00000000-0000-0000-0000-000000000000}"/>
  <bookViews>
    <workbookView xWindow="2440" yWindow="460" windowWidth="15720" windowHeight="20540" activeTab="1" xr2:uid="{A99B83A4-9C99-4E40-A9CE-F2D5741CC37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N4" i="1"/>
  <c r="N5" i="1"/>
  <c r="N6" i="1"/>
  <c r="N7" i="1"/>
  <c r="N8" i="1"/>
  <c r="N9" i="1"/>
  <c r="M3" i="1"/>
  <c r="O3" i="1" s="1"/>
  <c r="M4" i="1"/>
  <c r="M5" i="1"/>
  <c r="M6" i="1"/>
  <c r="M7" i="1"/>
  <c r="M8" i="1"/>
  <c r="M9" i="1"/>
  <c r="M10" i="1"/>
  <c r="O10" i="1" s="1"/>
  <c r="M11" i="1"/>
  <c r="O11" i="1" s="1"/>
  <c r="M12" i="1"/>
  <c r="N12" i="1" s="1"/>
  <c r="M13" i="1"/>
  <c r="N13" i="1" s="1"/>
  <c r="O13" i="1" l="1"/>
  <c r="O12" i="1"/>
  <c r="N11" i="1"/>
  <c r="N10" i="1"/>
  <c r="N3" i="1"/>
  <c r="M3" i="2"/>
  <c r="M4" i="2"/>
  <c r="M5" i="2"/>
  <c r="M6" i="2"/>
  <c r="M7" i="2"/>
  <c r="M2" i="2"/>
  <c r="L3" i="3"/>
  <c r="L4" i="3"/>
  <c r="L5" i="3"/>
  <c r="L6" i="3"/>
  <c r="L7" i="3"/>
  <c r="L2" i="3"/>
  <c r="M2" i="1"/>
  <c r="L7" i="2" l="1"/>
  <c r="K7" i="2"/>
  <c r="L6" i="2"/>
  <c r="K6" i="2"/>
  <c r="L5" i="2"/>
  <c r="K5" i="2"/>
  <c r="L4" i="2"/>
  <c r="K4" i="2"/>
  <c r="L3" i="2"/>
  <c r="K3" i="2"/>
  <c r="K2" i="2"/>
  <c r="L2" i="2"/>
  <c r="N2" i="1"/>
  <c r="O2" i="1"/>
</calcChain>
</file>

<file path=xl/sharedStrings.xml><?xml version="1.0" encoding="utf-8"?>
<sst xmlns="http://schemas.openxmlformats.org/spreadsheetml/2006/main" count="78" uniqueCount="39">
  <si>
    <t>t</t>
    <phoneticPr fontId="1" type="noConversion"/>
  </si>
  <si>
    <t>Estimator</t>
    <phoneticPr fontId="1" type="noConversion"/>
  </si>
  <si>
    <t>Intercept</t>
    <phoneticPr fontId="1" type="noConversion"/>
  </si>
  <si>
    <t>Karnof</t>
    <phoneticPr fontId="1" type="noConversion"/>
  </si>
  <si>
    <t>$\widehat{MRL}(t,\hat{\eta}_{opt})$</t>
    <phoneticPr fontId="1" type="noConversion"/>
  </si>
  <si>
    <t>\hat{MRL}</t>
    <phoneticPr fontId="1" type="noConversion"/>
  </si>
  <si>
    <t>sd</t>
    <phoneticPr fontId="1" type="noConversion"/>
  </si>
  <si>
    <t>IPW</t>
    <phoneticPr fontId="1" type="noConversion"/>
  </si>
  <si>
    <t>SIPW</t>
    <phoneticPr fontId="1" type="noConversion"/>
  </si>
  <si>
    <t>drugs</t>
    <phoneticPr fontId="1" type="noConversion"/>
  </si>
  <si>
    <t>age</t>
    <phoneticPr fontId="1" type="noConversion"/>
  </si>
  <si>
    <t>weight</t>
    <phoneticPr fontId="1" type="noConversion"/>
  </si>
  <si>
    <t>cd40</t>
    <phoneticPr fontId="1" type="noConversion"/>
  </si>
  <si>
    <t>AIPW</t>
    <phoneticPr fontId="1" type="noConversion"/>
  </si>
  <si>
    <t>SAIPW</t>
    <phoneticPr fontId="1" type="noConversion"/>
  </si>
  <si>
    <t>CI</t>
    <phoneticPr fontId="1" type="noConversion"/>
  </si>
  <si>
    <t xml:space="preserve">(7.97413, 62.71427) </t>
    <phoneticPr fontId="1" type="noConversion"/>
  </si>
  <si>
    <t>(7.96265, 62.64195)</t>
    <phoneticPr fontId="1" type="noConversion"/>
  </si>
  <si>
    <t>(13.70506, 13.70506)</t>
    <phoneticPr fontId="1" type="noConversion"/>
  </si>
  <si>
    <t>(13.70506, 53.78834)</t>
    <phoneticPr fontId="1" type="noConversion"/>
  </si>
  <si>
    <t>(-1.84872, 34.99472)</t>
    <phoneticPr fontId="1" type="noConversion"/>
  </si>
  <si>
    <t>(-1.84864, 34.99464)</t>
    <phoneticPr fontId="1" type="noConversion"/>
  </si>
  <si>
    <t xml:space="preserve">(7.974, 62.714) </t>
    <phoneticPr fontId="1" type="noConversion"/>
  </si>
  <si>
    <t>(7.963, 62.642)</t>
    <phoneticPr fontId="1" type="noConversion"/>
  </si>
  <si>
    <t>(13.705, 53.788)</t>
    <phoneticPr fontId="1" type="noConversion"/>
  </si>
  <si>
    <t>(-1.849, 34.995)</t>
    <phoneticPr fontId="1" type="noConversion"/>
  </si>
  <si>
    <t>(57.537, 108.891)</t>
    <phoneticPr fontId="1" type="noConversion"/>
  </si>
  <si>
    <t>(46.189, 95.842)</t>
    <phoneticPr fontId="1" type="noConversion"/>
  </si>
  <si>
    <t>(30.953, 68.255)</t>
    <phoneticPr fontId="1" type="noConversion"/>
  </si>
  <si>
    <t>(19.814, 59.873)</t>
    <phoneticPr fontId="1" type="noConversion"/>
  </si>
  <si>
    <t>(24.510, 54.579)</t>
    <phoneticPr fontId="1" type="noConversion"/>
  </si>
  <si>
    <t>(19.721, 52.761)</t>
    <phoneticPr fontId="1" type="noConversion"/>
  </si>
  <si>
    <t>(9.275, 63.071)</t>
    <phoneticPr fontId="1" type="noConversion"/>
  </si>
  <si>
    <t>(9.256, 62.988)</t>
    <phoneticPr fontId="1" type="noConversion"/>
  </si>
  <si>
    <t>(13.699, 53.795)</t>
    <phoneticPr fontId="1" type="noConversion"/>
  </si>
  <si>
    <t>(13.706, 53.788)</t>
    <phoneticPr fontId="1" type="noConversion"/>
  </si>
  <si>
    <t>(13.705, 13.789)</t>
    <phoneticPr fontId="1" type="noConversion"/>
  </si>
  <si>
    <t>(-1.831, 34.976)</t>
    <phoneticPr fontId="1" type="noConversion"/>
  </si>
  <si>
    <t>(-1.833, 34.980)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</si>
</sst>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682E-8FEF-A541-9764-228D757A7D50}">
  <dimension ref="A1:O18"/>
  <sheetViews>
    <sheetView workbookViewId="0">
      <selection activeCell="G11" sqref="G11"/>
    </sheetView>
  </sheetViews>
  <sheetFormatPr baseColWidth="10" defaultRowHeight="16"/>
  <cols>
    <col min="1" max="5" width="10.83203125" style="3"/>
    <col min="6" max="6" width="20.83203125" style="3" customWidth="1"/>
    <col min="7" max="7" width="10.83203125" style="3"/>
    <col min="8" max="8" width="23.83203125" style="3" customWidth="1"/>
    <col min="9" max="9" width="9.5" style="3" customWidth="1"/>
    <col min="10" max="16384" width="10.83203125" style="3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6</v>
      </c>
      <c r="H1" s="3" t="s">
        <v>15</v>
      </c>
      <c r="L1" s="3" t="s">
        <v>5</v>
      </c>
    </row>
    <row r="2" spans="1:15">
      <c r="A2" s="7">
        <v>0</v>
      </c>
      <c r="B2" s="3" t="s">
        <v>7</v>
      </c>
      <c r="C2" s="3">
        <v>0.58399999999999996</v>
      </c>
      <c r="D2" s="3">
        <v>-0.73399999999999999</v>
      </c>
      <c r="E2" s="3">
        <v>0.34499999999999997</v>
      </c>
      <c r="F2" s="3">
        <v>691.56</v>
      </c>
      <c r="G2" s="6">
        <v>26.898</v>
      </c>
      <c r="H2" s="3" t="s">
        <v>32</v>
      </c>
      <c r="L2" s="3">
        <v>655.38710000000003</v>
      </c>
      <c r="M2" s="3">
        <f>F2-L2</f>
        <v>36.172899999999913</v>
      </c>
      <c r="N2" s="3">
        <f>M2-G2</f>
        <v>9.2748999999999135</v>
      </c>
      <c r="O2" s="3">
        <f>M2+G2</f>
        <v>63.070899999999909</v>
      </c>
    </row>
    <row r="3" spans="1:15">
      <c r="A3" s="7"/>
      <c r="B3" s="3" t="s">
        <v>8</v>
      </c>
      <c r="C3" s="3">
        <v>0.58399999999999996</v>
      </c>
      <c r="D3" s="3">
        <v>-0.77500000000000002</v>
      </c>
      <c r="E3" s="3">
        <v>0.24</v>
      </c>
      <c r="F3" s="3">
        <v>691.50900000000001</v>
      </c>
      <c r="G3" s="6">
        <v>26.866</v>
      </c>
      <c r="H3" s="3" t="s">
        <v>33</v>
      </c>
      <c r="L3" s="3">
        <v>655.38710000000003</v>
      </c>
      <c r="M3" s="3">
        <f t="shared" ref="M3:M13" si="0">F3-L3</f>
        <v>36.121899999999982</v>
      </c>
      <c r="N3" s="3">
        <f t="shared" ref="N3:N13" si="1">M3-G3</f>
        <v>9.2558999999999827</v>
      </c>
      <c r="O3" s="3">
        <f t="shared" ref="O3:O13" si="2">M3+G3</f>
        <v>62.987899999999982</v>
      </c>
    </row>
    <row r="4" spans="1:15">
      <c r="A4" s="7"/>
      <c r="B4" s="3" t="s">
        <v>13</v>
      </c>
      <c r="C4" s="3">
        <v>0.58399999999999996</v>
      </c>
      <c r="D4" s="3">
        <v>-0.73399999999999999</v>
      </c>
      <c r="E4" s="3">
        <v>0.34499999999999997</v>
      </c>
      <c r="F4" s="3">
        <v>690.73099999999999</v>
      </c>
      <c r="G4" s="6">
        <v>27.37</v>
      </c>
      <c r="H4" s="3" t="s">
        <v>22</v>
      </c>
      <c r="L4" s="3">
        <v>655.38710000000003</v>
      </c>
      <c r="M4" s="3">
        <f t="shared" si="0"/>
        <v>35.343899999999962</v>
      </c>
      <c r="N4" s="3">
        <f t="shared" si="1"/>
        <v>7.9738999999999614</v>
      </c>
      <c r="O4" s="3">
        <f t="shared" si="2"/>
        <v>62.713899999999967</v>
      </c>
    </row>
    <row r="5" spans="1:15">
      <c r="A5" s="7"/>
      <c r="B5" s="3" t="s">
        <v>14</v>
      </c>
      <c r="C5" s="3">
        <v>0.58499999999999996</v>
      </c>
      <c r="D5" s="3">
        <v>-0.77500000000000002</v>
      </c>
      <c r="E5" s="3">
        <v>0.24</v>
      </c>
      <c r="F5" s="3">
        <v>690.68899999999996</v>
      </c>
      <c r="G5" s="3">
        <v>27.34</v>
      </c>
      <c r="H5" s="3" t="s">
        <v>23</v>
      </c>
      <c r="L5" s="3">
        <v>655.38710000000003</v>
      </c>
      <c r="M5" s="3">
        <f t="shared" si="0"/>
        <v>35.301899999999932</v>
      </c>
      <c r="N5" s="3">
        <f t="shared" si="1"/>
        <v>7.9618999999999325</v>
      </c>
      <c r="O5" s="3">
        <f t="shared" si="2"/>
        <v>62.641899999999936</v>
      </c>
    </row>
    <row r="6" spans="1:15">
      <c r="A6" s="7">
        <v>500</v>
      </c>
      <c r="B6" s="3" t="s">
        <v>7</v>
      </c>
      <c r="C6" s="3">
        <v>-0.81299999999999994</v>
      </c>
      <c r="D6" s="3">
        <v>0.40100000000000002</v>
      </c>
      <c r="E6" s="3">
        <v>0.42199999999999999</v>
      </c>
      <c r="F6" s="3">
        <v>340.70400000000001</v>
      </c>
      <c r="G6" s="4">
        <v>20.047999999999998</v>
      </c>
      <c r="H6" s="3" t="s">
        <v>34</v>
      </c>
      <c r="L6" s="3">
        <v>306.95729999999998</v>
      </c>
      <c r="M6" s="3">
        <f t="shared" si="0"/>
        <v>33.746700000000033</v>
      </c>
      <c r="N6" s="3">
        <f t="shared" si="1"/>
        <v>13.698700000000034</v>
      </c>
      <c r="O6" s="3">
        <f t="shared" si="2"/>
        <v>53.794700000000034</v>
      </c>
    </row>
    <row r="7" spans="1:15">
      <c r="A7" s="7"/>
      <c r="B7" s="3" t="s">
        <v>8</v>
      </c>
      <c r="C7" s="3">
        <v>-0.72599999999999998</v>
      </c>
      <c r="D7" s="3">
        <v>0.68300000000000005</v>
      </c>
      <c r="E7" s="3">
        <v>7.6999999999999999E-2</v>
      </c>
      <c r="F7" s="3">
        <v>340.70400000000001</v>
      </c>
      <c r="G7" s="6">
        <v>20.041</v>
      </c>
      <c r="H7" s="3" t="s">
        <v>35</v>
      </c>
      <c r="L7" s="3">
        <v>306.95729999999998</v>
      </c>
      <c r="M7" s="3">
        <f t="shared" si="0"/>
        <v>33.746700000000033</v>
      </c>
      <c r="N7" s="3">
        <f t="shared" si="1"/>
        <v>13.705700000000032</v>
      </c>
      <c r="O7" s="3">
        <f t="shared" si="2"/>
        <v>53.787700000000029</v>
      </c>
    </row>
    <row r="8" spans="1:15">
      <c r="A8" s="7"/>
      <c r="B8" s="3" t="s">
        <v>13</v>
      </c>
      <c r="C8" s="4">
        <v>-0.81299999999999994</v>
      </c>
      <c r="D8" s="4">
        <v>0.40100000000000002</v>
      </c>
      <c r="E8" s="4">
        <v>0.42199999999999999</v>
      </c>
      <c r="F8" s="4">
        <v>340.70400000000001</v>
      </c>
      <c r="G8" s="4">
        <v>20.042000000000002</v>
      </c>
      <c r="H8" s="4" t="s">
        <v>36</v>
      </c>
      <c r="L8" s="4">
        <v>306.95729999999998</v>
      </c>
      <c r="M8" s="3">
        <f t="shared" si="0"/>
        <v>33.746700000000033</v>
      </c>
      <c r="N8" s="3">
        <f t="shared" si="1"/>
        <v>13.704700000000031</v>
      </c>
      <c r="O8" s="3">
        <f t="shared" si="2"/>
        <v>53.788700000000034</v>
      </c>
    </row>
    <row r="9" spans="1:15">
      <c r="A9" s="7"/>
      <c r="B9" s="3" t="s">
        <v>14</v>
      </c>
      <c r="C9" s="4">
        <v>-0.72399999999999998</v>
      </c>
      <c r="D9" s="4">
        <v>0.68600000000000005</v>
      </c>
      <c r="E9" s="4">
        <v>7.2999999999999995E-2</v>
      </c>
      <c r="F9" s="4">
        <v>340.70400000000001</v>
      </c>
      <c r="G9" s="4">
        <v>20.042000000000002</v>
      </c>
      <c r="H9" s="4" t="s">
        <v>24</v>
      </c>
      <c r="L9" s="4">
        <v>306.95729999999998</v>
      </c>
      <c r="M9" s="3">
        <f t="shared" si="0"/>
        <v>33.746700000000033</v>
      </c>
      <c r="N9" s="3">
        <f t="shared" si="1"/>
        <v>13.704700000000031</v>
      </c>
      <c r="O9" s="3">
        <f t="shared" si="2"/>
        <v>53.788700000000034</v>
      </c>
    </row>
    <row r="10" spans="1:15">
      <c r="A10" s="7">
        <v>700</v>
      </c>
      <c r="B10" s="3" t="s">
        <v>7</v>
      </c>
      <c r="C10" s="3">
        <v>0.317</v>
      </c>
      <c r="D10" s="3">
        <v>-0.34</v>
      </c>
      <c r="E10" s="3">
        <v>0.88500000000000001</v>
      </c>
      <c r="F10" s="3">
        <v>207.44800000000001</v>
      </c>
      <c r="G10" s="6">
        <v>18.405999999999999</v>
      </c>
      <c r="H10" s="3" t="s">
        <v>38</v>
      </c>
      <c r="L10" s="3">
        <v>190.87450000000001</v>
      </c>
      <c r="M10" s="3">
        <f t="shared" si="0"/>
        <v>16.573499999999996</v>
      </c>
      <c r="N10" s="3">
        <f t="shared" si="1"/>
        <v>-1.8325000000000031</v>
      </c>
      <c r="O10" s="3">
        <f t="shared" si="2"/>
        <v>34.979499999999994</v>
      </c>
    </row>
    <row r="11" spans="1:15">
      <c r="A11" s="7"/>
      <c r="B11" s="3" t="s">
        <v>8</v>
      </c>
      <c r="C11" s="3">
        <v>0.68600000000000005</v>
      </c>
      <c r="D11" s="3">
        <v>-0.72399999999999998</v>
      </c>
      <c r="E11" s="3">
        <v>7.3999999999999996E-2</v>
      </c>
      <c r="F11" s="3">
        <v>207.447</v>
      </c>
      <c r="G11" s="6">
        <v>18.402999999999999</v>
      </c>
      <c r="H11" s="3" t="s">
        <v>37</v>
      </c>
      <c r="L11" s="3">
        <v>190.87450000000001</v>
      </c>
      <c r="M11" s="3">
        <f t="shared" si="0"/>
        <v>16.572499999999991</v>
      </c>
      <c r="N11" s="3">
        <f t="shared" si="1"/>
        <v>-1.8305000000000078</v>
      </c>
      <c r="O11" s="3">
        <f t="shared" si="2"/>
        <v>34.97549999999999</v>
      </c>
    </row>
    <row r="12" spans="1:15">
      <c r="A12" s="7"/>
      <c r="B12" s="3" t="s">
        <v>13</v>
      </c>
      <c r="C12" s="4">
        <v>0.317</v>
      </c>
      <c r="D12" s="4">
        <v>-0.34</v>
      </c>
      <c r="E12" s="4">
        <v>0.88500000000000001</v>
      </c>
      <c r="F12" s="4">
        <v>207.44800000000001</v>
      </c>
      <c r="G12" s="4">
        <v>18.422000000000001</v>
      </c>
      <c r="H12" s="4" t="s">
        <v>25</v>
      </c>
      <c r="L12" s="4">
        <v>190.87450000000001</v>
      </c>
      <c r="M12" s="3">
        <f t="shared" si="0"/>
        <v>16.573499999999996</v>
      </c>
      <c r="N12" s="3">
        <f t="shared" si="1"/>
        <v>-1.8485000000000049</v>
      </c>
      <c r="O12" s="3">
        <f t="shared" si="2"/>
        <v>34.995499999999993</v>
      </c>
    </row>
    <row r="13" spans="1:15">
      <c r="A13" s="7"/>
      <c r="B13" s="3" t="s">
        <v>14</v>
      </c>
      <c r="C13" s="4">
        <v>0.68600000000000005</v>
      </c>
      <c r="D13" s="4">
        <v>-0.72399999999999998</v>
      </c>
      <c r="E13" s="4">
        <v>7.3999999999999996E-2</v>
      </c>
      <c r="F13" s="4">
        <v>207.44800000000001</v>
      </c>
      <c r="G13" s="4">
        <v>18.422000000000001</v>
      </c>
      <c r="H13" s="4" t="s">
        <v>25</v>
      </c>
      <c r="L13" s="4">
        <v>190.87450000000001</v>
      </c>
      <c r="M13" s="3">
        <f t="shared" si="0"/>
        <v>16.573499999999996</v>
      </c>
      <c r="N13" s="3">
        <f t="shared" si="1"/>
        <v>-1.8485000000000049</v>
      </c>
      <c r="O13" s="3">
        <f t="shared" si="2"/>
        <v>34.995499999999993</v>
      </c>
    </row>
    <row r="17" spans="3:8">
      <c r="C17" s="4"/>
      <c r="D17" s="4"/>
      <c r="E17" s="4"/>
      <c r="F17" s="4"/>
      <c r="G17" s="4"/>
      <c r="H17" s="4"/>
    </row>
    <row r="18" spans="3:8">
      <c r="C18" s="4"/>
      <c r="D18" s="4"/>
      <c r="E18" s="4"/>
      <c r="F18" s="4"/>
      <c r="G18" s="4"/>
      <c r="H18" s="4"/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EFB2-4C2B-F74E-9BC8-D1BCE6AC8121}">
  <dimension ref="A1:N7"/>
  <sheetViews>
    <sheetView tabSelected="1" workbookViewId="0">
      <selection activeCell="I7" sqref="I7"/>
    </sheetView>
  </sheetViews>
  <sheetFormatPr baseColWidth="10" defaultRowHeight="16"/>
  <cols>
    <col min="10" max="10" width="24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4</v>
      </c>
      <c r="I1" s="1" t="s">
        <v>6</v>
      </c>
      <c r="J1" s="2" t="s">
        <v>15</v>
      </c>
      <c r="N1" s="2" t="s">
        <v>5</v>
      </c>
    </row>
    <row r="2" spans="1:14">
      <c r="A2" s="7">
        <v>0</v>
      </c>
      <c r="B2" s="1" t="s">
        <v>7</v>
      </c>
      <c r="C2" s="5">
        <v>5.5273860000000001E-2</v>
      </c>
      <c r="D2" s="5">
        <v>0.73219462000000002</v>
      </c>
      <c r="E2" s="5">
        <v>-0.60381545999999997</v>
      </c>
      <c r="F2" s="5">
        <v>-0.19725657999999999</v>
      </c>
      <c r="G2" s="5">
        <v>0.23944220999999999</v>
      </c>
      <c r="H2" s="5">
        <v>738.55280000000005</v>
      </c>
      <c r="I2">
        <v>25.676860000000001</v>
      </c>
      <c r="J2" t="s">
        <v>26</v>
      </c>
      <c r="K2">
        <f>M2-I2</f>
        <v>57.537230000000051</v>
      </c>
      <c r="L2">
        <f>M2+I2</f>
        <v>108.89095000000006</v>
      </c>
      <c r="M2">
        <f>H2-N2</f>
        <v>83.214090000000056</v>
      </c>
      <c r="N2" s="2">
        <v>655.33870999999999</v>
      </c>
    </row>
    <row r="3" spans="1:14">
      <c r="A3" s="7"/>
      <c r="B3" s="1" t="s">
        <v>8</v>
      </c>
      <c r="C3" s="5">
        <v>0.1485504</v>
      </c>
      <c r="D3" s="5">
        <v>0.67899200000000004</v>
      </c>
      <c r="E3" s="5">
        <v>-0.66029400000000005</v>
      </c>
      <c r="F3" s="5">
        <v>-0.22012770000000001</v>
      </c>
      <c r="G3" s="5">
        <v>0.18016209999999999</v>
      </c>
      <c r="H3" s="5">
        <v>726.35429999999997</v>
      </c>
      <c r="I3">
        <v>24.826689999999999</v>
      </c>
      <c r="J3" t="s">
        <v>27</v>
      </c>
      <c r="K3">
        <f t="shared" ref="K3:K7" si="0">M3-I3</f>
        <v>46.188899999999975</v>
      </c>
      <c r="L3">
        <f t="shared" ref="L3:L7" si="1">M3+I3</f>
        <v>95.842279999999974</v>
      </c>
      <c r="M3">
        <f t="shared" ref="M3:M7" si="2">H3-N3</f>
        <v>71.015589999999975</v>
      </c>
      <c r="N3" s="5">
        <v>655.33870999999999</v>
      </c>
    </row>
    <row r="4" spans="1:14">
      <c r="A4" s="7">
        <v>500</v>
      </c>
      <c r="B4" s="1" t="s">
        <v>7</v>
      </c>
      <c r="C4" s="5">
        <v>-0.65202850000000001</v>
      </c>
      <c r="D4" s="5">
        <v>0.50066940000000004</v>
      </c>
      <c r="E4" s="5">
        <v>-0.15800040000000001</v>
      </c>
      <c r="F4" s="5">
        <v>0.52058470000000001</v>
      </c>
      <c r="G4" s="5">
        <v>-0.1679774</v>
      </c>
      <c r="H4" s="5">
        <v>356.56130000000002</v>
      </c>
      <c r="I4" s="8">
        <v>18.650729999999999</v>
      </c>
      <c r="J4" t="s">
        <v>28</v>
      </c>
      <c r="K4">
        <f t="shared" si="0"/>
        <v>30.953270000000042</v>
      </c>
      <c r="L4">
        <f t="shared" si="1"/>
        <v>68.254730000000038</v>
      </c>
      <c r="M4">
        <f t="shared" si="2"/>
        <v>49.604000000000042</v>
      </c>
      <c r="N4" s="2">
        <v>306.95729999999998</v>
      </c>
    </row>
    <row r="5" spans="1:14">
      <c r="A5" s="7"/>
      <c r="B5" s="1" t="s">
        <v>8</v>
      </c>
      <c r="C5" s="5">
        <v>-0.25777161999999998</v>
      </c>
      <c r="D5" s="5">
        <v>5.2515640000000002E-2</v>
      </c>
      <c r="E5" s="5">
        <v>-0.74364366000000004</v>
      </c>
      <c r="F5" s="5">
        <v>0.59244456000000001</v>
      </c>
      <c r="G5" s="5">
        <v>-0.16370538000000001</v>
      </c>
      <c r="H5" s="5">
        <v>346.80099999999999</v>
      </c>
      <c r="I5">
        <v>20.02946</v>
      </c>
      <c r="J5" t="s">
        <v>29</v>
      </c>
      <c r="K5">
        <f t="shared" si="0"/>
        <v>19.814240000000012</v>
      </c>
      <c r="L5">
        <f t="shared" si="1"/>
        <v>59.873160000000013</v>
      </c>
      <c r="M5">
        <f t="shared" si="2"/>
        <v>39.843700000000013</v>
      </c>
      <c r="N5" s="5">
        <v>306.95729999999998</v>
      </c>
    </row>
    <row r="6" spans="1:14">
      <c r="A6" s="7">
        <v>700</v>
      </c>
      <c r="B6" s="1" t="s">
        <v>7</v>
      </c>
      <c r="C6" s="5">
        <v>0.61234239999999995</v>
      </c>
      <c r="D6" s="5">
        <v>0.18556590000000001</v>
      </c>
      <c r="E6" s="5">
        <v>-0.59961960000000003</v>
      </c>
      <c r="F6" s="5">
        <v>-0.45977790000000002</v>
      </c>
      <c r="G6" s="5">
        <v>0.1402236</v>
      </c>
      <c r="H6" s="5">
        <v>230.41929999999999</v>
      </c>
      <c r="I6">
        <v>15.03457</v>
      </c>
      <c r="J6" t="s">
        <v>30</v>
      </c>
      <c r="K6">
        <f t="shared" si="0"/>
        <v>24.510229999999979</v>
      </c>
      <c r="L6">
        <f t="shared" si="1"/>
        <v>54.579369999999983</v>
      </c>
      <c r="M6">
        <f t="shared" si="2"/>
        <v>39.544799999999981</v>
      </c>
      <c r="N6" s="2">
        <v>190.87450000000001</v>
      </c>
    </row>
    <row r="7" spans="1:14">
      <c r="A7" s="7"/>
      <c r="B7" s="1" t="s">
        <v>8</v>
      </c>
      <c r="C7" s="5">
        <v>0.70569786000000001</v>
      </c>
      <c r="D7" s="5">
        <v>0.14504887</v>
      </c>
      <c r="E7" s="5">
        <v>-0.33060645</v>
      </c>
      <c r="F7" s="5">
        <v>-0.60385831000000001</v>
      </c>
      <c r="G7" s="5">
        <v>-8.3701090000000006E-2</v>
      </c>
      <c r="H7" s="5">
        <v>227.11539999999999</v>
      </c>
      <c r="I7">
        <v>16.519749999999998</v>
      </c>
      <c r="J7" t="s">
        <v>31</v>
      </c>
      <c r="K7">
        <f t="shared" si="0"/>
        <v>19.721149999999984</v>
      </c>
      <c r="L7">
        <f t="shared" si="1"/>
        <v>52.760649999999984</v>
      </c>
      <c r="M7">
        <f t="shared" si="2"/>
        <v>36.240899999999982</v>
      </c>
      <c r="N7" s="5">
        <v>190.87450000000001</v>
      </c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C60A-5ADA-E444-BAEF-B135AC7B8358}">
  <dimension ref="A1:N7"/>
  <sheetViews>
    <sheetView workbookViewId="0">
      <selection activeCell="C6" sqref="C6:H7"/>
    </sheetView>
  </sheetViews>
  <sheetFormatPr baseColWidth="10" defaultRowHeight="16"/>
  <cols>
    <col min="8" max="8" width="18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2" t="s">
        <v>6</v>
      </c>
      <c r="H1" s="2" t="s">
        <v>15</v>
      </c>
      <c r="M1" s="1" t="s">
        <v>5</v>
      </c>
      <c r="N1" s="1" t="s">
        <v>6</v>
      </c>
    </row>
    <row r="2" spans="1:14">
      <c r="A2" s="7">
        <v>0</v>
      </c>
      <c r="B2" s="1" t="s">
        <v>13</v>
      </c>
      <c r="C2" s="1">
        <v>0.58427399999999996</v>
      </c>
      <c r="D2" s="1">
        <v>-0.73437839999999999</v>
      </c>
      <c r="E2" s="1">
        <v>0.34541620000000001</v>
      </c>
      <c r="F2" s="1">
        <v>690.73130000000003</v>
      </c>
      <c r="G2" s="2">
        <v>27.370069999999998</v>
      </c>
      <c r="H2" t="s">
        <v>16</v>
      </c>
      <c r="J2">
        <v>7.9741300000000024</v>
      </c>
      <c r="K2">
        <v>62.714269999999999</v>
      </c>
      <c r="L2">
        <f>F2-M2</f>
        <v>35.344200000000001</v>
      </c>
      <c r="M2" s="1">
        <v>655.38710000000003</v>
      </c>
      <c r="N2" s="1">
        <v>27.370069999999998</v>
      </c>
    </row>
    <row r="3" spans="1:14">
      <c r="A3" s="7"/>
      <c r="B3" s="1" t="s">
        <v>14</v>
      </c>
      <c r="C3" s="1">
        <v>0.58493969999999995</v>
      </c>
      <c r="D3" s="1">
        <v>-0.77463340000000003</v>
      </c>
      <c r="E3" s="1">
        <v>0.24039250000000001</v>
      </c>
      <c r="F3" s="1">
        <v>690.68939999999998</v>
      </c>
      <c r="G3" s="2">
        <v>27.339649999999999</v>
      </c>
      <c r="H3" t="s">
        <v>17</v>
      </c>
      <c r="J3">
        <v>7.9626499999999467</v>
      </c>
      <c r="K3">
        <v>62.641949999999902</v>
      </c>
      <c r="L3">
        <f t="shared" ref="L3:L7" si="0">F3-M3</f>
        <v>35.302299999999946</v>
      </c>
      <c r="M3" s="1">
        <v>655.38710000000003</v>
      </c>
      <c r="N3" s="1">
        <v>27.339649999999999</v>
      </c>
    </row>
    <row r="4" spans="1:14">
      <c r="A4" s="7">
        <v>500</v>
      </c>
      <c r="B4" s="1" t="s">
        <v>13</v>
      </c>
      <c r="C4" s="1">
        <v>-0.81286360000000002</v>
      </c>
      <c r="D4" s="1">
        <v>0.40137780000000001</v>
      </c>
      <c r="E4" s="1">
        <v>0.42207650000000002</v>
      </c>
      <c r="F4" s="1">
        <v>340.70400000000001</v>
      </c>
      <c r="G4" s="2">
        <v>20.041640000000001</v>
      </c>
      <c r="H4" t="s">
        <v>18</v>
      </c>
      <c r="J4">
        <v>13.705060000000032</v>
      </c>
      <c r="K4">
        <v>53.788339999999998</v>
      </c>
      <c r="L4">
        <f t="shared" si="0"/>
        <v>33.746700000000033</v>
      </c>
      <c r="M4" s="1">
        <v>306.95729999999998</v>
      </c>
      <c r="N4" s="1">
        <v>20.041640000000001</v>
      </c>
    </row>
    <row r="5" spans="1:14">
      <c r="A5" s="7"/>
      <c r="B5" s="1" t="s">
        <v>14</v>
      </c>
      <c r="C5" s="1">
        <v>-0.72413636999999997</v>
      </c>
      <c r="D5" s="1">
        <v>0.68583742999999997</v>
      </c>
      <c r="E5" s="1">
        <v>7.2481329999999997E-2</v>
      </c>
      <c r="F5" s="1">
        <v>340.70400000000001</v>
      </c>
      <c r="G5" s="2">
        <v>20.041640000000001</v>
      </c>
      <c r="H5" t="s">
        <v>19</v>
      </c>
      <c r="J5">
        <v>13.705060000000032</v>
      </c>
      <c r="K5">
        <v>53.788340000000034</v>
      </c>
      <c r="L5">
        <f t="shared" si="0"/>
        <v>33.746700000000033</v>
      </c>
      <c r="M5" s="1">
        <v>306.95729999999998</v>
      </c>
      <c r="N5" s="1">
        <v>20.041640000000001</v>
      </c>
    </row>
    <row r="6" spans="1:14">
      <c r="A6" s="7">
        <v>700</v>
      </c>
      <c r="B6" s="1" t="s">
        <v>13</v>
      </c>
      <c r="C6" s="1">
        <v>0.31681930000000003</v>
      </c>
      <c r="D6" s="1">
        <v>-0.34040140000000002</v>
      </c>
      <c r="E6" s="1">
        <v>0.88529789999999997</v>
      </c>
      <c r="F6" s="1">
        <v>207.44749999999999</v>
      </c>
      <c r="G6" s="2">
        <v>18.421720000000001</v>
      </c>
      <c r="H6" t="s">
        <v>20</v>
      </c>
      <c r="J6">
        <v>-1.8487200000000215</v>
      </c>
      <c r="K6">
        <v>34.99471999999998</v>
      </c>
      <c r="L6">
        <f t="shared" si="0"/>
        <v>16.572999999999979</v>
      </c>
      <c r="M6" s="1">
        <v>190.87450000000001</v>
      </c>
      <c r="N6" s="1">
        <v>18.421720000000001</v>
      </c>
    </row>
    <row r="7" spans="1:14">
      <c r="A7" s="7"/>
      <c r="B7" s="1" t="s">
        <v>14</v>
      </c>
      <c r="C7" s="1">
        <v>0.68631980999999997</v>
      </c>
      <c r="D7" s="1">
        <v>-0.72351699999999997</v>
      </c>
      <c r="E7" s="1">
        <v>7.4082889999999998E-2</v>
      </c>
      <c r="F7" s="1">
        <v>207.44749999999999</v>
      </c>
      <c r="G7" s="2">
        <v>18.42164</v>
      </c>
      <c r="H7" t="s">
        <v>21</v>
      </c>
      <c r="J7">
        <v>-1.8486400000000209</v>
      </c>
      <c r="K7">
        <v>34.994639999999976</v>
      </c>
      <c r="L7">
        <f t="shared" si="0"/>
        <v>16.572999999999979</v>
      </c>
      <c r="M7" s="1">
        <v>190.87450000000001</v>
      </c>
      <c r="N7" s="1">
        <v>18.42164</v>
      </c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2021-06-26T01:18:54Z</dcterms:created>
  <dcterms:modified xsi:type="dcterms:W3CDTF">2021-10-21T04:22:19Z</dcterms:modified>
</cp:coreProperties>
</file>