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04359BFF-2B80-4BA0-ABA6-39E5C5B7A3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/>
  <c r="I9" i="1"/>
  <c r="S6" i="1"/>
  <c r="S9" i="1"/>
  <c r="S3" i="1"/>
  <c r="O33" i="1"/>
  <c r="Q33" i="1"/>
  <c r="O30" i="1"/>
  <c r="Q30" i="1"/>
  <c r="M30" i="1"/>
  <c r="M33" i="1"/>
  <c r="O27" i="1"/>
  <c r="Q27" i="1"/>
  <c r="M27" i="1"/>
  <c r="G30" i="1"/>
  <c r="G33" i="1"/>
  <c r="E30" i="1"/>
  <c r="C30" i="1"/>
  <c r="E27" i="1"/>
  <c r="G27" i="1"/>
  <c r="C27" i="1"/>
  <c r="O21" i="1"/>
  <c r="Q21" i="1"/>
  <c r="O18" i="1"/>
  <c r="Q18" i="1"/>
  <c r="M18" i="1"/>
  <c r="M21" i="1"/>
  <c r="O15" i="1"/>
  <c r="Q15" i="1"/>
  <c r="M15" i="1"/>
  <c r="E21" i="1"/>
  <c r="E33" i="1" s="1"/>
  <c r="G21" i="1"/>
  <c r="E18" i="1"/>
  <c r="G18" i="1"/>
  <c r="C18" i="1"/>
  <c r="C21" i="1"/>
  <c r="C33" i="1" s="1"/>
  <c r="G15" i="1"/>
  <c r="E15" i="1"/>
  <c r="C15" i="1"/>
  <c r="Q11" i="1"/>
  <c r="O8" i="1"/>
  <c r="M5" i="1"/>
  <c r="G11" i="1"/>
  <c r="E8" i="1"/>
  <c r="C5" i="1"/>
</calcChain>
</file>

<file path=xl/sharedStrings.xml><?xml version="1.0" encoding="utf-8"?>
<sst xmlns="http://schemas.openxmlformats.org/spreadsheetml/2006/main" count="78" uniqueCount="13">
  <si>
    <t xml:space="preserve">λ = 1310 нм </t>
  </si>
  <si>
    <t>дБ</t>
  </si>
  <si>
    <t>дБм</t>
  </si>
  <si>
    <t>Вывод для подключения измерителя</t>
  </si>
  <si>
    <t>Избыточные потери ELi</t>
  </si>
  <si>
    <t>Вывод для подключения источника</t>
  </si>
  <si>
    <t>COM</t>
  </si>
  <si>
    <t>1310&amp;1490 нм</t>
  </si>
  <si>
    <t>1550 нм</t>
  </si>
  <si>
    <t xml:space="preserve">λ = 1550 нм </t>
  </si>
  <si>
    <t>Матрица переключения</t>
  </si>
  <si>
    <t>Логарифмическая матрица переключения</t>
  </si>
  <si>
    <t>мкВт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</si>
</sst>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3" borderId="6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topLeftCell="A22" zoomScaleNormal="100" workbookViewId="0">
      <selection activeCell="M26" sqref="M26:R35"/>
    </sheetView>
  </sheetViews>
  <sheetFormatPr defaultColWidth="9.109375" defaultRowHeight="13.8" x14ac:dyDescent="0.3"/>
  <cols>
    <col min="1" max="1" width="18" style="29" customWidth="1"/>
    <col min="2" max="2" width="14.44140625" style="29" customWidth="1"/>
    <col min="3" max="8" width="9.109375" style="29"/>
    <col min="9" max="9" width="17.33203125" style="29" customWidth="1"/>
    <col min="10" max="10" width="9.109375" style="29"/>
    <col min="11" max="11" width="18" style="29" customWidth="1"/>
    <col min="12" max="12" width="12.5546875" style="29" customWidth="1"/>
    <col min="13" max="18" width="9.109375" style="29"/>
    <col min="19" max="19" width="17.44140625" style="29" customWidth="1"/>
    <col min="20" max="16384" width="9.109375" style="29"/>
  </cols>
  <sheetData>
    <row r="1" spans="1:19" ht="18.600000000000001" thickBot="1" x14ac:dyDescent="0.35">
      <c r="A1" s="10" t="s">
        <v>0</v>
      </c>
      <c r="B1" s="18" t="s">
        <v>3</v>
      </c>
      <c r="C1" s="19"/>
      <c r="D1" s="19"/>
      <c r="E1" s="19"/>
      <c r="F1" s="19"/>
      <c r="G1" s="19"/>
      <c r="H1" s="20"/>
      <c r="I1" s="13" t="s">
        <v>4</v>
      </c>
      <c r="K1" s="10" t="s">
        <v>9</v>
      </c>
      <c r="L1" s="18" t="s">
        <v>3</v>
      </c>
      <c r="M1" s="19"/>
      <c r="N1" s="19"/>
      <c r="O1" s="19"/>
      <c r="P1" s="19"/>
      <c r="Q1" s="19"/>
      <c r="R1" s="20"/>
      <c r="S1" s="13" t="s">
        <v>4</v>
      </c>
    </row>
    <row r="2" spans="1:19" ht="33.75" customHeight="1" thickBot="1" x14ac:dyDescent="0.35">
      <c r="A2" s="15" t="s">
        <v>5</v>
      </c>
      <c r="B2" s="4"/>
      <c r="C2" s="21" t="s">
        <v>6</v>
      </c>
      <c r="D2" s="22"/>
      <c r="E2" s="23" t="s">
        <v>7</v>
      </c>
      <c r="F2" s="22"/>
      <c r="G2" s="22" t="s">
        <v>8</v>
      </c>
      <c r="H2" s="24"/>
      <c r="I2" s="14"/>
      <c r="K2" s="15" t="s">
        <v>5</v>
      </c>
      <c r="L2" s="4"/>
      <c r="M2" s="21" t="s">
        <v>6</v>
      </c>
      <c r="N2" s="22"/>
      <c r="O2" s="23" t="s">
        <v>7</v>
      </c>
      <c r="P2" s="22"/>
      <c r="Q2" s="22" t="s">
        <v>8</v>
      </c>
      <c r="R2" s="24"/>
      <c r="S2" s="14"/>
    </row>
    <row r="3" spans="1:19" ht="15" customHeight="1" thickBot="1" x14ac:dyDescent="0.35">
      <c r="A3" s="16"/>
      <c r="B3" s="25" t="s">
        <v>6</v>
      </c>
      <c r="C3" s="5">
        <v>0</v>
      </c>
      <c r="D3" s="3" t="s">
        <v>1</v>
      </c>
      <c r="E3" s="9">
        <v>-0.60499999999999998</v>
      </c>
      <c r="F3" s="3" t="s">
        <v>1</v>
      </c>
      <c r="G3" s="9">
        <v>-67.599999999999994</v>
      </c>
      <c r="H3" s="3" t="s">
        <v>1</v>
      </c>
      <c r="I3" s="26">
        <f>-10*LOG10(SUM(C15:H17))</f>
        <v>-2.7152408910556662</v>
      </c>
      <c r="K3" s="16"/>
      <c r="L3" s="25" t="s">
        <v>6</v>
      </c>
      <c r="M3" s="5">
        <v>0</v>
      </c>
      <c r="N3" s="3" t="s">
        <v>1</v>
      </c>
      <c r="O3" s="9">
        <v>-30.18</v>
      </c>
      <c r="P3" s="3" t="s">
        <v>1</v>
      </c>
      <c r="Q3" s="9">
        <v>-0.94199999999999995</v>
      </c>
      <c r="R3" s="3" t="s">
        <v>1</v>
      </c>
      <c r="S3" s="26">
        <f>-10*LOG10(SUM(M15:R17))</f>
        <v>-2.570462982079889</v>
      </c>
    </row>
    <row r="4" spans="1:19" ht="18" x14ac:dyDescent="0.3">
      <c r="A4" s="16"/>
      <c r="B4" s="11"/>
      <c r="C4" s="6">
        <v>-0.42199999999999999</v>
      </c>
      <c r="D4" s="1" t="s">
        <v>2</v>
      </c>
      <c r="E4" s="7">
        <v>-1.04</v>
      </c>
      <c r="F4" s="1" t="s">
        <v>2</v>
      </c>
      <c r="G4" s="7">
        <v>-68.099999999999994</v>
      </c>
      <c r="H4" s="1" t="s">
        <v>2</v>
      </c>
      <c r="I4" s="27"/>
      <c r="K4" s="16"/>
      <c r="L4" s="11"/>
      <c r="M4" s="6">
        <v>-0.58499999999999996</v>
      </c>
      <c r="N4" s="1" t="s">
        <v>2</v>
      </c>
      <c r="O4" s="9">
        <v>-30.744</v>
      </c>
      <c r="P4" s="1" t="s">
        <v>2</v>
      </c>
      <c r="Q4" s="7">
        <v>-1.516</v>
      </c>
      <c r="R4" s="1" t="s">
        <v>2</v>
      </c>
      <c r="S4" s="27"/>
    </row>
    <row r="5" spans="1:19" ht="18.600000000000001" thickBot="1" x14ac:dyDescent="0.35">
      <c r="A5" s="16"/>
      <c r="B5" s="11"/>
      <c r="C5" s="6">
        <f>10^(C4/10)*1000</f>
        <v>907.40255962286903</v>
      </c>
      <c r="D5" s="1" t="s">
        <v>12</v>
      </c>
      <c r="E5" s="7">
        <v>788.2</v>
      </c>
      <c r="F5" s="1" t="s">
        <v>12</v>
      </c>
      <c r="G5" s="7">
        <v>1E-4</v>
      </c>
      <c r="H5" s="1" t="s">
        <v>12</v>
      </c>
      <c r="I5" s="28"/>
      <c r="K5" s="16"/>
      <c r="L5" s="11"/>
      <c r="M5" s="6">
        <f>10^(M4/10)*1000</f>
        <v>873.97699259058902</v>
      </c>
      <c r="N5" s="1" t="s">
        <v>12</v>
      </c>
      <c r="O5" s="7">
        <v>0.82</v>
      </c>
      <c r="P5" s="1" t="s">
        <v>12</v>
      </c>
      <c r="Q5" s="7">
        <v>704.8</v>
      </c>
      <c r="R5" s="1" t="s">
        <v>12</v>
      </c>
      <c r="S5" s="28"/>
    </row>
    <row r="6" spans="1:19" ht="18" x14ac:dyDescent="0.3">
      <c r="A6" s="16"/>
      <c r="B6" s="14" t="s">
        <v>7</v>
      </c>
      <c r="C6" s="7">
        <v>-0.48199999999999998</v>
      </c>
      <c r="D6" s="1" t="s">
        <v>1</v>
      </c>
      <c r="E6" s="5">
        <v>0</v>
      </c>
      <c r="F6" s="1" t="s">
        <v>1</v>
      </c>
      <c r="G6" s="7">
        <v>-85.6</v>
      </c>
      <c r="H6" s="1" t="s">
        <v>1</v>
      </c>
      <c r="I6" s="26">
        <f t="shared" ref="I6" si="0">-10*LOG10(SUM(C18:H20))</f>
        <v>-2.7707210887176585</v>
      </c>
      <c r="K6" s="16"/>
      <c r="L6" s="14" t="s">
        <v>7</v>
      </c>
      <c r="M6" s="7">
        <v>-30.12</v>
      </c>
      <c r="N6" s="1" t="s">
        <v>1</v>
      </c>
      <c r="O6" s="5">
        <v>0</v>
      </c>
      <c r="P6" s="1" t="s">
        <v>1</v>
      </c>
      <c r="Q6" s="7">
        <v>-46.83</v>
      </c>
      <c r="R6" s="1" t="s">
        <v>1</v>
      </c>
      <c r="S6" s="26">
        <f t="shared" ref="S6" si="1">-10*LOG10(SUM(M18:R20))</f>
        <v>-2.9427960670557334</v>
      </c>
    </row>
    <row r="7" spans="1:19" ht="18" x14ac:dyDescent="0.3">
      <c r="A7" s="16"/>
      <c r="B7" s="14"/>
      <c r="C7" s="7">
        <v>-0.88800000000000001</v>
      </c>
      <c r="D7" s="1" t="s">
        <v>2</v>
      </c>
      <c r="E7" s="6">
        <v>-0.42199999999999999</v>
      </c>
      <c r="F7" s="1" t="s">
        <v>2</v>
      </c>
      <c r="G7" s="7">
        <v>-86</v>
      </c>
      <c r="H7" s="1" t="s">
        <v>2</v>
      </c>
      <c r="I7" s="27"/>
      <c r="K7" s="16"/>
      <c r="L7" s="14"/>
      <c r="M7" s="7">
        <v>-30.712</v>
      </c>
      <c r="N7" s="1" t="s">
        <v>2</v>
      </c>
      <c r="O7" s="6">
        <v>-0.58499999999999996</v>
      </c>
      <c r="P7" s="1" t="s">
        <v>2</v>
      </c>
      <c r="Q7" s="7">
        <v>-47.3</v>
      </c>
      <c r="R7" s="1" t="s">
        <v>2</v>
      </c>
      <c r="S7" s="27"/>
    </row>
    <row r="8" spans="1:19" ht="18.600000000000001" thickBot="1" x14ac:dyDescent="0.35">
      <c r="A8" s="16"/>
      <c r="B8" s="14"/>
      <c r="C8" s="7">
        <v>810</v>
      </c>
      <c r="D8" s="1" t="s">
        <v>12</v>
      </c>
      <c r="E8" s="6">
        <f>10^(E7/10)*1000</f>
        <v>907.40255962286903</v>
      </c>
      <c r="F8" s="1" t="s">
        <v>12</v>
      </c>
      <c r="G8" s="7">
        <v>1.2E-5</v>
      </c>
      <c r="H8" s="1" t="s">
        <v>12</v>
      </c>
      <c r="I8" s="28"/>
      <c r="K8" s="16"/>
      <c r="L8" s="14"/>
      <c r="M8" s="7">
        <v>847</v>
      </c>
      <c r="N8" s="1" t="s">
        <v>12</v>
      </c>
      <c r="O8" s="6">
        <f>10^(O7/10)*1000</f>
        <v>873.97699259058902</v>
      </c>
      <c r="P8" s="1" t="s">
        <v>12</v>
      </c>
      <c r="Q8" s="7">
        <v>1.7999999999999999E-2</v>
      </c>
      <c r="R8" s="1" t="s">
        <v>12</v>
      </c>
      <c r="S8" s="28"/>
    </row>
    <row r="9" spans="1:19" ht="18" x14ac:dyDescent="0.3">
      <c r="A9" s="16"/>
      <c r="B9" s="11" t="s">
        <v>8</v>
      </c>
      <c r="C9" s="7">
        <v>-68.417000000000002</v>
      </c>
      <c r="D9" s="1" t="s">
        <v>1</v>
      </c>
      <c r="E9" s="7">
        <v>-85.7</v>
      </c>
      <c r="F9" s="1" t="s">
        <v>1</v>
      </c>
      <c r="G9" s="5">
        <v>0</v>
      </c>
      <c r="H9" s="1" t="s">
        <v>1</v>
      </c>
      <c r="I9" s="26">
        <f>-10*LOG10(SUM(C21:H23))</f>
        <v>-1.1486707103308893E-7</v>
      </c>
      <c r="K9" s="16"/>
      <c r="L9" s="11" t="s">
        <v>8</v>
      </c>
      <c r="M9" s="7">
        <v>-1.022</v>
      </c>
      <c r="N9" s="1" t="s">
        <v>1</v>
      </c>
      <c r="O9" s="7">
        <v>-46.88</v>
      </c>
      <c r="P9" s="1" t="s">
        <v>1</v>
      </c>
      <c r="Q9" s="5">
        <v>0</v>
      </c>
      <c r="R9" s="1" t="s">
        <v>1</v>
      </c>
      <c r="S9" s="26">
        <f t="shared" ref="S9" si="2">-10*LOG10(SUM(M21:R23))</f>
        <v>-2.5245758666041578</v>
      </c>
    </row>
    <row r="10" spans="1:19" ht="18" x14ac:dyDescent="0.3">
      <c r="A10" s="16"/>
      <c r="B10" s="11"/>
      <c r="C10" s="7">
        <v>-68.838999999999999</v>
      </c>
      <c r="D10" s="1" t="s">
        <v>2</v>
      </c>
      <c r="E10" s="7">
        <v>-86.1</v>
      </c>
      <c r="F10" s="1" t="s">
        <v>2</v>
      </c>
      <c r="G10" s="6">
        <v>-0.42199999999999999</v>
      </c>
      <c r="H10" s="1" t="s">
        <v>2</v>
      </c>
      <c r="I10" s="27"/>
      <c r="K10" s="16"/>
      <c r="L10" s="11"/>
      <c r="M10" s="7">
        <v>-1.6220000000000001</v>
      </c>
      <c r="N10" s="1" t="s">
        <v>2</v>
      </c>
      <c r="O10" s="7">
        <v>-47</v>
      </c>
      <c r="P10" s="1" t="s">
        <v>2</v>
      </c>
      <c r="Q10" s="6">
        <v>-0.58499999999999996</v>
      </c>
      <c r="R10" s="1" t="s">
        <v>2</v>
      </c>
      <c r="S10" s="27"/>
    </row>
    <row r="11" spans="1:19" ht="18.600000000000001" thickBot="1" x14ac:dyDescent="0.35">
      <c r="A11" s="17"/>
      <c r="B11" s="12"/>
      <c r="C11" s="8">
        <v>1.2E-5</v>
      </c>
      <c r="D11" s="2" t="s">
        <v>12</v>
      </c>
      <c r="E11" s="8">
        <v>1.2E-5</v>
      </c>
      <c r="F11" s="2" t="s">
        <v>12</v>
      </c>
      <c r="G11" s="6">
        <f>10^(G10/10)*1000</f>
        <v>907.40255962286903</v>
      </c>
      <c r="H11" s="2" t="s">
        <v>12</v>
      </c>
      <c r="I11" s="28"/>
      <c r="K11" s="17"/>
      <c r="L11" s="12"/>
      <c r="M11" s="8">
        <v>689</v>
      </c>
      <c r="N11" s="2" t="s">
        <v>12</v>
      </c>
      <c r="O11" s="8">
        <v>1.7999999999999999E-2</v>
      </c>
      <c r="P11" s="2" t="s">
        <v>12</v>
      </c>
      <c r="Q11" s="6">
        <f>10^(Q10/10)*1000</f>
        <v>873.97699259058902</v>
      </c>
      <c r="R11" s="2" t="s">
        <v>12</v>
      </c>
      <c r="S11" s="28"/>
    </row>
    <row r="14" spans="1:19" ht="21" x14ac:dyDescent="0.3">
      <c r="C14" s="31" t="s">
        <v>10</v>
      </c>
      <c r="D14" s="30"/>
      <c r="E14" s="30"/>
      <c r="F14" s="30"/>
      <c r="G14" s="30"/>
      <c r="H14" s="30"/>
      <c r="M14" s="31" t="s">
        <v>10</v>
      </c>
      <c r="N14" s="30"/>
      <c r="O14" s="30"/>
      <c r="P14" s="30"/>
      <c r="Q14" s="30"/>
      <c r="R14" s="30"/>
    </row>
    <row r="15" spans="1:19" x14ac:dyDescent="0.3">
      <c r="C15" s="31">
        <f>C5/$C$5</f>
        <v>1</v>
      </c>
      <c r="D15" s="31"/>
      <c r="E15" s="31">
        <f>E5/$C$5</f>
        <v>0.86863321206366062</v>
      </c>
      <c r="F15" s="31"/>
      <c r="G15" s="31">
        <f>G5/$C$5</f>
        <v>1.1020467039630305E-7</v>
      </c>
      <c r="H15" s="31"/>
      <c r="M15" s="31">
        <f>M5/$M$5</f>
        <v>1</v>
      </c>
      <c r="N15" s="31"/>
      <c r="O15" s="31">
        <f t="shared" ref="N15:Q15" si="3">O5/$M$5</f>
        <v>9.3823980144992856E-4</v>
      </c>
      <c r="P15" s="31"/>
      <c r="Q15" s="31">
        <f t="shared" si="3"/>
        <v>0.80642855129501179</v>
      </c>
      <c r="R15" s="31"/>
    </row>
    <row r="16" spans="1:19" x14ac:dyDescent="0.3">
      <c r="C16" s="31"/>
      <c r="D16" s="31"/>
      <c r="E16" s="31"/>
      <c r="F16" s="31"/>
      <c r="G16" s="31"/>
      <c r="H16" s="31"/>
      <c r="M16" s="31"/>
      <c r="N16" s="31"/>
      <c r="O16" s="31"/>
      <c r="P16" s="31"/>
      <c r="Q16" s="31"/>
      <c r="R16" s="31"/>
    </row>
    <row r="17" spans="3:18" x14ac:dyDescent="0.3">
      <c r="C17" s="31"/>
      <c r="D17" s="31"/>
      <c r="E17" s="31"/>
      <c r="F17" s="31"/>
      <c r="G17" s="31"/>
      <c r="H17" s="31"/>
      <c r="M17" s="31"/>
      <c r="N17" s="31"/>
      <c r="O17" s="31"/>
      <c r="P17" s="31"/>
      <c r="Q17" s="31"/>
      <c r="R17" s="31"/>
    </row>
    <row r="18" spans="3:18" x14ac:dyDescent="0.3">
      <c r="C18" s="31">
        <f t="shared" ref="C16:G23" si="4">C8/$C$5</f>
        <v>0.89265783021005463</v>
      </c>
      <c r="D18" s="31"/>
      <c r="E18" s="31">
        <f t="shared" si="4"/>
        <v>1</v>
      </c>
      <c r="F18" s="31"/>
      <c r="G18" s="31">
        <f t="shared" si="4"/>
        <v>1.3224560447556365E-8</v>
      </c>
      <c r="H18" s="31"/>
      <c r="M18" s="31">
        <f t="shared" ref="M16:Q21" si="5">M8/$M$5</f>
        <v>0.96913306320498727</v>
      </c>
      <c r="N18" s="31"/>
      <c r="O18" s="31">
        <f t="shared" si="5"/>
        <v>1</v>
      </c>
      <c r="P18" s="31"/>
      <c r="Q18" s="31">
        <f t="shared" si="5"/>
        <v>2.0595507836705747E-5</v>
      </c>
      <c r="R18" s="31"/>
    </row>
    <row r="19" spans="3:18" x14ac:dyDescent="0.3">
      <c r="C19" s="31"/>
      <c r="D19" s="31"/>
      <c r="E19" s="31"/>
      <c r="F19" s="31"/>
      <c r="G19" s="31"/>
      <c r="H19" s="31"/>
      <c r="M19" s="31"/>
      <c r="N19" s="31"/>
      <c r="O19" s="31"/>
      <c r="P19" s="31"/>
      <c r="Q19" s="31"/>
      <c r="R19" s="31"/>
    </row>
    <row r="20" spans="3:18" x14ac:dyDescent="0.3">
      <c r="C20" s="31"/>
      <c r="D20" s="31"/>
      <c r="E20" s="31"/>
      <c r="F20" s="31"/>
      <c r="G20" s="31"/>
      <c r="H20" s="31"/>
      <c r="M20" s="31"/>
      <c r="N20" s="31"/>
      <c r="O20" s="31"/>
      <c r="P20" s="31"/>
      <c r="Q20" s="31"/>
      <c r="R20" s="31"/>
    </row>
    <row r="21" spans="3:18" x14ac:dyDescent="0.3">
      <c r="C21" s="31">
        <f t="shared" si="4"/>
        <v>1.3224560447556365E-8</v>
      </c>
      <c r="D21" s="31"/>
      <c r="E21" s="31">
        <f t="shared" si="4"/>
        <v>1.3224560447556365E-8</v>
      </c>
      <c r="F21" s="31"/>
      <c r="G21" s="31">
        <f t="shared" si="4"/>
        <v>1</v>
      </c>
      <c r="H21" s="31"/>
      <c r="M21" s="31">
        <f t="shared" si="5"/>
        <v>0.78835027219390341</v>
      </c>
      <c r="N21" s="31"/>
      <c r="O21" s="31">
        <f t="shared" si="5"/>
        <v>2.0595507836705747E-5</v>
      </c>
      <c r="P21" s="31"/>
      <c r="Q21" s="31">
        <f t="shared" si="5"/>
        <v>1</v>
      </c>
      <c r="R21" s="31"/>
    </row>
    <row r="22" spans="3:18" x14ac:dyDescent="0.3">
      <c r="C22" s="31"/>
      <c r="D22" s="31"/>
      <c r="E22" s="31"/>
      <c r="F22" s="31"/>
      <c r="G22" s="31"/>
      <c r="H22" s="31"/>
      <c r="M22" s="31"/>
      <c r="N22" s="31"/>
      <c r="O22" s="31"/>
      <c r="P22" s="31"/>
      <c r="Q22" s="31"/>
      <c r="R22" s="31"/>
    </row>
    <row r="23" spans="3:18" x14ac:dyDescent="0.3">
      <c r="C23" s="31"/>
      <c r="D23" s="31"/>
      <c r="E23" s="31"/>
      <c r="F23" s="31"/>
      <c r="G23" s="31"/>
      <c r="H23" s="31"/>
      <c r="M23" s="31"/>
      <c r="N23" s="31"/>
      <c r="O23" s="31"/>
      <c r="P23" s="31"/>
      <c r="Q23" s="31"/>
      <c r="R23" s="31"/>
    </row>
    <row r="26" spans="3:18" ht="21" x14ac:dyDescent="0.3">
      <c r="C26" s="31" t="s">
        <v>11</v>
      </c>
      <c r="D26" s="30"/>
      <c r="E26" s="30"/>
      <c r="F26" s="30"/>
      <c r="G26" s="30"/>
      <c r="H26" s="30"/>
      <c r="M26" s="31" t="s">
        <v>11</v>
      </c>
      <c r="N26" s="30"/>
      <c r="O26" s="30"/>
      <c r="P26" s="30"/>
      <c r="Q26" s="30"/>
      <c r="R26" s="30"/>
    </row>
    <row r="27" spans="3:18" x14ac:dyDescent="0.3">
      <c r="C27" s="31">
        <f>-10*LOG10(C15)</f>
        <v>0</v>
      </c>
      <c r="D27" s="31"/>
      <c r="E27" s="31">
        <f t="shared" ref="E27:H27" si="6">-10*LOG10(E15)</f>
        <v>0.61163569470415691</v>
      </c>
      <c r="F27" s="31"/>
      <c r="G27" s="31">
        <f t="shared" ref="G27:H27" si="7">-10*LOG10(G15)</f>
        <v>69.578000000000003</v>
      </c>
      <c r="H27" s="31"/>
      <c r="M27" s="31">
        <f>-10*LOG10(M15)</f>
        <v>0</v>
      </c>
      <c r="N27" s="31"/>
      <c r="O27" s="31">
        <f t="shared" ref="O27:R27" si="8">-10*LOG10(O15)</f>
        <v>30.276861476162832</v>
      </c>
      <c r="P27" s="31"/>
      <c r="Q27" s="31">
        <f t="shared" ref="Q27:R27" si="9">-10*LOG10(Q15)</f>
        <v>0.93434104596008472</v>
      </c>
      <c r="R27" s="31"/>
    </row>
    <row r="28" spans="3:18" x14ac:dyDescent="0.3">
      <c r="C28" s="31"/>
      <c r="D28" s="31"/>
      <c r="E28" s="31"/>
      <c r="F28" s="31"/>
      <c r="G28" s="31"/>
      <c r="H28" s="31"/>
      <c r="M28" s="31"/>
      <c r="N28" s="31"/>
      <c r="O28" s="31"/>
      <c r="P28" s="31"/>
      <c r="Q28" s="31"/>
      <c r="R28" s="31"/>
    </row>
    <row r="29" spans="3:18" x14ac:dyDescent="0.3">
      <c r="C29" s="31"/>
      <c r="D29" s="31"/>
      <c r="E29" s="31"/>
      <c r="F29" s="31"/>
      <c r="G29" s="31"/>
      <c r="H29" s="31"/>
      <c r="M29" s="31"/>
      <c r="N29" s="31"/>
      <c r="O29" s="31"/>
      <c r="P29" s="31"/>
      <c r="Q29" s="31"/>
      <c r="R29" s="31"/>
    </row>
    <row r="30" spans="3:18" x14ac:dyDescent="0.3">
      <c r="C30" s="31">
        <f t="shared" ref="C30" si="10">-10*LOG10(C18)</f>
        <v>0.49314981121350232</v>
      </c>
      <c r="D30" s="31"/>
      <c r="E30" s="31">
        <f t="shared" ref="E30:F30" si="11">-10*LOG10(E18)</f>
        <v>0</v>
      </c>
      <c r="F30" s="31"/>
      <c r="G30" s="31">
        <f t="shared" ref="G30:H30" si="12">-10*LOG10(G18)</f>
        <v>78.786187539523752</v>
      </c>
      <c r="H30" s="31"/>
      <c r="M30" s="31">
        <f t="shared" ref="M30:Q30" si="13">-10*LOG10(M18)</f>
        <v>0.1361658966929303</v>
      </c>
      <c r="N30" s="31"/>
      <c r="O30" s="31">
        <f t="shared" si="13"/>
        <v>0</v>
      </c>
      <c r="P30" s="31"/>
      <c r="Q30" s="31">
        <f t="shared" si="13"/>
        <v>46.862274948966942</v>
      </c>
      <c r="R30" s="31"/>
    </row>
    <row r="31" spans="3:18" x14ac:dyDescent="0.3">
      <c r="C31" s="31"/>
      <c r="D31" s="31"/>
      <c r="E31" s="31"/>
      <c r="F31" s="31"/>
      <c r="G31" s="31"/>
      <c r="H31" s="31"/>
      <c r="M31" s="31"/>
      <c r="N31" s="31"/>
      <c r="O31" s="31"/>
      <c r="P31" s="31"/>
      <c r="Q31" s="31"/>
      <c r="R31" s="31"/>
    </row>
    <row r="32" spans="3:18" x14ac:dyDescent="0.3">
      <c r="C32" s="31"/>
      <c r="D32" s="31"/>
      <c r="E32" s="31"/>
      <c r="F32" s="31"/>
      <c r="G32" s="31"/>
      <c r="H32" s="31"/>
      <c r="M32" s="31"/>
      <c r="N32" s="31"/>
      <c r="O32" s="31"/>
      <c r="P32" s="31"/>
      <c r="Q32" s="31"/>
      <c r="R32" s="31"/>
    </row>
    <row r="33" spans="3:18" x14ac:dyDescent="0.3">
      <c r="C33" s="31">
        <f t="shared" ref="C33" si="14">-10*LOG10(C21)</f>
        <v>78.786187539523752</v>
      </c>
      <c r="D33" s="31"/>
      <c r="E33" s="31">
        <f t="shared" ref="E33:F33" si="15">-10*LOG10(E21)</f>
        <v>78.786187539523752</v>
      </c>
      <c r="F33" s="31"/>
      <c r="G33" s="31">
        <f t="shared" ref="G33:H33" si="16">-10*LOG10(G21)</f>
        <v>0</v>
      </c>
      <c r="H33" s="31"/>
      <c r="M33" s="31">
        <f t="shared" ref="M33:Q33" si="17">-10*LOG10(M21)</f>
        <v>1.0328077809237415</v>
      </c>
      <c r="N33" s="31"/>
      <c r="O33" s="31">
        <f t="shared" si="17"/>
        <v>46.862274948966942</v>
      </c>
      <c r="P33" s="31"/>
      <c r="Q33" s="31">
        <f t="shared" si="17"/>
        <v>0</v>
      </c>
      <c r="R33" s="31"/>
    </row>
    <row r="34" spans="3:18" x14ac:dyDescent="0.3">
      <c r="C34" s="31"/>
      <c r="D34" s="31"/>
      <c r="E34" s="31"/>
      <c r="F34" s="31"/>
      <c r="G34" s="31"/>
      <c r="H34" s="31"/>
      <c r="M34" s="31"/>
      <c r="N34" s="31"/>
      <c r="O34" s="31"/>
      <c r="P34" s="31"/>
      <c r="Q34" s="31"/>
      <c r="R34" s="31"/>
    </row>
    <row r="35" spans="3:18" x14ac:dyDescent="0.3">
      <c r="C35" s="31"/>
      <c r="D35" s="31"/>
      <c r="E35" s="31"/>
      <c r="F35" s="31"/>
      <c r="G35" s="31"/>
      <c r="H35" s="31"/>
      <c r="M35" s="31"/>
      <c r="N35" s="31"/>
      <c r="O35" s="31"/>
      <c r="P35" s="31"/>
      <c r="Q35" s="31"/>
      <c r="R35" s="31"/>
    </row>
  </sheetData>
  <mergeCells count="64">
    <mergeCell ref="C33:D35"/>
    <mergeCell ref="E33:F35"/>
    <mergeCell ref="G33:H35"/>
    <mergeCell ref="M26:R26"/>
    <mergeCell ref="M27:N29"/>
    <mergeCell ref="O27:P29"/>
    <mergeCell ref="Q27:R29"/>
    <mergeCell ref="M30:N32"/>
    <mergeCell ref="O30:P32"/>
    <mergeCell ref="Q30:R32"/>
    <mergeCell ref="M33:N35"/>
    <mergeCell ref="O33:P35"/>
    <mergeCell ref="Q33:R35"/>
    <mergeCell ref="C27:D29"/>
    <mergeCell ref="E27:F29"/>
    <mergeCell ref="G27:H29"/>
    <mergeCell ref="C30:D32"/>
    <mergeCell ref="E30:F32"/>
    <mergeCell ref="G30:H32"/>
    <mergeCell ref="O21:P23"/>
    <mergeCell ref="Q21:R23"/>
    <mergeCell ref="C14:H14"/>
    <mergeCell ref="M14:R14"/>
    <mergeCell ref="C26:H26"/>
    <mergeCell ref="O15:P17"/>
    <mergeCell ref="Q15:R17"/>
    <mergeCell ref="M18:N20"/>
    <mergeCell ref="O18:P20"/>
    <mergeCell ref="Q18:R20"/>
    <mergeCell ref="C21:D23"/>
    <mergeCell ref="G21:H23"/>
    <mergeCell ref="E21:F23"/>
    <mergeCell ref="M15:N17"/>
    <mergeCell ref="M21:N23"/>
    <mergeCell ref="C15:D17"/>
    <mergeCell ref="C18:D20"/>
    <mergeCell ref="E15:F17"/>
    <mergeCell ref="E18:F20"/>
    <mergeCell ref="G15:H17"/>
    <mergeCell ref="G18:H20"/>
    <mergeCell ref="S6:S8"/>
    <mergeCell ref="S9:S11"/>
    <mergeCell ref="L3:L5"/>
    <mergeCell ref="L6:L8"/>
    <mergeCell ref="L9:L11"/>
    <mergeCell ref="I3:I5"/>
    <mergeCell ref="I6:I8"/>
    <mergeCell ref="I9:I11"/>
    <mergeCell ref="B9:B11"/>
    <mergeCell ref="I1:I2"/>
    <mergeCell ref="A2:A11"/>
    <mergeCell ref="L1:R1"/>
    <mergeCell ref="S1:S2"/>
    <mergeCell ref="K2:K11"/>
    <mergeCell ref="M2:N2"/>
    <mergeCell ref="O2:P2"/>
    <mergeCell ref="Q2:R2"/>
    <mergeCell ref="B1:H1"/>
    <mergeCell ref="C2:D2"/>
    <mergeCell ref="E2:F2"/>
    <mergeCell ref="G2:H2"/>
    <mergeCell ref="B3:B5"/>
    <mergeCell ref="B6:B8"/>
    <mergeCell ref="S3:S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2023-04-06T17:28:57Z</dcterms:modified>
</cp:coreProperties>
</file>