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Учеба\Study\Study\ВОЛС\Data processing\"/>
    </mc:Choice>
  </mc:AlternateContent>
  <xr:revisionPtr revIDLastSave="0" documentId="13_ncr:1_{0E22AEDD-0E99-48AF-8568-4E8A9B4E03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J27" i="1"/>
  <c r="K26" i="1"/>
  <c r="K28" i="1" s="1"/>
  <c r="J26" i="1"/>
  <c r="J28" i="1" s="1"/>
  <c r="B27" i="1"/>
  <c r="O26" i="1"/>
  <c r="O27" i="1" s="1"/>
  <c r="O13" i="1"/>
  <c r="G13" i="1"/>
  <c r="O12" i="1"/>
  <c r="G12" i="1"/>
  <c r="J25" i="1"/>
  <c r="J22" i="1"/>
  <c r="L25" i="1"/>
  <c r="N22" i="1"/>
  <c r="N19" i="1"/>
  <c r="L19" i="1"/>
  <c r="F19" i="1"/>
  <c r="F22" i="1"/>
  <c r="B22" i="1"/>
  <c r="D25" i="1"/>
  <c r="D19" i="1"/>
  <c r="J8" i="1"/>
  <c r="J11" i="1"/>
  <c r="L11" i="1"/>
  <c r="N8" i="1"/>
  <c r="N5" i="1"/>
  <c r="L5" i="1"/>
  <c r="B11" i="1"/>
  <c r="B8" i="1"/>
  <c r="D11" i="1"/>
  <c r="D5" i="1"/>
  <c r="D22" i="1"/>
  <c r="F25" i="1"/>
  <c r="J19" i="1"/>
  <c r="N25" i="1"/>
  <c r="L22" i="1"/>
  <c r="L8" i="1"/>
  <c r="N11" i="1"/>
  <c r="J5" i="1"/>
  <c r="D8" i="1"/>
  <c r="F11" i="1"/>
  <c r="F8" i="1"/>
  <c r="F5" i="1"/>
  <c r="L24" i="1"/>
  <c r="N21" i="1"/>
  <c r="D24" i="1"/>
  <c r="F21" i="1"/>
  <c r="J24" i="1"/>
  <c r="N18" i="1"/>
  <c r="B24" i="1"/>
  <c r="B25" i="1" s="1"/>
  <c r="G26" i="1" s="1"/>
  <c r="F18" i="1"/>
  <c r="N24" i="1"/>
  <c r="L21" i="1"/>
  <c r="J21" i="1"/>
  <c r="L18" i="1"/>
  <c r="J18" i="1"/>
  <c r="F24" i="1"/>
  <c r="D21" i="1"/>
  <c r="B21" i="1"/>
  <c r="D18" i="1"/>
  <c r="B18" i="1"/>
  <c r="B19" i="1" s="1"/>
  <c r="N7" i="1"/>
  <c r="L10" i="1"/>
  <c r="D10" i="1"/>
  <c r="F7" i="1"/>
  <c r="B5" i="1"/>
  <c r="J10" i="1"/>
  <c r="N4" i="1"/>
  <c r="F4" i="1"/>
  <c r="B10" i="1"/>
  <c r="J7" i="1"/>
  <c r="L4" i="1"/>
  <c r="B7" i="1"/>
  <c r="D4" i="1"/>
  <c r="N10" i="1"/>
  <c r="L7" i="1"/>
  <c r="J4" i="1"/>
  <c r="F10" i="1"/>
  <c r="D7" i="1"/>
  <c r="B4" i="1"/>
  <c r="B26" i="1" l="1"/>
  <c r="B28" i="1" s="1"/>
  <c r="C26" i="1"/>
  <c r="G27" i="1"/>
  <c r="C27" i="1"/>
  <c r="C28" i="1" l="1"/>
</calcChain>
</file>

<file path=xl/sharedStrings.xml><?xml version="1.0" encoding="utf-8"?>
<sst xmlns="http://schemas.openxmlformats.org/spreadsheetml/2006/main" count="154" uniqueCount="14">
  <si>
    <t>IN</t>
  </si>
  <si>
    <t>OUT1</t>
  </si>
  <si>
    <t>OUT2</t>
  </si>
  <si>
    <t>дБ</t>
  </si>
  <si>
    <t>мВт</t>
  </si>
  <si>
    <t>дБм</t>
  </si>
  <si>
    <t xml:space="preserve">λ = 1550 нм </t>
  </si>
  <si>
    <t xml:space="preserve">λ = 1310 нм </t>
  </si>
  <si>
    <t>Планарный делитель</t>
  </si>
  <si>
    <t>Сварной делитель (20:80)</t>
  </si>
  <si>
    <t>Проверка</t>
  </si>
  <si>
    <t>Разница</t>
  </si>
  <si>
    <t>Должно</t>
  </si>
  <si>
    <t>По факту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</si>
</sst>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2" fontId="1" fillId="3" borderId="4" xfId="0" applyNumberFormat="1" applyFont="1" applyFill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2" fontId="1" fillId="2" borderId="13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3" borderId="1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zoomScale="83" zoomScaleNormal="115" workbookViewId="0">
      <selection activeCell="U34" sqref="U34"/>
    </sheetView>
  </sheetViews>
  <sheetFormatPr defaultRowHeight="13.8" x14ac:dyDescent="0.25"/>
  <cols>
    <col min="1" max="1" width="11.109375" style="1" bestFit="1" customWidth="1"/>
    <col min="2" max="8" width="8.88671875" style="1"/>
    <col min="9" max="9" width="11.88671875" style="1" customWidth="1"/>
    <col min="10" max="16384" width="8.88671875" style="1"/>
  </cols>
  <sheetData>
    <row r="1" spans="1:15" ht="14.4" thickBot="1" x14ac:dyDescent="0.3">
      <c r="A1" s="23" t="s">
        <v>8</v>
      </c>
      <c r="B1" s="24"/>
      <c r="C1" s="24"/>
      <c r="D1" s="24"/>
      <c r="E1" s="24"/>
      <c r="F1" s="24"/>
      <c r="G1" s="25"/>
      <c r="I1" s="23" t="s">
        <v>8</v>
      </c>
      <c r="J1" s="24"/>
      <c r="K1" s="24"/>
      <c r="L1" s="24"/>
      <c r="M1" s="24"/>
      <c r="N1" s="24"/>
      <c r="O1" s="25"/>
    </row>
    <row r="2" spans="1:15" ht="14.4" thickBot="1" x14ac:dyDescent="0.3">
      <c r="A2" s="16" t="s">
        <v>7</v>
      </c>
      <c r="B2" s="19" t="s">
        <v>0</v>
      </c>
      <c r="C2" s="20"/>
      <c r="D2" s="19" t="s">
        <v>1</v>
      </c>
      <c r="E2" s="20"/>
      <c r="F2" s="19" t="s">
        <v>2</v>
      </c>
      <c r="G2" s="20"/>
      <c r="H2" s="2"/>
      <c r="I2" s="17" t="s">
        <v>6</v>
      </c>
      <c r="J2" s="19" t="s">
        <v>0</v>
      </c>
      <c r="K2" s="20"/>
      <c r="L2" s="19" t="s">
        <v>1</v>
      </c>
      <c r="M2" s="20"/>
      <c r="N2" s="19" t="s">
        <v>2</v>
      </c>
      <c r="O2" s="20"/>
    </row>
    <row r="3" spans="1:15" x14ac:dyDescent="0.25">
      <c r="A3" s="26" t="s">
        <v>0</v>
      </c>
      <c r="B3" s="12">
        <v>-0.46</v>
      </c>
      <c r="C3" s="15" t="s">
        <v>3</v>
      </c>
      <c r="D3" s="14">
        <v>-3.8</v>
      </c>
      <c r="E3" s="15" t="s">
        <v>3</v>
      </c>
      <c r="F3" s="14">
        <v>-4.0999999999999996</v>
      </c>
      <c r="G3" s="15" t="s">
        <v>3</v>
      </c>
      <c r="H3" s="2"/>
      <c r="I3" s="26" t="s">
        <v>0</v>
      </c>
      <c r="J3" s="12">
        <v>-0.46</v>
      </c>
      <c r="K3" s="13" t="s">
        <v>3</v>
      </c>
      <c r="L3" s="14">
        <v>-3.73</v>
      </c>
      <c r="M3" s="13" t="s">
        <v>3</v>
      </c>
      <c r="N3" s="14">
        <v>-4.12</v>
      </c>
      <c r="O3" s="13" t="s">
        <v>3</v>
      </c>
    </row>
    <row r="4" spans="1:15" x14ac:dyDescent="0.25">
      <c r="A4" s="21"/>
      <c r="B4" s="4">
        <f>B3+30</f>
        <v>29.54</v>
      </c>
      <c r="C4" s="5" t="s">
        <v>5</v>
      </c>
      <c r="D4" s="6">
        <f>D3+30</f>
        <v>26.2</v>
      </c>
      <c r="E4" s="5" t="s">
        <v>5</v>
      </c>
      <c r="F4" s="6">
        <f>F3+30</f>
        <v>25.9</v>
      </c>
      <c r="G4" s="5" t="s">
        <v>5</v>
      </c>
      <c r="H4" s="2"/>
      <c r="I4" s="21"/>
      <c r="J4" s="4">
        <f>J3+30</f>
        <v>29.54</v>
      </c>
      <c r="K4" s="10" t="s">
        <v>5</v>
      </c>
      <c r="L4" s="6">
        <f>L3+30</f>
        <v>26.27</v>
      </c>
      <c r="M4" s="10" t="s">
        <v>5</v>
      </c>
      <c r="N4" s="6">
        <f>N3+30</f>
        <v>25.88</v>
      </c>
      <c r="O4" s="10" t="s">
        <v>5</v>
      </c>
    </row>
    <row r="5" spans="1:15" x14ac:dyDescent="0.25">
      <c r="A5" s="21"/>
      <c r="B5" s="4">
        <f>10^(B4/10)</f>
        <v>899.49758153003552</v>
      </c>
      <c r="C5" s="5" t="s">
        <v>4</v>
      </c>
      <c r="D5" s="6">
        <f>10^(D4/10)</f>
        <v>416.86938347033572</v>
      </c>
      <c r="E5" s="5" t="s">
        <v>4</v>
      </c>
      <c r="F5" s="6">
        <f>10^(F4/10)</f>
        <v>389.04514499428063</v>
      </c>
      <c r="G5" s="5" t="s">
        <v>4</v>
      </c>
      <c r="H5" s="2"/>
      <c r="I5" s="21"/>
      <c r="J5" s="4">
        <f>10^(J4/10)</f>
        <v>899.49758153003552</v>
      </c>
      <c r="K5" s="10" t="s">
        <v>4</v>
      </c>
      <c r="L5" s="6">
        <f>10^(L4/10)</f>
        <v>423.64296604954126</v>
      </c>
      <c r="M5" s="10" t="s">
        <v>4</v>
      </c>
      <c r="N5" s="6">
        <f>10^(N4/10)</f>
        <v>387.25764492161738</v>
      </c>
      <c r="O5" s="10" t="s">
        <v>4</v>
      </c>
    </row>
    <row r="6" spans="1:15" x14ac:dyDescent="0.25">
      <c r="A6" s="21" t="s">
        <v>1</v>
      </c>
      <c r="B6" s="6">
        <v>-3.8</v>
      </c>
      <c r="C6" s="5" t="s">
        <v>3</v>
      </c>
      <c r="D6" s="4">
        <v>-0.46</v>
      </c>
      <c r="E6" s="5" t="s">
        <v>3</v>
      </c>
      <c r="F6" s="6">
        <v>-28.4</v>
      </c>
      <c r="G6" s="5" t="s">
        <v>3</v>
      </c>
      <c r="H6" s="2"/>
      <c r="I6" s="21" t="s">
        <v>1</v>
      </c>
      <c r="J6" s="6">
        <v>-3.73</v>
      </c>
      <c r="K6" s="10" t="s">
        <v>3</v>
      </c>
      <c r="L6" s="4">
        <v>-0.46</v>
      </c>
      <c r="M6" s="10" t="s">
        <v>3</v>
      </c>
      <c r="N6" s="6">
        <v>-26.6</v>
      </c>
      <c r="O6" s="10" t="s">
        <v>3</v>
      </c>
    </row>
    <row r="7" spans="1:15" x14ac:dyDescent="0.25">
      <c r="A7" s="21"/>
      <c r="B7" s="6">
        <f>B6+30</f>
        <v>26.2</v>
      </c>
      <c r="C7" s="5" t="s">
        <v>5</v>
      </c>
      <c r="D7" s="4">
        <f>D6+30</f>
        <v>29.54</v>
      </c>
      <c r="E7" s="5" t="s">
        <v>5</v>
      </c>
      <c r="F7" s="6">
        <f>F6+30</f>
        <v>1.6000000000000014</v>
      </c>
      <c r="G7" s="5" t="s">
        <v>5</v>
      </c>
      <c r="H7" s="2"/>
      <c r="I7" s="21"/>
      <c r="J7" s="6">
        <f>J6+30</f>
        <v>26.27</v>
      </c>
      <c r="K7" s="10" t="s">
        <v>5</v>
      </c>
      <c r="L7" s="4">
        <f>L6+30</f>
        <v>29.54</v>
      </c>
      <c r="M7" s="10" t="s">
        <v>5</v>
      </c>
      <c r="N7" s="6">
        <f>N6+30</f>
        <v>3.3999999999999986</v>
      </c>
      <c r="O7" s="10" t="s">
        <v>5</v>
      </c>
    </row>
    <row r="8" spans="1:15" x14ac:dyDescent="0.25">
      <c r="A8" s="21"/>
      <c r="B8" s="6">
        <f>10^(B7/10)</f>
        <v>416.86938347033572</v>
      </c>
      <c r="C8" s="5" t="s">
        <v>4</v>
      </c>
      <c r="D8" s="4">
        <f>10^(D7/10)</f>
        <v>899.49758153003552</v>
      </c>
      <c r="E8" s="5" t="s">
        <v>4</v>
      </c>
      <c r="F8" s="6">
        <f>10^(F7/10)</f>
        <v>1.4454397707459281</v>
      </c>
      <c r="G8" s="5" t="s">
        <v>4</v>
      </c>
      <c r="H8" s="2"/>
      <c r="I8" s="21"/>
      <c r="J8" s="6">
        <f>10^(J7/10)</f>
        <v>423.64296604954126</v>
      </c>
      <c r="K8" s="10" t="s">
        <v>4</v>
      </c>
      <c r="L8" s="4">
        <f>10^(L7/10)</f>
        <v>899.49758153003552</v>
      </c>
      <c r="M8" s="10" t="s">
        <v>4</v>
      </c>
      <c r="N8" s="6">
        <f>10^(N7/10)</f>
        <v>2.1877616239495521</v>
      </c>
      <c r="O8" s="10" t="s">
        <v>4</v>
      </c>
    </row>
    <row r="9" spans="1:15" x14ac:dyDescent="0.25">
      <c r="A9" s="21" t="s">
        <v>2</v>
      </c>
      <c r="B9" s="6">
        <v>-4.0999999999999996</v>
      </c>
      <c r="C9" s="5" t="s">
        <v>3</v>
      </c>
      <c r="D9" s="6">
        <v>-28.4</v>
      </c>
      <c r="E9" s="5" t="s">
        <v>3</v>
      </c>
      <c r="F9" s="4">
        <v>-0.46</v>
      </c>
      <c r="G9" s="5" t="s">
        <v>3</v>
      </c>
      <c r="H9" s="2"/>
      <c r="I9" s="21" t="s">
        <v>2</v>
      </c>
      <c r="J9" s="6">
        <v>-4.12</v>
      </c>
      <c r="K9" s="10" t="s">
        <v>3</v>
      </c>
      <c r="L9" s="6">
        <v>-26.6</v>
      </c>
      <c r="M9" s="10" t="s">
        <v>3</v>
      </c>
      <c r="N9" s="4">
        <v>-0.46</v>
      </c>
      <c r="O9" s="10" t="s">
        <v>3</v>
      </c>
    </row>
    <row r="10" spans="1:15" x14ac:dyDescent="0.25">
      <c r="A10" s="21"/>
      <c r="B10" s="6">
        <f>B9+30</f>
        <v>25.9</v>
      </c>
      <c r="C10" s="5" t="s">
        <v>5</v>
      </c>
      <c r="D10" s="6">
        <f>D9+30</f>
        <v>1.6000000000000014</v>
      </c>
      <c r="E10" s="5" t="s">
        <v>5</v>
      </c>
      <c r="F10" s="4">
        <f>F9+30</f>
        <v>29.54</v>
      </c>
      <c r="G10" s="5" t="s">
        <v>5</v>
      </c>
      <c r="H10" s="2"/>
      <c r="I10" s="21"/>
      <c r="J10" s="6">
        <f>J9+30</f>
        <v>25.88</v>
      </c>
      <c r="K10" s="10" t="s">
        <v>5</v>
      </c>
      <c r="L10" s="6">
        <f>L9+30</f>
        <v>3.3999999999999986</v>
      </c>
      <c r="M10" s="10" t="s">
        <v>5</v>
      </c>
      <c r="N10" s="4">
        <f>N9+30</f>
        <v>29.54</v>
      </c>
      <c r="O10" s="10" t="s">
        <v>5</v>
      </c>
    </row>
    <row r="11" spans="1:15" ht="14.4" thickBot="1" x14ac:dyDescent="0.3">
      <c r="A11" s="22"/>
      <c r="B11" s="7">
        <f>10^(B10/10)</f>
        <v>389.04514499428063</v>
      </c>
      <c r="C11" s="8" t="s">
        <v>4</v>
      </c>
      <c r="D11" s="7">
        <f>10^(D10/10)</f>
        <v>1.4454397707459281</v>
      </c>
      <c r="E11" s="8" t="s">
        <v>4</v>
      </c>
      <c r="F11" s="9">
        <f>10^(F10/10)</f>
        <v>899.49758153003552</v>
      </c>
      <c r="G11" s="8" t="s">
        <v>4</v>
      </c>
      <c r="H11" s="2"/>
      <c r="I11" s="22"/>
      <c r="J11" s="7">
        <f>10^(J10/10)</f>
        <v>387.25764492161738</v>
      </c>
      <c r="K11" s="11" t="s">
        <v>4</v>
      </c>
      <c r="L11" s="7">
        <f>10^(L10/10)</f>
        <v>2.1877616239495521</v>
      </c>
      <c r="M11" s="11" t="s">
        <v>4</v>
      </c>
      <c r="N11" s="9">
        <f>10^(N10/10)</f>
        <v>899.49758153003552</v>
      </c>
      <c r="O11" s="11" t="s">
        <v>4</v>
      </c>
    </row>
    <row r="12" spans="1:15" x14ac:dyDescent="0.25">
      <c r="F12" s="1" t="s">
        <v>10</v>
      </c>
      <c r="G12" s="18">
        <f>B8+B11+D11</f>
        <v>807.3599682353622</v>
      </c>
      <c r="N12" s="1" t="s">
        <v>10</v>
      </c>
      <c r="O12" s="18">
        <f>J11+J8+L11</f>
        <v>813.08837259510813</v>
      </c>
    </row>
    <row r="13" spans="1:15" x14ac:dyDescent="0.25">
      <c r="F13" s="1" t="s">
        <v>11</v>
      </c>
      <c r="G13" s="18">
        <f>B5-G12</f>
        <v>92.137613294673315</v>
      </c>
      <c r="N13" s="1" t="s">
        <v>11</v>
      </c>
      <c r="O13" s="18">
        <f>J5-O12</f>
        <v>86.409208934927392</v>
      </c>
    </row>
    <row r="14" spans="1:15" ht="14.4" thickBot="1" x14ac:dyDescent="0.3"/>
    <row r="15" spans="1:15" ht="14.4" thickBot="1" x14ac:dyDescent="0.3">
      <c r="A15" s="23" t="s">
        <v>9</v>
      </c>
      <c r="B15" s="24"/>
      <c r="C15" s="24"/>
      <c r="D15" s="24"/>
      <c r="E15" s="24"/>
      <c r="F15" s="24"/>
      <c r="G15" s="25"/>
      <c r="I15" s="23" t="s">
        <v>9</v>
      </c>
      <c r="J15" s="24"/>
      <c r="K15" s="24"/>
      <c r="L15" s="24"/>
      <c r="M15" s="24"/>
      <c r="N15" s="24"/>
      <c r="O15" s="25"/>
    </row>
    <row r="16" spans="1:15" ht="14.4" thickBot="1" x14ac:dyDescent="0.3">
      <c r="A16" s="16" t="s">
        <v>7</v>
      </c>
      <c r="B16" s="19" t="s">
        <v>0</v>
      </c>
      <c r="C16" s="20"/>
      <c r="D16" s="19" t="s">
        <v>1</v>
      </c>
      <c r="E16" s="20"/>
      <c r="F16" s="19" t="s">
        <v>2</v>
      </c>
      <c r="G16" s="20"/>
      <c r="I16" s="17" t="s">
        <v>6</v>
      </c>
      <c r="J16" s="19" t="s">
        <v>0</v>
      </c>
      <c r="K16" s="20"/>
      <c r="L16" s="19" t="s">
        <v>1</v>
      </c>
      <c r="M16" s="20"/>
      <c r="N16" s="19" t="s">
        <v>2</v>
      </c>
      <c r="O16" s="20"/>
    </row>
    <row r="17" spans="1:19" x14ac:dyDescent="0.25">
      <c r="A17" s="26" t="s">
        <v>0</v>
      </c>
      <c r="B17" s="12">
        <v>-0.46</v>
      </c>
      <c r="C17" s="13" t="s">
        <v>3</v>
      </c>
      <c r="D17" s="14">
        <v>-7.58</v>
      </c>
      <c r="E17" s="13" t="s">
        <v>3</v>
      </c>
      <c r="F17" s="14">
        <v>-0.98</v>
      </c>
      <c r="G17" s="13" t="s">
        <v>3</v>
      </c>
      <c r="I17" s="26" t="s">
        <v>0</v>
      </c>
      <c r="J17" s="12">
        <v>-0.46</v>
      </c>
      <c r="K17" s="13" t="s">
        <v>3</v>
      </c>
      <c r="L17" s="14">
        <v>-7.65</v>
      </c>
      <c r="M17" s="13" t="s">
        <v>3</v>
      </c>
      <c r="N17" s="14">
        <v>-1.1299999999999999</v>
      </c>
      <c r="O17" s="13" t="s">
        <v>3</v>
      </c>
    </row>
    <row r="18" spans="1:19" x14ac:dyDescent="0.25">
      <c r="A18" s="21"/>
      <c r="B18" s="4">
        <f>B17+30</f>
        <v>29.54</v>
      </c>
      <c r="C18" s="10" t="s">
        <v>5</v>
      </c>
      <c r="D18" s="6">
        <f>D17+30</f>
        <v>22.42</v>
      </c>
      <c r="E18" s="10" t="s">
        <v>5</v>
      </c>
      <c r="F18" s="6">
        <f>F17+30</f>
        <v>29.02</v>
      </c>
      <c r="G18" s="10" t="s">
        <v>5</v>
      </c>
      <c r="I18" s="21"/>
      <c r="J18" s="4">
        <f>J17+30</f>
        <v>29.54</v>
      </c>
      <c r="K18" s="10" t="s">
        <v>5</v>
      </c>
      <c r="L18" s="6">
        <f>L17+30</f>
        <v>22.35</v>
      </c>
      <c r="M18" s="10" t="s">
        <v>5</v>
      </c>
      <c r="N18" s="6">
        <f>N17+30</f>
        <v>28.87</v>
      </c>
      <c r="O18" s="10" t="s">
        <v>5</v>
      </c>
    </row>
    <row r="19" spans="1:19" x14ac:dyDescent="0.25">
      <c r="A19" s="21"/>
      <c r="B19" s="4">
        <f>10^(B18/10)</f>
        <v>899.49758153003552</v>
      </c>
      <c r="C19" s="10" t="s">
        <v>4</v>
      </c>
      <c r="D19" s="6">
        <f>10^(D18/10)</f>
        <v>174.58221529205045</v>
      </c>
      <c r="E19" s="10" t="s">
        <v>4</v>
      </c>
      <c r="F19" s="6">
        <f>10^(F18/10)</f>
        <v>797.99468726797761</v>
      </c>
      <c r="G19" s="10" t="s">
        <v>4</v>
      </c>
      <c r="I19" s="21"/>
      <c r="J19" s="4">
        <f>10^(J18/10)</f>
        <v>899.49758153003552</v>
      </c>
      <c r="K19" s="10" t="s">
        <v>4</v>
      </c>
      <c r="L19" s="6">
        <f>10^(L18/10)</f>
        <v>171.79083871575895</v>
      </c>
      <c r="M19" s="10" t="s">
        <v>4</v>
      </c>
      <c r="N19" s="6">
        <f>10^(N18/10)</f>
        <v>770.9034690644304</v>
      </c>
      <c r="O19" s="10" t="s">
        <v>4</v>
      </c>
      <c r="S19" s="3"/>
    </row>
    <row r="20" spans="1:19" x14ac:dyDescent="0.25">
      <c r="A20" s="21" t="s">
        <v>1</v>
      </c>
      <c r="B20" s="6">
        <v>-7.58</v>
      </c>
      <c r="C20" s="10" t="s">
        <v>3</v>
      </c>
      <c r="D20" s="4">
        <v>-0.46</v>
      </c>
      <c r="E20" s="10" t="s">
        <v>3</v>
      </c>
      <c r="F20" s="6">
        <v>-22.83</v>
      </c>
      <c r="G20" s="10" t="s">
        <v>3</v>
      </c>
      <c r="I20" s="21" t="s">
        <v>1</v>
      </c>
      <c r="J20" s="6">
        <v>-7.65</v>
      </c>
      <c r="K20" s="10" t="s">
        <v>3</v>
      </c>
      <c r="L20" s="4">
        <v>-0.46</v>
      </c>
      <c r="M20" s="10" t="s">
        <v>3</v>
      </c>
      <c r="N20" s="6">
        <v>-23.03</v>
      </c>
      <c r="O20" s="10" t="s">
        <v>3</v>
      </c>
    </row>
    <row r="21" spans="1:19" x14ac:dyDescent="0.25">
      <c r="A21" s="21"/>
      <c r="B21" s="6">
        <f>B20+30</f>
        <v>22.42</v>
      </c>
      <c r="C21" s="10" t="s">
        <v>5</v>
      </c>
      <c r="D21" s="4">
        <f>D20+30</f>
        <v>29.54</v>
      </c>
      <c r="E21" s="10" t="s">
        <v>5</v>
      </c>
      <c r="F21" s="6">
        <f>F20+30</f>
        <v>7.1700000000000017</v>
      </c>
      <c r="G21" s="10" t="s">
        <v>5</v>
      </c>
      <c r="I21" s="21"/>
      <c r="J21" s="6">
        <f>J20+30</f>
        <v>22.35</v>
      </c>
      <c r="K21" s="10" t="s">
        <v>5</v>
      </c>
      <c r="L21" s="4">
        <f>L20+30</f>
        <v>29.54</v>
      </c>
      <c r="M21" s="10" t="s">
        <v>5</v>
      </c>
      <c r="N21" s="6">
        <f>N20+30</f>
        <v>6.9699999999999989</v>
      </c>
      <c r="O21" s="10" t="s">
        <v>5</v>
      </c>
    </row>
    <row r="22" spans="1:19" x14ac:dyDescent="0.25">
      <c r="A22" s="21"/>
      <c r="B22" s="6">
        <f>10^(B21/10)</f>
        <v>174.58221529205045</v>
      </c>
      <c r="C22" s="10" t="s">
        <v>4</v>
      </c>
      <c r="D22" s="4">
        <f>10^(D21/10)</f>
        <v>899.49758153003552</v>
      </c>
      <c r="E22" s="10" t="s">
        <v>4</v>
      </c>
      <c r="F22" s="6">
        <f>10^(F21/10)</f>
        <v>5.2119471110508071</v>
      </c>
      <c r="G22" s="10" t="s">
        <v>4</v>
      </c>
      <c r="I22" s="21"/>
      <c r="J22" s="6">
        <f>10^(J21/10)</f>
        <v>171.79083871575895</v>
      </c>
      <c r="K22" s="10" t="s">
        <v>4</v>
      </c>
      <c r="L22" s="4">
        <f>10^(L21/10)</f>
        <v>899.49758153003552</v>
      </c>
      <c r="M22" s="10" t="s">
        <v>4</v>
      </c>
      <c r="N22" s="6">
        <f>10^(N21/10)</f>
        <v>4.9773708497893594</v>
      </c>
      <c r="O22" s="10" t="s">
        <v>4</v>
      </c>
    </row>
    <row r="23" spans="1:19" x14ac:dyDescent="0.25">
      <c r="A23" s="21" t="s">
        <v>2</v>
      </c>
      <c r="B23" s="6">
        <v>-0.98</v>
      </c>
      <c r="C23" s="10" t="s">
        <v>3</v>
      </c>
      <c r="D23" s="6">
        <v>-22.83</v>
      </c>
      <c r="E23" s="10" t="s">
        <v>3</v>
      </c>
      <c r="F23" s="4">
        <v>-0.46</v>
      </c>
      <c r="G23" s="10" t="s">
        <v>3</v>
      </c>
      <c r="I23" s="21" t="s">
        <v>2</v>
      </c>
      <c r="J23" s="6">
        <v>-1.1299999999999999</v>
      </c>
      <c r="K23" s="10" t="s">
        <v>3</v>
      </c>
      <c r="L23" s="6">
        <v>-23.03</v>
      </c>
      <c r="M23" s="10" t="s">
        <v>3</v>
      </c>
      <c r="N23" s="4">
        <v>-0.46</v>
      </c>
      <c r="O23" s="10" t="s">
        <v>3</v>
      </c>
    </row>
    <row r="24" spans="1:19" x14ac:dyDescent="0.25">
      <c r="A24" s="21"/>
      <c r="B24" s="6">
        <f>B23+30</f>
        <v>29.02</v>
      </c>
      <c r="C24" s="10" t="s">
        <v>5</v>
      </c>
      <c r="D24" s="6">
        <f>D23+30</f>
        <v>7.1700000000000017</v>
      </c>
      <c r="E24" s="10" t="s">
        <v>5</v>
      </c>
      <c r="F24" s="4">
        <f>F23+30</f>
        <v>29.54</v>
      </c>
      <c r="G24" s="10" t="s">
        <v>5</v>
      </c>
      <c r="I24" s="21"/>
      <c r="J24" s="6">
        <f>J23+30</f>
        <v>28.87</v>
      </c>
      <c r="K24" s="10" t="s">
        <v>5</v>
      </c>
      <c r="L24" s="6">
        <f>L23+30</f>
        <v>6.9699999999999989</v>
      </c>
      <c r="M24" s="10" t="s">
        <v>5</v>
      </c>
      <c r="N24" s="4">
        <f>N23+30</f>
        <v>29.54</v>
      </c>
      <c r="O24" s="10" t="s">
        <v>5</v>
      </c>
    </row>
    <row r="25" spans="1:19" ht="14.4" thickBot="1" x14ac:dyDescent="0.3">
      <c r="A25" s="22"/>
      <c r="B25" s="7">
        <f>10^(B24/10)</f>
        <v>797.99468726797761</v>
      </c>
      <c r="C25" s="11" t="s">
        <v>4</v>
      </c>
      <c r="D25" s="7">
        <f>10^(D24/10)</f>
        <v>5.2119471110508071</v>
      </c>
      <c r="E25" s="11" t="s">
        <v>4</v>
      </c>
      <c r="F25" s="9">
        <f>10^(F24/10)</f>
        <v>899.49758153003552</v>
      </c>
      <c r="G25" s="11" t="s">
        <v>4</v>
      </c>
      <c r="I25" s="22"/>
      <c r="J25" s="7">
        <f>10^(J24/10)</f>
        <v>770.9034690644304</v>
      </c>
      <c r="K25" s="11" t="s">
        <v>4</v>
      </c>
      <c r="L25" s="7">
        <f>10^(L24/10)</f>
        <v>4.9773708497893594</v>
      </c>
      <c r="M25" s="11" t="s">
        <v>4</v>
      </c>
      <c r="N25" s="9">
        <f>10^(N24/10)</f>
        <v>899.49758153003552</v>
      </c>
      <c r="O25" s="11" t="s">
        <v>4</v>
      </c>
    </row>
    <row r="26" spans="1:19" x14ac:dyDescent="0.25">
      <c r="A26" s="1" t="s">
        <v>12</v>
      </c>
      <c r="B26" s="18">
        <f>B19/5</f>
        <v>179.89951630600711</v>
      </c>
      <c r="C26" s="18">
        <f>B19*0.8</f>
        <v>719.59806522402846</v>
      </c>
      <c r="F26" s="1" t="s">
        <v>10</v>
      </c>
      <c r="G26" s="18">
        <f>B22+B25+D25</f>
        <v>977.78884967107888</v>
      </c>
      <c r="I26" s="1" t="s">
        <v>12</v>
      </c>
      <c r="J26" s="18">
        <f>J19/5</f>
        <v>179.89951630600711</v>
      </c>
      <c r="K26" s="18">
        <f>J19*0.8</f>
        <v>719.59806522402846</v>
      </c>
      <c r="N26" s="1" t="s">
        <v>10</v>
      </c>
      <c r="O26" s="18">
        <f>J22+J25+L25</f>
        <v>947.67167862997871</v>
      </c>
    </row>
    <row r="27" spans="1:19" x14ac:dyDescent="0.25">
      <c r="A27" s="1" t="s">
        <v>13</v>
      </c>
      <c r="B27" s="18">
        <f>B22</f>
        <v>174.58221529205045</v>
      </c>
      <c r="C27" s="18">
        <f>B25</f>
        <v>797.99468726797761</v>
      </c>
      <c r="F27" s="1" t="s">
        <v>11</v>
      </c>
      <c r="G27" s="18">
        <f>B19-G26</f>
        <v>-78.291268141043361</v>
      </c>
      <c r="I27" s="1" t="s">
        <v>13</v>
      </c>
      <c r="J27" s="18">
        <f>J22</f>
        <v>171.79083871575895</v>
      </c>
      <c r="K27" s="18">
        <f>J25</f>
        <v>770.9034690644304</v>
      </c>
      <c r="N27" s="1" t="s">
        <v>11</v>
      </c>
      <c r="O27" s="18">
        <f>J19-O26</f>
        <v>-48.174097099943197</v>
      </c>
    </row>
    <row r="28" spans="1:19" x14ac:dyDescent="0.25">
      <c r="A28" s="1" t="s">
        <v>11</v>
      </c>
      <c r="B28" s="18">
        <f>B26-B27</f>
        <v>5.3173010139566657</v>
      </c>
      <c r="C28" s="18">
        <f>C26-C27</f>
        <v>-78.396622043949151</v>
      </c>
      <c r="I28" s="1" t="s">
        <v>11</v>
      </c>
      <c r="J28" s="18">
        <f>J26-J27</f>
        <v>8.1086775902481634</v>
      </c>
      <c r="K28" s="18">
        <f>K26-K27</f>
        <v>-51.305403840401937</v>
      </c>
    </row>
  </sheetData>
  <mergeCells count="28">
    <mergeCell ref="A1:G1"/>
    <mergeCell ref="I1:O1"/>
    <mergeCell ref="A15:G15"/>
    <mergeCell ref="B16:C16"/>
    <mergeCell ref="D16:E16"/>
    <mergeCell ref="F16:G16"/>
    <mergeCell ref="A9:A11"/>
    <mergeCell ref="J2:K2"/>
    <mergeCell ref="L2:M2"/>
    <mergeCell ref="N2:O2"/>
    <mergeCell ref="I3:I5"/>
    <mergeCell ref="I6:I8"/>
    <mergeCell ref="I9:I11"/>
    <mergeCell ref="B2:C2"/>
    <mergeCell ref="A3:A5"/>
    <mergeCell ref="D2:E2"/>
    <mergeCell ref="F2:G2"/>
    <mergeCell ref="A20:A22"/>
    <mergeCell ref="A23:A25"/>
    <mergeCell ref="I15:O15"/>
    <mergeCell ref="J16:K16"/>
    <mergeCell ref="L16:M16"/>
    <mergeCell ref="N16:O16"/>
    <mergeCell ref="I17:I19"/>
    <mergeCell ref="I20:I22"/>
    <mergeCell ref="I23:I25"/>
    <mergeCell ref="A17:A19"/>
    <mergeCell ref="A6:A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Анастасия</cp:lastModifiedBy>
  <dcterms:created xsi:type="dcterms:W3CDTF">2015-06-05T18:17:20Z</dcterms:created>
  <dcterms:modified xsi:type="dcterms:W3CDTF">2023-03-25T13:33:58Z</dcterms:modified>
</cp:coreProperties>
</file>