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Аспирантура\!Мои статьи\[2023] Генератор СКИ с низким звоном и низкими напряжениями питания\"/>
    </mc:Choice>
  </mc:AlternateContent>
  <xr:revisionPtr revIDLastSave="0" documentId="13_ncr:1_{118477FA-CC43-4FEB-9B8C-2CB11A6F08C9}" xr6:coauthVersionLast="47" xr6:coauthVersionMax="47" xr10:uidLastSave="{00000000-0000-0000-0000-000000000000}"/>
  <bookViews>
    <workbookView xWindow="38290" yWindow="-110" windowWidth="38620" windowHeight="21220" xr2:uid="{E1DCE8B2-BE4A-4120-8F5C-8580761A0B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9" i="1" l="1"/>
  <c r="Y18" i="1"/>
  <c r="F33" i="1"/>
  <c r="F34" i="1"/>
  <c r="F35" i="1"/>
  <c r="I33" i="1"/>
  <c r="I34" i="1"/>
  <c r="I35" i="1"/>
  <c r="I27" i="1"/>
  <c r="I28" i="1"/>
  <c r="I29" i="1"/>
  <c r="I30" i="1"/>
  <c r="I31" i="1"/>
  <c r="I32" i="1"/>
  <c r="G28" i="1"/>
  <c r="G29" i="1"/>
  <c r="G30" i="1" s="1"/>
  <c r="G31" i="1" s="1"/>
  <c r="G32" i="1" s="1"/>
  <c r="G27" i="1"/>
  <c r="F27" i="1"/>
  <c r="F28" i="1"/>
  <c r="F29" i="1"/>
  <c r="F30" i="1"/>
  <c r="F31" i="1"/>
  <c r="F32" i="1"/>
  <c r="I26" i="1"/>
  <c r="G26" i="1"/>
  <c r="F26" i="1"/>
  <c r="I25" i="1"/>
  <c r="F25" i="1"/>
  <c r="G25" i="1"/>
  <c r="E25" i="1"/>
  <c r="I24" i="1"/>
  <c r="I23" i="1"/>
  <c r="I22" i="1"/>
  <c r="I21" i="1"/>
  <c r="I20" i="1"/>
  <c r="F24" i="1"/>
  <c r="F23" i="1"/>
  <c r="F22" i="1"/>
  <c r="F21" i="1"/>
  <c r="F20" i="1"/>
  <c r="G20" i="1"/>
  <c r="G21" i="1" s="1"/>
  <c r="G22" i="1" s="1"/>
  <c r="G23" i="1" s="1"/>
  <c r="G24" i="1" s="1"/>
  <c r="E20" i="1"/>
  <c r="E21" i="1" s="1"/>
  <c r="E22" i="1" s="1"/>
  <c r="E23" i="1" s="1"/>
  <c r="E24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E6" i="1"/>
  <c r="E7" i="1" s="1"/>
  <c r="I5" i="1"/>
  <c r="F5" i="1"/>
  <c r="F7" i="1" l="1"/>
  <c r="E8" i="1"/>
  <c r="F6" i="1"/>
  <c r="G6" i="1"/>
  <c r="G7" i="1" s="1"/>
  <c r="G8" i="1" s="1"/>
  <c r="E9" i="1" l="1"/>
  <c r="F8" i="1"/>
  <c r="E10" i="1" l="1"/>
  <c r="F9" i="1"/>
  <c r="G9" i="1"/>
  <c r="G10" i="1" s="1"/>
  <c r="E11" i="1" l="1"/>
  <c r="F10" i="1"/>
  <c r="E12" i="1" l="1"/>
  <c r="F11" i="1"/>
  <c r="G11" i="1"/>
  <c r="E13" i="1" l="1"/>
  <c r="F12" i="1"/>
  <c r="G12" i="1"/>
  <c r="G13" i="1" s="1"/>
  <c r="E14" i="1" l="1"/>
  <c r="F13" i="1"/>
  <c r="E15" i="1" l="1"/>
  <c r="F14" i="1"/>
  <c r="G14" i="1"/>
  <c r="G15" i="1" s="1"/>
  <c r="G16" i="1" l="1"/>
  <c r="E16" i="1"/>
  <c r="F15" i="1"/>
  <c r="E17" i="1" l="1"/>
  <c r="F16" i="1"/>
  <c r="E18" i="1" l="1"/>
  <c r="F17" i="1"/>
  <c r="G17" i="1"/>
  <c r="G18" i="1" l="1"/>
  <c r="E19" i="1"/>
  <c r="F19" i="1" s="1"/>
  <c r="F18" i="1"/>
  <c r="G19" i="1" l="1"/>
</calcChain>
</file>

<file path=xl/sharedStrings.xml><?xml version="1.0" encoding="utf-8"?>
<sst xmlns="http://schemas.openxmlformats.org/spreadsheetml/2006/main" count="12" uniqueCount="12">
  <si>
    <t>Del1</t>
  </si>
  <si>
    <t>Wight1</t>
  </si>
  <si>
    <t>Del2</t>
  </si>
  <si>
    <t>Wight2</t>
  </si>
  <si>
    <t>W1+Front1</t>
  </si>
  <si>
    <t>W2+Front2</t>
  </si>
  <si>
    <t>Ampl, V</t>
  </si>
  <si>
    <t>Gausian Pulse</t>
  </si>
  <si>
    <t>Trigger pulse, ns</t>
  </si>
  <si>
    <t>Wight, ns</t>
  </si>
  <si>
    <r>
      <t xml:space="preserve">1. Для невелирования длинны кабеля синхронизации выставили задержку основного импульса на мастер генераторе на </t>
    </r>
    <r>
      <rPr>
        <b/>
        <sz val="11"/>
        <color theme="1"/>
        <rFont val="Calibri"/>
        <family val="2"/>
        <charset val="204"/>
        <scheme val="minor"/>
      </rPr>
      <t>17.25 нс</t>
    </r>
    <r>
      <rPr>
        <sz val="11"/>
        <color theme="1"/>
        <rFont val="Calibri"/>
        <family val="2"/>
        <charset val="204"/>
        <scheme val="minor"/>
      </rPr>
      <t>. ЭтоПозволило синхронизировать выходы запускающих импульсов.
2. Фронты по 3нс. Напряжение прямоугольных запускающих 6В с обоих генераторов
3. Напряжение питания. Накачки (?) +5В, рассасывания -3В.
4. Именования файла: trig1w6n - первый запускающий, 6нс длительность; trig2d12n - запускающий 2 с задержкой 12 нс.</t>
    </r>
  </si>
  <si>
    <t>Эксперимент с нахлестом запускающих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</si>
</sst>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0" fillId="0" borderId="0" xfId="0" applyFill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Лист1!$L$5:$L$25</c:f>
              <c:numCache>
                <c:formatCode>General</c:formatCode>
                <c:ptCount val="21"/>
                <c:pt idx="0">
                  <c:v>185</c:v>
                </c:pt>
                <c:pt idx="1">
                  <c:v>194</c:v>
                </c:pt>
                <c:pt idx="2">
                  <c:v>196</c:v>
                </c:pt>
                <c:pt idx="3">
                  <c:v>200</c:v>
                </c:pt>
                <c:pt idx="4">
                  <c:v>206</c:v>
                </c:pt>
                <c:pt idx="5">
                  <c:v>211</c:v>
                </c:pt>
                <c:pt idx="6">
                  <c:v>213</c:v>
                </c:pt>
                <c:pt idx="7">
                  <c:v>215</c:v>
                </c:pt>
                <c:pt idx="8">
                  <c:v>220</c:v>
                </c:pt>
                <c:pt idx="9">
                  <c:v>223</c:v>
                </c:pt>
                <c:pt idx="10">
                  <c:v>224</c:v>
                </c:pt>
                <c:pt idx="11">
                  <c:v>227</c:v>
                </c:pt>
                <c:pt idx="12">
                  <c:v>228</c:v>
                </c:pt>
                <c:pt idx="13">
                  <c:v>227</c:v>
                </c:pt>
                <c:pt idx="14">
                  <c:v>232</c:v>
                </c:pt>
                <c:pt idx="15">
                  <c:v>237</c:v>
                </c:pt>
                <c:pt idx="16">
                  <c:v>234</c:v>
                </c:pt>
                <c:pt idx="17">
                  <c:v>236</c:v>
                </c:pt>
                <c:pt idx="18">
                  <c:v>233</c:v>
                </c:pt>
                <c:pt idx="19">
                  <c:v>236</c:v>
                </c:pt>
                <c:pt idx="20">
                  <c:v>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AF-4B87-B9CB-D61F30062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675456"/>
        <c:axId val="1732681216"/>
      </c:scatterChart>
      <c:valAx>
        <c:axId val="173267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2681216"/>
        <c:crosses val="autoZero"/>
        <c:crossBetween val="midCat"/>
      </c:valAx>
      <c:valAx>
        <c:axId val="1732681216"/>
        <c:scaling>
          <c:orientation val="minMax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267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Лист1!$E$5:$E$25</c:f>
              <c:numCache>
                <c:formatCode>General</c:formatCode>
                <c:ptCount val="21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  <c:pt idx="8">
                  <c:v>10</c:v>
                </c:pt>
                <c:pt idx="9">
                  <c:v>10.5</c:v>
                </c:pt>
                <c:pt idx="10">
                  <c:v>11</c:v>
                </c:pt>
                <c:pt idx="11">
                  <c:v>11.5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  <c:pt idx="17">
                  <c:v>14.5</c:v>
                </c:pt>
                <c:pt idx="18">
                  <c:v>15</c:v>
                </c:pt>
                <c:pt idx="19">
                  <c:v>15.5</c:v>
                </c:pt>
                <c:pt idx="20">
                  <c:v>16</c:v>
                </c:pt>
              </c:numCache>
            </c:numRef>
          </c:xVal>
          <c:yVal>
            <c:numRef>
              <c:f>Лист1!$K$5:$K$25</c:f>
              <c:numCache>
                <c:formatCode>General</c:formatCode>
                <c:ptCount val="21"/>
                <c:pt idx="0">
                  <c:v>34.4</c:v>
                </c:pt>
                <c:pt idx="1">
                  <c:v>35.6</c:v>
                </c:pt>
                <c:pt idx="2">
                  <c:v>36.6</c:v>
                </c:pt>
                <c:pt idx="3">
                  <c:v>37</c:v>
                </c:pt>
                <c:pt idx="4">
                  <c:v>37.799999999999997</c:v>
                </c:pt>
                <c:pt idx="5">
                  <c:v>38.299999999999997</c:v>
                </c:pt>
                <c:pt idx="6">
                  <c:v>38.700000000000003</c:v>
                </c:pt>
                <c:pt idx="7">
                  <c:v>39.1</c:v>
                </c:pt>
                <c:pt idx="8">
                  <c:v>39.299999999999997</c:v>
                </c:pt>
                <c:pt idx="9">
                  <c:v>39.6</c:v>
                </c:pt>
                <c:pt idx="10">
                  <c:v>39.9</c:v>
                </c:pt>
                <c:pt idx="11">
                  <c:v>40.200000000000003</c:v>
                </c:pt>
                <c:pt idx="12">
                  <c:v>40.299999999999997</c:v>
                </c:pt>
                <c:pt idx="13">
                  <c:v>40.4</c:v>
                </c:pt>
                <c:pt idx="14">
                  <c:v>40.6</c:v>
                </c:pt>
                <c:pt idx="15">
                  <c:v>40.700000000000003</c:v>
                </c:pt>
                <c:pt idx="16">
                  <c:v>40.799999999999997</c:v>
                </c:pt>
                <c:pt idx="17">
                  <c:v>40.9</c:v>
                </c:pt>
                <c:pt idx="18">
                  <c:v>40.9</c:v>
                </c:pt>
                <c:pt idx="19">
                  <c:v>40.9</c:v>
                </c:pt>
                <c:pt idx="20">
                  <c:v>40.9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BA-491C-B1BC-1A4ECB533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177312"/>
        <c:axId val="1351176896"/>
      </c:scatterChart>
      <c:valAx>
        <c:axId val="1351177312"/>
        <c:scaling>
          <c:orientation val="minMax"/>
          <c:max val="16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1176896"/>
        <c:crosses val="autoZero"/>
        <c:crossBetween val="midCat"/>
      </c:valAx>
      <c:valAx>
        <c:axId val="135117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117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Лист1!$E$5:$E$25</c:f>
              <c:numCache>
                <c:formatCode>General</c:formatCode>
                <c:ptCount val="21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  <c:pt idx="8">
                  <c:v>10</c:v>
                </c:pt>
                <c:pt idx="9">
                  <c:v>10.5</c:v>
                </c:pt>
                <c:pt idx="10">
                  <c:v>11</c:v>
                </c:pt>
                <c:pt idx="11">
                  <c:v>11.5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  <c:pt idx="17">
                  <c:v>14.5</c:v>
                </c:pt>
                <c:pt idx="18">
                  <c:v>15</c:v>
                </c:pt>
                <c:pt idx="19">
                  <c:v>15.5</c:v>
                </c:pt>
                <c:pt idx="20">
                  <c:v>16</c:v>
                </c:pt>
              </c:numCache>
            </c:numRef>
          </c:xVal>
          <c:yVal>
            <c:numRef>
              <c:f>Лист1!$L$5:$L$25</c:f>
              <c:numCache>
                <c:formatCode>General</c:formatCode>
                <c:ptCount val="21"/>
                <c:pt idx="0">
                  <c:v>185</c:v>
                </c:pt>
                <c:pt idx="1">
                  <c:v>194</c:v>
                </c:pt>
                <c:pt idx="2">
                  <c:v>196</c:v>
                </c:pt>
                <c:pt idx="3">
                  <c:v>200</c:v>
                </c:pt>
                <c:pt idx="4">
                  <c:v>206</c:v>
                </c:pt>
                <c:pt idx="5">
                  <c:v>211</c:v>
                </c:pt>
                <c:pt idx="6">
                  <c:v>213</c:v>
                </c:pt>
                <c:pt idx="7">
                  <c:v>215</c:v>
                </c:pt>
                <c:pt idx="8">
                  <c:v>220</c:v>
                </c:pt>
                <c:pt idx="9">
                  <c:v>223</c:v>
                </c:pt>
                <c:pt idx="10">
                  <c:v>224</c:v>
                </c:pt>
                <c:pt idx="11">
                  <c:v>227</c:v>
                </c:pt>
                <c:pt idx="12">
                  <c:v>228</c:v>
                </c:pt>
                <c:pt idx="13">
                  <c:v>227</c:v>
                </c:pt>
                <c:pt idx="14">
                  <c:v>232</c:v>
                </c:pt>
                <c:pt idx="15">
                  <c:v>237</c:v>
                </c:pt>
                <c:pt idx="16">
                  <c:v>234</c:v>
                </c:pt>
                <c:pt idx="17">
                  <c:v>236</c:v>
                </c:pt>
                <c:pt idx="18">
                  <c:v>233</c:v>
                </c:pt>
                <c:pt idx="19">
                  <c:v>236</c:v>
                </c:pt>
                <c:pt idx="20">
                  <c:v>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95-4D0D-B90E-B4797D489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355968"/>
        <c:axId val="1411356384"/>
      </c:scatterChart>
      <c:valAx>
        <c:axId val="1411355968"/>
        <c:scaling>
          <c:orientation val="minMax"/>
          <c:max val="16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1356384"/>
        <c:crosses val="autoZero"/>
        <c:crossBetween val="midCat"/>
      </c:valAx>
      <c:valAx>
        <c:axId val="1411356384"/>
        <c:scaling>
          <c:orientation val="minMax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135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12</xdr:row>
      <xdr:rowOff>166687</xdr:rowOff>
    </xdr:from>
    <xdr:to>
      <xdr:col>20</xdr:col>
      <xdr:colOff>342900</xdr:colOff>
      <xdr:row>24</xdr:row>
      <xdr:rowOff>52387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16E3D96-4B89-C2F1-1BA4-98BD74B94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41275</xdr:colOff>
      <xdr:row>1</xdr:row>
      <xdr:rowOff>2533650</xdr:rowOff>
    </xdr:from>
    <xdr:to>
      <xdr:col>20</xdr:col>
      <xdr:colOff>346075</xdr:colOff>
      <xdr:row>12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BDE572E-6D18-4EC6-9DAD-5A6B4EBA7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422275</xdr:colOff>
      <xdr:row>1</xdr:row>
      <xdr:rowOff>2533650</xdr:rowOff>
    </xdr:from>
    <xdr:to>
      <xdr:col>28</xdr:col>
      <xdr:colOff>117475</xdr:colOff>
      <xdr:row>12</xdr:row>
      <xdr:rowOff>133350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50E067E-0B04-4A5A-A072-2E049965F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FB38-B017-477D-B1D9-C4BB90B30A6C}">
  <dimension ref="A2:Y35"/>
  <sheetViews>
    <sheetView tabSelected="1" workbookViewId="0">
      <selection activeCell="Y20" sqref="Y20"/>
    </sheetView>
  </sheetViews>
  <sheetFormatPr defaultRowHeight="14.5" x14ac:dyDescent="0.35"/>
  <cols>
    <col min="1" max="1" width="62.26953125" customWidth="1"/>
    <col min="3" max="3" width="3.54296875" bestFit="1" customWidth="1"/>
    <col min="6" max="6" width="10.7265625" bestFit="1" customWidth="1"/>
    <col min="9" max="9" width="10.7265625" bestFit="1" customWidth="1"/>
    <col min="11" max="11" width="8" bestFit="1" customWidth="1"/>
    <col min="12" max="12" width="9.453125" bestFit="1" customWidth="1"/>
  </cols>
  <sheetData>
    <row r="2" spans="1:12" ht="228" customHeight="1" x14ac:dyDescent="0.35">
      <c r="A2" s="1" t="s">
        <v>10</v>
      </c>
    </row>
    <row r="3" spans="1:12" x14ac:dyDescent="0.35">
      <c r="D3" s="11" t="s">
        <v>8</v>
      </c>
      <c r="E3" s="11"/>
      <c r="F3" s="11"/>
      <c r="G3" s="11"/>
      <c r="H3" s="11"/>
      <c r="I3" s="11"/>
      <c r="K3" s="11" t="s">
        <v>7</v>
      </c>
      <c r="L3" s="11"/>
    </row>
    <row r="4" spans="1:12" x14ac:dyDescent="0.35">
      <c r="D4" s="2" t="s">
        <v>0</v>
      </c>
      <c r="E4" s="2" t="s">
        <v>1</v>
      </c>
      <c r="F4" s="2" t="s">
        <v>4</v>
      </c>
      <c r="G4" s="2" t="s">
        <v>2</v>
      </c>
      <c r="H4" s="2" t="s">
        <v>3</v>
      </c>
      <c r="I4" s="2" t="s">
        <v>5</v>
      </c>
      <c r="K4" s="2" t="s">
        <v>6</v>
      </c>
      <c r="L4" s="2" t="s">
        <v>9</v>
      </c>
    </row>
    <row r="5" spans="1:12" ht="18.5" x14ac:dyDescent="0.45">
      <c r="C5" s="3">
        <v>1</v>
      </c>
      <c r="D5">
        <v>17.25</v>
      </c>
      <c r="E5" s="4">
        <v>6</v>
      </c>
      <c r="F5">
        <f>E5+6</f>
        <v>12</v>
      </c>
      <c r="G5" s="5">
        <v>12</v>
      </c>
      <c r="H5">
        <v>6</v>
      </c>
      <c r="I5">
        <f>H5+6</f>
        <v>12</v>
      </c>
      <c r="K5">
        <v>34.4</v>
      </c>
      <c r="L5">
        <v>185</v>
      </c>
    </row>
    <row r="6" spans="1:12" ht="18.5" x14ac:dyDescent="0.45">
      <c r="C6" s="3">
        <v>2</v>
      </c>
      <c r="D6">
        <v>17.25</v>
      </c>
      <c r="E6" s="4">
        <f>E5+0.5</f>
        <v>6.5</v>
      </c>
      <c r="F6">
        <f t="shared" ref="F6:F35" si="0">E6+6</f>
        <v>12.5</v>
      </c>
      <c r="G6" s="5">
        <f>G5+E6-E5</f>
        <v>12.5</v>
      </c>
      <c r="H6">
        <v>6</v>
      </c>
      <c r="I6">
        <f t="shared" ref="I6:I35" si="1">H6+6</f>
        <v>12</v>
      </c>
      <c r="K6">
        <v>35.6</v>
      </c>
      <c r="L6">
        <v>194</v>
      </c>
    </row>
    <row r="7" spans="1:12" ht="18.5" x14ac:dyDescent="0.45">
      <c r="C7" s="3">
        <v>3</v>
      </c>
      <c r="D7">
        <v>17.25</v>
      </c>
      <c r="E7" s="4">
        <f t="shared" ref="E7:E25" si="2">E6+0.5</f>
        <v>7</v>
      </c>
      <c r="F7">
        <f t="shared" si="0"/>
        <v>13</v>
      </c>
      <c r="G7" s="5">
        <f t="shared" ref="G7:G25" si="3">G6+E7-E6</f>
        <v>13</v>
      </c>
      <c r="H7">
        <v>6</v>
      </c>
      <c r="I7">
        <f t="shared" si="1"/>
        <v>12</v>
      </c>
      <c r="K7">
        <v>36.6</v>
      </c>
      <c r="L7">
        <v>196</v>
      </c>
    </row>
    <row r="8" spans="1:12" ht="18.5" x14ac:dyDescent="0.45">
      <c r="C8" s="3">
        <v>4</v>
      </c>
      <c r="D8">
        <v>17.25</v>
      </c>
      <c r="E8" s="4">
        <f t="shared" si="2"/>
        <v>7.5</v>
      </c>
      <c r="F8">
        <f t="shared" si="0"/>
        <v>13.5</v>
      </c>
      <c r="G8" s="5">
        <f t="shared" si="3"/>
        <v>13.5</v>
      </c>
      <c r="H8">
        <v>6</v>
      </c>
      <c r="I8">
        <f t="shared" si="1"/>
        <v>12</v>
      </c>
      <c r="K8">
        <v>37</v>
      </c>
      <c r="L8">
        <v>200</v>
      </c>
    </row>
    <row r="9" spans="1:12" ht="18.5" x14ac:dyDescent="0.45">
      <c r="C9" s="3">
        <v>5</v>
      </c>
      <c r="D9">
        <v>17.25</v>
      </c>
      <c r="E9" s="4">
        <f t="shared" si="2"/>
        <v>8</v>
      </c>
      <c r="F9">
        <f t="shared" si="0"/>
        <v>14</v>
      </c>
      <c r="G9" s="5">
        <f t="shared" si="3"/>
        <v>14</v>
      </c>
      <c r="H9">
        <v>6</v>
      </c>
      <c r="I9">
        <f t="shared" si="1"/>
        <v>12</v>
      </c>
      <c r="K9">
        <v>37.799999999999997</v>
      </c>
      <c r="L9">
        <v>206</v>
      </c>
    </row>
    <row r="10" spans="1:12" ht="18.5" x14ac:dyDescent="0.45">
      <c r="C10" s="3">
        <v>6</v>
      </c>
      <c r="D10">
        <v>17.25</v>
      </c>
      <c r="E10" s="4">
        <f t="shared" si="2"/>
        <v>8.5</v>
      </c>
      <c r="F10">
        <f t="shared" si="0"/>
        <v>14.5</v>
      </c>
      <c r="G10" s="5">
        <f t="shared" si="3"/>
        <v>14.5</v>
      </c>
      <c r="H10">
        <v>6</v>
      </c>
      <c r="I10">
        <f t="shared" si="1"/>
        <v>12</v>
      </c>
      <c r="K10">
        <v>38.299999999999997</v>
      </c>
      <c r="L10">
        <v>211</v>
      </c>
    </row>
    <row r="11" spans="1:12" ht="18.5" x14ac:dyDescent="0.45">
      <c r="C11" s="3">
        <v>7</v>
      </c>
      <c r="D11">
        <v>17.25</v>
      </c>
      <c r="E11" s="4">
        <f t="shared" si="2"/>
        <v>9</v>
      </c>
      <c r="F11">
        <f t="shared" si="0"/>
        <v>15</v>
      </c>
      <c r="G11" s="5">
        <f t="shared" si="3"/>
        <v>15</v>
      </c>
      <c r="H11">
        <v>6</v>
      </c>
      <c r="I11">
        <f t="shared" si="1"/>
        <v>12</v>
      </c>
      <c r="K11">
        <v>38.700000000000003</v>
      </c>
      <c r="L11">
        <v>213</v>
      </c>
    </row>
    <row r="12" spans="1:12" ht="18.5" x14ac:dyDescent="0.45">
      <c r="C12" s="3">
        <v>8</v>
      </c>
      <c r="D12">
        <v>17.25</v>
      </c>
      <c r="E12" s="4">
        <f t="shared" si="2"/>
        <v>9.5</v>
      </c>
      <c r="F12">
        <f t="shared" si="0"/>
        <v>15.5</v>
      </c>
      <c r="G12" s="5">
        <f t="shared" si="3"/>
        <v>15.5</v>
      </c>
      <c r="H12">
        <v>6</v>
      </c>
      <c r="I12">
        <f t="shared" si="1"/>
        <v>12</v>
      </c>
      <c r="K12">
        <v>39.1</v>
      </c>
      <c r="L12">
        <v>215</v>
      </c>
    </row>
    <row r="13" spans="1:12" ht="18.5" x14ac:dyDescent="0.45">
      <c r="C13" s="3">
        <v>9</v>
      </c>
      <c r="D13">
        <v>17.25</v>
      </c>
      <c r="E13" s="4">
        <f t="shared" si="2"/>
        <v>10</v>
      </c>
      <c r="F13">
        <f t="shared" si="0"/>
        <v>16</v>
      </c>
      <c r="G13" s="5">
        <f t="shared" si="3"/>
        <v>16</v>
      </c>
      <c r="H13">
        <v>6</v>
      </c>
      <c r="I13">
        <f t="shared" si="1"/>
        <v>12</v>
      </c>
      <c r="K13">
        <v>39.299999999999997</v>
      </c>
      <c r="L13">
        <v>220</v>
      </c>
    </row>
    <row r="14" spans="1:12" ht="18.5" x14ac:dyDescent="0.45">
      <c r="C14" s="3">
        <v>10</v>
      </c>
      <c r="D14">
        <v>17.25</v>
      </c>
      <c r="E14" s="4">
        <f t="shared" si="2"/>
        <v>10.5</v>
      </c>
      <c r="F14">
        <f t="shared" si="0"/>
        <v>16.5</v>
      </c>
      <c r="G14" s="5">
        <f t="shared" si="3"/>
        <v>16.5</v>
      </c>
      <c r="H14">
        <v>6</v>
      </c>
      <c r="I14">
        <f t="shared" si="1"/>
        <v>12</v>
      </c>
      <c r="K14">
        <v>39.6</v>
      </c>
      <c r="L14">
        <v>223</v>
      </c>
    </row>
    <row r="15" spans="1:12" ht="18.5" x14ac:dyDescent="0.45">
      <c r="C15" s="3">
        <v>11</v>
      </c>
      <c r="D15">
        <v>17.25</v>
      </c>
      <c r="E15" s="4">
        <f t="shared" si="2"/>
        <v>11</v>
      </c>
      <c r="F15">
        <f t="shared" si="0"/>
        <v>17</v>
      </c>
      <c r="G15" s="5">
        <f t="shared" si="3"/>
        <v>17</v>
      </c>
      <c r="H15">
        <v>6</v>
      </c>
      <c r="I15">
        <f t="shared" si="1"/>
        <v>12</v>
      </c>
      <c r="K15">
        <v>39.9</v>
      </c>
      <c r="L15">
        <v>224</v>
      </c>
    </row>
    <row r="16" spans="1:12" ht="18.5" x14ac:dyDescent="0.45">
      <c r="C16" s="3">
        <v>12</v>
      </c>
      <c r="D16">
        <v>17.25</v>
      </c>
      <c r="E16" s="4">
        <f t="shared" si="2"/>
        <v>11.5</v>
      </c>
      <c r="F16">
        <f t="shared" si="0"/>
        <v>17.5</v>
      </c>
      <c r="G16" s="5">
        <f t="shared" si="3"/>
        <v>17.5</v>
      </c>
      <c r="H16">
        <v>6</v>
      </c>
      <c r="I16">
        <f t="shared" si="1"/>
        <v>12</v>
      </c>
      <c r="K16">
        <v>40.200000000000003</v>
      </c>
      <c r="L16">
        <v>227</v>
      </c>
    </row>
    <row r="17" spans="3:25" ht="18.5" x14ac:dyDescent="0.45">
      <c r="C17" s="3">
        <v>13</v>
      </c>
      <c r="D17">
        <v>17.25</v>
      </c>
      <c r="E17" s="4">
        <f t="shared" si="2"/>
        <v>12</v>
      </c>
      <c r="F17">
        <f t="shared" si="0"/>
        <v>18</v>
      </c>
      <c r="G17" s="5">
        <f t="shared" si="3"/>
        <v>18</v>
      </c>
      <c r="H17">
        <v>6</v>
      </c>
      <c r="I17">
        <f t="shared" si="1"/>
        <v>12</v>
      </c>
      <c r="K17">
        <v>40.299999999999997</v>
      </c>
      <c r="L17">
        <v>228</v>
      </c>
    </row>
    <row r="18" spans="3:25" ht="18.5" x14ac:dyDescent="0.45">
      <c r="C18" s="3">
        <v>14</v>
      </c>
      <c r="D18">
        <v>17.25</v>
      </c>
      <c r="E18" s="4">
        <f t="shared" si="2"/>
        <v>12.5</v>
      </c>
      <c r="F18">
        <f t="shared" si="0"/>
        <v>18.5</v>
      </c>
      <c r="G18" s="5">
        <f t="shared" si="3"/>
        <v>18.5</v>
      </c>
      <c r="H18">
        <v>6</v>
      </c>
      <c r="I18">
        <f t="shared" si="1"/>
        <v>12</v>
      </c>
      <c r="K18">
        <v>40.4</v>
      </c>
      <c r="L18">
        <v>227</v>
      </c>
      <c r="Y18">
        <f>K25/(K5/100)</f>
        <v>118.89534883720931</v>
      </c>
    </row>
    <row r="19" spans="3:25" ht="18.5" x14ac:dyDescent="0.45">
      <c r="C19" s="3">
        <v>15</v>
      </c>
      <c r="D19">
        <v>17.25</v>
      </c>
      <c r="E19" s="4">
        <f t="shared" si="2"/>
        <v>13</v>
      </c>
      <c r="F19">
        <f t="shared" si="0"/>
        <v>19</v>
      </c>
      <c r="G19" s="5">
        <f t="shared" si="3"/>
        <v>19</v>
      </c>
      <c r="H19">
        <v>6</v>
      </c>
      <c r="I19">
        <f t="shared" si="1"/>
        <v>12</v>
      </c>
      <c r="K19">
        <v>40.6</v>
      </c>
      <c r="L19">
        <v>232</v>
      </c>
      <c r="Y19">
        <f>L25/(L5/100)</f>
        <v>127.56756756756756</v>
      </c>
    </row>
    <row r="20" spans="3:25" ht="18.5" x14ac:dyDescent="0.45">
      <c r="C20" s="3">
        <v>16</v>
      </c>
      <c r="D20">
        <v>17.25</v>
      </c>
      <c r="E20" s="4">
        <f t="shared" si="2"/>
        <v>13.5</v>
      </c>
      <c r="F20">
        <f t="shared" si="0"/>
        <v>19.5</v>
      </c>
      <c r="G20" s="5">
        <f t="shared" si="3"/>
        <v>19.5</v>
      </c>
      <c r="H20">
        <v>6</v>
      </c>
      <c r="I20">
        <f t="shared" si="1"/>
        <v>12</v>
      </c>
      <c r="K20">
        <v>40.700000000000003</v>
      </c>
      <c r="L20">
        <v>237</v>
      </c>
    </row>
    <row r="21" spans="3:25" ht="18.5" x14ac:dyDescent="0.45">
      <c r="C21" s="3">
        <v>17</v>
      </c>
      <c r="D21">
        <v>17.25</v>
      </c>
      <c r="E21" s="4">
        <f t="shared" si="2"/>
        <v>14</v>
      </c>
      <c r="F21">
        <f t="shared" si="0"/>
        <v>20</v>
      </c>
      <c r="G21" s="5">
        <f t="shared" si="3"/>
        <v>20</v>
      </c>
      <c r="H21">
        <v>6</v>
      </c>
      <c r="I21">
        <f t="shared" si="1"/>
        <v>12</v>
      </c>
      <c r="K21">
        <v>40.799999999999997</v>
      </c>
      <c r="L21">
        <v>234</v>
      </c>
    </row>
    <row r="22" spans="3:25" ht="18.5" x14ac:dyDescent="0.45">
      <c r="C22" s="3">
        <v>18</v>
      </c>
      <c r="D22">
        <v>17.25</v>
      </c>
      <c r="E22" s="4">
        <f t="shared" si="2"/>
        <v>14.5</v>
      </c>
      <c r="F22">
        <f t="shared" si="0"/>
        <v>20.5</v>
      </c>
      <c r="G22" s="5">
        <f t="shared" si="3"/>
        <v>20.5</v>
      </c>
      <c r="H22">
        <v>6</v>
      </c>
      <c r="I22">
        <f t="shared" si="1"/>
        <v>12</v>
      </c>
      <c r="K22">
        <v>40.9</v>
      </c>
      <c r="L22">
        <v>236</v>
      </c>
    </row>
    <row r="23" spans="3:25" ht="18.5" x14ac:dyDescent="0.45">
      <c r="C23" s="3">
        <v>19</v>
      </c>
      <c r="D23">
        <v>17.25</v>
      </c>
      <c r="E23" s="4">
        <f t="shared" si="2"/>
        <v>15</v>
      </c>
      <c r="F23">
        <f t="shared" si="0"/>
        <v>21</v>
      </c>
      <c r="G23" s="5">
        <f t="shared" si="3"/>
        <v>21</v>
      </c>
      <c r="H23">
        <v>6</v>
      </c>
      <c r="I23">
        <f t="shared" si="1"/>
        <v>12</v>
      </c>
      <c r="K23">
        <v>40.9</v>
      </c>
      <c r="L23">
        <v>233</v>
      </c>
    </row>
    <row r="24" spans="3:25" ht="18.5" x14ac:dyDescent="0.45">
      <c r="C24" s="3">
        <v>20</v>
      </c>
      <c r="D24">
        <v>17.25</v>
      </c>
      <c r="E24" s="4">
        <f t="shared" si="2"/>
        <v>15.5</v>
      </c>
      <c r="F24">
        <f t="shared" si="0"/>
        <v>21.5</v>
      </c>
      <c r="G24" s="5">
        <f t="shared" si="3"/>
        <v>21.5</v>
      </c>
      <c r="H24">
        <v>6</v>
      </c>
      <c r="I24">
        <f t="shared" si="1"/>
        <v>12</v>
      </c>
      <c r="K24">
        <v>40.9</v>
      </c>
      <c r="L24">
        <v>236</v>
      </c>
    </row>
    <row r="25" spans="3:25" ht="19" thickBot="1" x14ac:dyDescent="0.5">
      <c r="C25" s="6">
        <v>21</v>
      </c>
      <c r="D25" s="7">
        <v>17.25</v>
      </c>
      <c r="E25" s="8">
        <f t="shared" si="2"/>
        <v>16</v>
      </c>
      <c r="F25" s="7">
        <f t="shared" si="0"/>
        <v>22</v>
      </c>
      <c r="G25" s="9">
        <f t="shared" si="3"/>
        <v>22</v>
      </c>
      <c r="H25" s="7">
        <v>6</v>
      </c>
      <c r="I25" s="7">
        <f t="shared" si="1"/>
        <v>12</v>
      </c>
      <c r="J25" s="7"/>
      <c r="K25" s="7">
        <v>40.9</v>
      </c>
      <c r="L25" s="7">
        <v>236</v>
      </c>
    </row>
    <row r="26" spans="3:25" ht="19" thickTop="1" x14ac:dyDescent="0.45">
      <c r="C26" s="3">
        <v>22</v>
      </c>
      <c r="D26">
        <v>17.25</v>
      </c>
      <c r="E26" s="4">
        <v>6</v>
      </c>
      <c r="F26">
        <f t="shared" si="0"/>
        <v>12</v>
      </c>
      <c r="G26" s="5">
        <f>G5-0.5</f>
        <v>11.5</v>
      </c>
      <c r="H26">
        <v>6</v>
      </c>
      <c r="I26">
        <f t="shared" si="1"/>
        <v>12</v>
      </c>
      <c r="K26" s="10">
        <v>36.4</v>
      </c>
      <c r="L26" s="10">
        <v>189</v>
      </c>
      <c r="M26" s="3" t="s">
        <v>11</v>
      </c>
    </row>
    <row r="27" spans="3:25" ht="18.5" x14ac:dyDescent="0.45">
      <c r="C27" s="3">
        <v>23</v>
      </c>
      <c r="D27">
        <v>17.25</v>
      </c>
      <c r="E27" s="4">
        <v>6</v>
      </c>
      <c r="F27">
        <f t="shared" si="0"/>
        <v>12</v>
      </c>
      <c r="G27" s="5">
        <f>G26-0.5</f>
        <v>11</v>
      </c>
      <c r="H27">
        <v>6</v>
      </c>
      <c r="I27">
        <f t="shared" si="1"/>
        <v>12</v>
      </c>
      <c r="K27" s="10">
        <v>37.200000000000003</v>
      </c>
      <c r="L27" s="10">
        <v>194</v>
      </c>
    </row>
    <row r="28" spans="3:25" ht="18.5" x14ac:dyDescent="0.45">
      <c r="C28" s="3">
        <v>24</v>
      </c>
      <c r="D28">
        <v>17.25</v>
      </c>
      <c r="E28" s="4">
        <v>6</v>
      </c>
      <c r="F28">
        <f t="shared" si="0"/>
        <v>12</v>
      </c>
      <c r="G28" s="5">
        <f t="shared" ref="G28:G32" si="4">G27-0.5</f>
        <v>10.5</v>
      </c>
      <c r="H28">
        <v>6</v>
      </c>
      <c r="I28">
        <f t="shared" si="1"/>
        <v>12</v>
      </c>
      <c r="K28" s="10">
        <v>37.4</v>
      </c>
      <c r="L28" s="10">
        <v>194</v>
      </c>
    </row>
    <row r="29" spans="3:25" ht="18.5" x14ac:dyDescent="0.45">
      <c r="C29" s="3">
        <v>25</v>
      </c>
      <c r="D29">
        <v>17.25</v>
      </c>
      <c r="E29" s="4">
        <v>6</v>
      </c>
      <c r="F29">
        <f t="shared" si="0"/>
        <v>12</v>
      </c>
      <c r="G29" s="5">
        <f t="shared" si="4"/>
        <v>10</v>
      </c>
      <c r="H29">
        <v>6</v>
      </c>
      <c r="I29">
        <f t="shared" si="1"/>
        <v>12</v>
      </c>
      <c r="K29" s="10">
        <v>37.1</v>
      </c>
      <c r="L29" s="10">
        <v>220</v>
      </c>
    </row>
    <row r="30" spans="3:25" ht="18.5" x14ac:dyDescent="0.45">
      <c r="C30" s="3">
        <v>26</v>
      </c>
      <c r="D30">
        <v>17.25</v>
      </c>
      <c r="E30" s="4">
        <v>6</v>
      </c>
      <c r="F30">
        <f t="shared" si="0"/>
        <v>12</v>
      </c>
      <c r="G30" s="5">
        <f t="shared" si="4"/>
        <v>9.5</v>
      </c>
      <c r="H30">
        <v>6</v>
      </c>
      <c r="I30">
        <f t="shared" si="1"/>
        <v>12</v>
      </c>
      <c r="K30" s="10">
        <v>36.9</v>
      </c>
      <c r="L30" s="10">
        <v>216</v>
      </c>
    </row>
    <row r="31" spans="3:25" ht="18.5" x14ac:dyDescent="0.45">
      <c r="C31" s="3">
        <v>27</v>
      </c>
      <c r="D31">
        <v>17.25</v>
      </c>
      <c r="E31" s="4">
        <v>6</v>
      </c>
      <c r="F31">
        <f t="shared" si="0"/>
        <v>12</v>
      </c>
      <c r="G31" s="5">
        <f t="shared" si="4"/>
        <v>9</v>
      </c>
      <c r="H31">
        <v>6</v>
      </c>
      <c r="I31">
        <f t="shared" si="1"/>
        <v>12</v>
      </c>
      <c r="K31" s="10">
        <v>37.1</v>
      </c>
      <c r="L31" s="10">
        <v>218</v>
      </c>
    </row>
    <row r="32" spans="3:25" ht="18.5" x14ac:dyDescent="0.45">
      <c r="C32" s="3">
        <v>28</v>
      </c>
      <c r="D32">
        <v>17.25</v>
      </c>
      <c r="E32" s="4">
        <v>6</v>
      </c>
      <c r="F32">
        <f t="shared" si="0"/>
        <v>12</v>
      </c>
      <c r="G32" s="5">
        <f t="shared" si="4"/>
        <v>8.5</v>
      </c>
      <c r="H32">
        <v>6</v>
      </c>
      <c r="I32">
        <f t="shared" si="1"/>
        <v>12</v>
      </c>
      <c r="K32" s="10">
        <v>37.200000000000003</v>
      </c>
      <c r="L32" s="10">
        <v>218</v>
      </c>
    </row>
    <row r="33" spans="3:12" ht="18.5" x14ac:dyDescent="0.45">
      <c r="C33" s="3">
        <v>29</v>
      </c>
      <c r="D33">
        <v>17.25</v>
      </c>
      <c r="E33" s="4">
        <v>6</v>
      </c>
      <c r="F33">
        <f t="shared" si="0"/>
        <v>12</v>
      </c>
      <c r="G33" s="4">
        <v>7</v>
      </c>
      <c r="H33">
        <v>6</v>
      </c>
      <c r="I33">
        <f t="shared" si="1"/>
        <v>12</v>
      </c>
      <c r="K33" s="10">
        <v>35</v>
      </c>
      <c r="L33" s="10">
        <v>186</v>
      </c>
    </row>
    <row r="34" spans="3:12" ht="18.5" x14ac:dyDescent="0.45">
      <c r="C34" s="3">
        <v>30</v>
      </c>
      <c r="D34">
        <v>17.25</v>
      </c>
      <c r="E34" s="4">
        <v>6</v>
      </c>
      <c r="F34">
        <f t="shared" si="0"/>
        <v>12</v>
      </c>
      <c r="G34" s="4">
        <v>6</v>
      </c>
      <c r="H34">
        <v>6</v>
      </c>
      <c r="I34">
        <f t="shared" si="1"/>
        <v>12</v>
      </c>
      <c r="K34" s="10">
        <v>29.9</v>
      </c>
      <c r="L34" s="10">
        <v>144</v>
      </c>
    </row>
    <row r="35" spans="3:12" ht="18.5" x14ac:dyDescent="0.45">
      <c r="C35" s="3">
        <v>31</v>
      </c>
      <c r="D35">
        <v>17.25</v>
      </c>
      <c r="E35" s="4">
        <v>6</v>
      </c>
      <c r="F35">
        <f t="shared" si="0"/>
        <v>12</v>
      </c>
      <c r="G35" s="4">
        <v>5</v>
      </c>
      <c r="H35">
        <v>6</v>
      </c>
      <c r="I35">
        <f t="shared" si="1"/>
        <v>12</v>
      </c>
      <c r="K35" s="10">
        <v>23</v>
      </c>
      <c r="L35" s="10">
        <v>130</v>
      </c>
    </row>
  </sheetData>
  <mergeCells count="2">
    <mergeCell ref="D3:I3"/>
    <mergeCell ref="K3:L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Elfimov</dc:creator>
  <cp:lastModifiedBy>Elf</cp:lastModifiedBy>
  <dcterms:created xsi:type="dcterms:W3CDTF">2023-04-15T07:25:29Z</dcterms:created>
  <dcterms:modified xsi:type="dcterms:W3CDTF">2023-05-22T11:31:04Z</dcterms:modified>
</cp:coreProperties>
</file>