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B1D2251D-BBED-4844-9FD2-0544C2970F20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заказы - 1" sheetId="1" r:id="rId1"/>
    <sheet name="категория в каталоге - 1.1" sheetId="2" r:id="rId2"/>
    <sheet name="комп.техника_в_каталоге - 1.2" sheetId="3" r:id="rId3"/>
    <sheet name="номера_заказов - 1.3" sheetId="4" r:id="rId4"/>
    <sheet name="содержание_заказа - 1.4" sheetId="5" r:id="rId5"/>
    <sheet name="заказы - 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6" l="1"/>
  <c r="G33" i="6"/>
  <c r="G32" i="6"/>
  <c r="H32" i="6" s="1"/>
  <c r="G31" i="6"/>
  <c r="G30" i="6"/>
  <c r="G29" i="6"/>
  <c r="G28" i="6"/>
  <c r="G27" i="6"/>
  <c r="H27" i="6" s="1"/>
  <c r="G26" i="6"/>
  <c r="G25" i="6"/>
  <c r="G24" i="6"/>
  <c r="G23" i="6"/>
  <c r="G22" i="6"/>
  <c r="G21" i="6"/>
  <c r="H21" i="6" s="1"/>
  <c r="G20" i="6"/>
  <c r="G19" i="6"/>
  <c r="G18" i="6"/>
  <c r="G17" i="6"/>
  <c r="G16" i="6"/>
  <c r="G15" i="6"/>
  <c r="H15" i="6" s="1"/>
  <c r="G14" i="6"/>
  <c r="G13" i="6"/>
  <c r="G12" i="6"/>
  <c r="G11" i="6"/>
  <c r="G10" i="6"/>
  <c r="H12" i="6" s="1"/>
  <c r="G9" i="6"/>
  <c r="G8" i="6"/>
  <c r="G7" i="6"/>
  <c r="G6" i="6"/>
  <c r="G5" i="6"/>
  <c r="G4" i="6"/>
  <c r="G3" i="6"/>
  <c r="G2" i="6"/>
  <c r="H2" i="6" s="1"/>
  <c r="G10" i="1"/>
  <c r="G7" i="1"/>
  <c r="G8" i="1"/>
  <c r="G9" i="1"/>
  <c r="G34" i="1"/>
  <c r="G33" i="1"/>
  <c r="G32" i="1"/>
  <c r="H32" i="1" s="1"/>
  <c r="G31" i="1"/>
  <c r="G30" i="1"/>
  <c r="G29" i="1"/>
  <c r="G28" i="1"/>
  <c r="G27" i="1"/>
  <c r="H27" i="1" s="1"/>
  <c r="G26" i="1"/>
  <c r="G25" i="1"/>
  <c r="G24" i="1"/>
  <c r="G23" i="1"/>
  <c r="G22" i="1"/>
  <c r="G21" i="1"/>
  <c r="H21" i="1" s="1"/>
  <c r="G20" i="1"/>
  <c r="G19" i="1"/>
  <c r="G18" i="1"/>
  <c r="G17" i="1"/>
  <c r="G16" i="1"/>
  <c r="G15" i="1"/>
  <c r="H15" i="1" s="1"/>
  <c r="G14" i="1"/>
  <c r="G13" i="1"/>
  <c r="G12" i="1"/>
  <c r="G11" i="1"/>
  <c r="G6" i="1"/>
  <c r="G5" i="1"/>
  <c r="G4" i="1"/>
  <c r="G3" i="1"/>
  <c r="G2" i="1"/>
  <c r="H2" i="1" s="1"/>
  <c r="H12" i="1" l="1"/>
</calcChain>
</file>

<file path=xl/sharedStrings.xml><?xml version="1.0" encoding="utf-8"?>
<sst xmlns="http://schemas.openxmlformats.org/spreadsheetml/2006/main" count="343" uniqueCount="87">
  <si>
    <t>номер заказа</t>
  </si>
  <si>
    <t>дата чека</t>
  </si>
  <si>
    <t>категория в каталоге</t>
  </si>
  <si>
    <t>комп.техника</t>
  </si>
  <si>
    <t>цена,руб</t>
  </si>
  <si>
    <t>количество комп.техники</t>
  </si>
  <si>
    <t>Итог_по позиции</t>
  </si>
  <si>
    <t>Сумма по чеку</t>
  </si>
  <si>
    <t>001</t>
  </si>
  <si>
    <t xml:space="preserve">
комплектующие для пк</t>
  </si>
  <si>
    <t>видеокарта</t>
  </si>
  <si>
    <t>процессор</t>
  </si>
  <si>
    <t>мат. плата</t>
  </si>
  <si>
    <t>блок питания</t>
  </si>
  <si>
    <t>оператив. память</t>
  </si>
  <si>
    <t>кулер</t>
  </si>
  <si>
    <t>корпус</t>
  </si>
  <si>
    <t>жесткий диск</t>
  </si>
  <si>
    <t>002</t>
  </si>
  <si>
    <t>переферия</t>
  </si>
  <si>
    <t>монитор</t>
  </si>
  <si>
    <t>клавиатура</t>
  </si>
  <si>
    <t>мышь</t>
  </si>
  <si>
    <t>коврик для мыши</t>
  </si>
  <si>
    <t>наушники</t>
  </si>
  <si>
    <t>003</t>
  </si>
  <si>
    <t>ноутбуки и аксессуары</t>
  </si>
  <si>
    <t>ноутбук</t>
  </si>
  <si>
    <t>подставка для ноутбука</t>
  </si>
  <si>
    <t>сумка для ноутбука</t>
  </si>
  <si>
    <t>рюкзак для ноутбука</t>
  </si>
  <si>
    <t>то, что надо нормализовать</t>
  </si>
  <si>
    <t>чехол для ноутбука</t>
  </si>
  <si>
    <t>стол для ноутбука</t>
  </si>
  <si>
    <t>004</t>
  </si>
  <si>
    <t>смартфоны и гаджеты</t>
  </si>
  <si>
    <t>смартфон</t>
  </si>
  <si>
    <t>часы</t>
  </si>
  <si>
    <t>зарядка для смартфона</t>
  </si>
  <si>
    <t>очки виртуальной реальности</t>
  </si>
  <si>
    <t>джойстик</t>
  </si>
  <si>
    <t>005</t>
  </si>
  <si>
    <t>устройства расширения</t>
  </si>
  <si>
    <t>оптический привод</t>
  </si>
  <si>
    <t>звуковая карта</t>
  </si>
  <si>
    <t>карта видеозахвата</t>
  </si>
  <si>
    <t>сетевая карта</t>
  </si>
  <si>
    <t>плата расширения</t>
  </si>
  <si>
    <t>006</t>
  </si>
  <si>
    <t>планшеты, электронные книги</t>
  </si>
  <si>
    <t>планшет</t>
  </si>
  <si>
    <t>электронная книга</t>
  </si>
  <si>
    <t>цифровой блокнот</t>
  </si>
  <si>
    <t>номер_категории -NumberKAt</t>
  </si>
  <si>
    <t>категория_в_каталоге</t>
  </si>
  <si>
    <t>КП</t>
  </si>
  <si>
    <t>комплектующие для пк</t>
  </si>
  <si>
    <t>П</t>
  </si>
  <si>
    <t>НА</t>
  </si>
  <si>
    <t>СГ</t>
  </si>
  <si>
    <t>УР</t>
  </si>
  <si>
    <t>ПЭ</t>
  </si>
  <si>
    <t>плашенты, электронные книги</t>
  </si>
  <si>
    <t>Артикул комп.техники</t>
  </si>
  <si>
    <t>007</t>
  </si>
  <si>
    <t>(по номер_категории)</t>
  </si>
  <si>
    <t>008</t>
  </si>
  <si>
    <t xml:space="preserve">                 N</t>
  </si>
  <si>
    <t>дата заказа</t>
  </si>
  <si>
    <t xml:space="preserve">                  N</t>
  </si>
  <si>
    <t>номер_записи - ID</t>
  </si>
  <si>
    <t>номер_заказа</t>
  </si>
  <si>
    <t>артикул_блюда</t>
  </si>
  <si>
    <t>количество_блюд</t>
  </si>
  <si>
    <t>009</t>
  </si>
  <si>
    <t>010</t>
  </si>
  <si>
    <t>011</t>
  </si>
  <si>
    <t>012</t>
  </si>
  <si>
    <t>(по номер_заказа)</t>
  </si>
  <si>
    <t>013</t>
  </si>
  <si>
    <t>014</t>
  </si>
  <si>
    <t xml:space="preserve"> </t>
  </si>
  <si>
    <t xml:space="preserve">  (по артикул_товара)</t>
  </si>
  <si>
    <t xml:space="preserve">   N</t>
  </si>
  <si>
    <t xml:space="preserve">    N</t>
  </si>
  <si>
    <t>с помощью запросов</t>
  </si>
  <si>
    <t>вычисляемые поля. В базе не хранятся, а вычисляются через 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</si>
</sst>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D8A8"/>
        <bgColor indexed="64"/>
      </patternFill>
    </fill>
    <fill>
      <patternFill patternType="solid">
        <fgColor rgb="FFF4B998"/>
        <bgColor indexed="64"/>
      </patternFill>
    </fill>
    <fill>
      <patternFill patternType="solid">
        <fgColor rgb="FF80D8F8"/>
        <bgColor indexed="64"/>
      </patternFill>
    </fill>
    <fill>
      <patternFill patternType="solid">
        <fgColor rgb="FFB898D0"/>
        <bgColor indexed="64"/>
      </patternFill>
    </fill>
    <fill>
      <patternFill patternType="solid">
        <fgColor rgb="FFFFE080"/>
        <bgColor indexed="64"/>
      </patternFill>
    </fill>
    <fill>
      <patternFill patternType="solid">
        <fgColor rgb="FFFF80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/>
    <xf numFmtId="49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/>
    </xf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6" xfId="0" applyFill="1" applyBorder="1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3" xfId="0" applyFill="1" applyBorder="1"/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00"/>
      <color rgb="FFFF8080"/>
      <color rgb="FFFFE080"/>
      <color rgb="FFB898D0"/>
      <color rgb="FF00B0F0"/>
      <color rgb="FF80D8F8"/>
      <color rgb="FF80D8A8"/>
      <color rgb="FFF4B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171450</xdr:rowOff>
    </xdr:from>
    <xdr:to>
      <xdr:col>6</xdr:col>
      <xdr:colOff>314325</xdr:colOff>
      <xdr:row>11</xdr:row>
      <xdr:rowOff>9525</xdr:rowOff>
    </xdr:to>
    <xdr:cxnSp macro="">
      <xdr:nvCxnSpPr>
        <xdr:cNvPr id="2" name="Прямая соединительная линия со стрелкой 1">
          <a:extLst>
            <a:ext uri="{FF2B5EF4-FFF2-40B4-BE49-F238E27FC236}">
              <a16:creationId xmlns:a16="http://schemas.microsoft.com/office/drawing/2014/main" id="{6B7DDB61-2863-4416-B74E-2955B52BF932}"/>
            </a:ext>
          </a:extLst>
        </xdr:cNvPr>
        <xdr:cNvCxnSpPr>
          <a:cxnSpLocks/>
        </xdr:cNvCxnSpPr>
      </xdr:nvCxnSpPr>
      <xdr:spPr>
        <a:xfrm>
          <a:off x="9077325" y="1104900"/>
          <a:ext cx="95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180975</xdr:rowOff>
    </xdr:from>
    <xdr:to>
      <xdr:col>3</xdr:col>
      <xdr:colOff>304800</xdr:colOff>
      <xdr:row>9</xdr:row>
      <xdr:rowOff>0</xdr:rowOff>
    </xdr:to>
    <xdr:cxnSp macro="">
      <xdr:nvCxnSpPr>
        <xdr:cNvPr id="2" name="Прямая соединительная линия со стрелкой 1">
          <a:extLst>
            <a:ext uri="{FF2B5EF4-FFF2-40B4-BE49-F238E27FC236}">
              <a16:creationId xmlns:a16="http://schemas.microsoft.com/office/drawing/2014/main" id="{A4ED8D23-7BCF-4494-BCAF-EC0AF443E91D}"/>
            </a:ext>
          </a:extLst>
        </xdr:cNvPr>
        <xdr:cNvCxnSpPr>
          <a:cxnSpLocks/>
        </xdr:cNvCxnSpPr>
      </xdr:nvCxnSpPr>
      <xdr:spPr>
        <a:xfrm flipH="1">
          <a:off x="3267075" y="952500"/>
          <a:ext cx="9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0</xdr:rowOff>
    </xdr:from>
    <xdr:to>
      <xdr:col>6</xdr:col>
      <xdr:colOff>304800</xdr:colOff>
      <xdr:row>9</xdr:row>
      <xdr:rowOff>9525</xdr:rowOff>
    </xdr:to>
    <xdr:cxnSp macro="">
      <xdr:nvCxnSpPr>
        <xdr:cNvPr id="2" name="Прямая соединительная линия со стрелкой 1">
          <a:extLst>
            <a:ext uri="{FF2B5EF4-FFF2-40B4-BE49-F238E27FC236}">
              <a16:creationId xmlns:a16="http://schemas.microsoft.com/office/drawing/2014/main" id="{96FC76F7-7CD2-48F8-87AE-BF9DA0CD7193}"/>
            </a:ext>
          </a:extLst>
        </xdr:cNvPr>
        <xdr:cNvCxnSpPr>
          <a:cxnSpLocks/>
        </xdr:cNvCxnSpPr>
      </xdr:nvCxnSpPr>
      <xdr:spPr>
        <a:xfrm flipH="1">
          <a:off x="8524875" y="1152525"/>
          <a:ext cx="9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</xdr:row>
      <xdr:rowOff>76200</xdr:rowOff>
    </xdr:from>
    <xdr:to>
      <xdr:col>8</xdr:col>
      <xdr:colOff>581025</xdr:colOff>
      <xdr:row>9</xdr:row>
      <xdr:rowOff>76200</xdr:rowOff>
    </xdr:to>
    <xdr:cxnSp macro="">
      <xdr:nvCxnSpPr>
        <xdr:cNvPr id="3" name="Прямая соединительная линия со стрелкой 2">
          <a:extLst>
            <a:ext uri="{FF2B5EF4-FFF2-40B4-BE49-F238E27FC236}">
              <a16:creationId xmlns:a16="http://schemas.microsoft.com/office/drawing/2014/main" id="{0EA8102A-F078-4BCE-91E7-5C6522A33B7A}"/>
            </a:ext>
            <a:ext uri="{147F2762-F138-4A5C-976F-8EAC2B608ADB}">
              <a16:predDERef xmlns:a16="http://schemas.microsoft.com/office/drawing/2014/main" pred="{96FC76F7-7CD2-48F8-87AE-BF9DA0CD7193}"/>
            </a:ext>
          </a:extLst>
        </xdr:cNvPr>
        <xdr:cNvCxnSpPr>
          <a:cxnSpLocks/>
        </xdr:cNvCxnSpPr>
      </xdr:nvCxnSpPr>
      <xdr:spPr>
        <a:xfrm>
          <a:off x="8848725" y="2181225"/>
          <a:ext cx="1181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4</xdr:row>
      <xdr:rowOff>0</xdr:rowOff>
    </xdr:from>
    <xdr:to>
      <xdr:col>9</xdr:col>
      <xdr:colOff>333375</xdr:colOff>
      <xdr:row>9</xdr:row>
      <xdr:rowOff>9525</xdr:rowOff>
    </xdr:to>
    <xdr:cxnSp macro="">
      <xdr:nvCxnSpPr>
        <xdr:cNvPr id="4" name="Прямая соединительная линия со стрелкой 3">
          <a:extLst>
            <a:ext uri="{FF2B5EF4-FFF2-40B4-BE49-F238E27FC236}">
              <a16:creationId xmlns:a16="http://schemas.microsoft.com/office/drawing/2014/main" id="{1550141F-D91D-48A7-95A7-A93A17DEC719}"/>
            </a:ext>
            <a:ext uri="{147F2762-F138-4A5C-976F-8EAC2B608ADB}">
              <a16:predDERef xmlns:a16="http://schemas.microsoft.com/office/drawing/2014/main" pred="{0EA8102A-F078-4BCE-91E7-5C6522A33B7A}"/>
            </a:ext>
          </a:extLst>
        </xdr:cNvPr>
        <xdr:cNvCxnSpPr>
          <a:cxnSpLocks/>
        </xdr:cNvCxnSpPr>
      </xdr:nvCxnSpPr>
      <xdr:spPr>
        <a:xfrm flipH="1">
          <a:off x="10382250" y="1152525"/>
          <a:ext cx="9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5</xdr:row>
      <xdr:rowOff>0</xdr:rowOff>
    </xdr:from>
    <xdr:to>
      <xdr:col>10</xdr:col>
      <xdr:colOff>304800</xdr:colOff>
      <xdr:row>10</xdr:row>
      <xdr:rowOff>9525</xdr:rowOff>
    </xdr:to>
    <xdr:cxnSp macro="">
      <xdr:nvCxnSpPr>
        <xdr:cNvPr id="2" name="Прямая соединительная линия со стрелкой 1">
          <a:extLst>
            <a:ext uri="{FF2B5EF4-FFF2-40B4-BE49-F238E27FC236}">
              <a16:creationId xmlns:a16="http://schemas.microsoft.com/office/drawing/2014/main" id="{754EF430-7805-481D-82CB-2A2EA55177B1}"/>
            </a:ext>
          </a:extLst>
        </xdr:cNvPr>
        <xdr:cNvCxnSpPr>
          <a:cxnSpLocks/>
        </xdr:cNvCxnSpPr>
      </xdr:nvCxnSpPr>
      <xdr:spPr>
        <a:xfrm flipH="1">
          <a:off x="8524875" y="1152525"/>
          <a:ext cx="9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10</xdr:row>
      <xdr:rowOff>76200</xdr:rowOff>
    </xdr:from>
    <xdr:to>
      <xdr:col>12</xdr:col>
      <xdr:colOff>581025</xdr:colOff>
      <xdr:row>10</xdr:row>
      <xdr:rowOff>76200</xdr:rowOff>
    </xdr:to>
    <xdr:cxnSp macro="">
      <xdr:nvCxnSpPr>
        <xdr:cNvPr id="3" name="Прямая соединительная линия со стрелкой 2">
          <a:extLst>
            <a:ext uri="{FF2B5EF4-FFF2-40B4-BE49-F238E27FC236}">
              <a16:creationId xmlns:a16="http://schemas.microsoft.com/office/drawing/2014/main" id="{D2BFF2FA-ED1F-4483-8B6B-8565BD995E1F}"/>
            </a:ext>
            <a:ext uri="{147F2762-F138-4A5C-976F-8EAC2B608ADB}">
              <a16:predDERef xmlns:a16="http://schemas.microsoft.com/office/drawing/2014/main" pred="{754EF430-7805-481D-82CB-2A2EA55177B1}"/>
            </a:ext>
          </a:extLst>
        </xdr:cNvPr>
        <xdr:cNvCxnSpPr>
          <a:cxnSpLocks/>
        </xdr:cNvCxnSpPr>
      </xdr:nvCxnSpPr>
      <xdr:spPr>
        <a:xfrm>
          <a:off x="8848725" y="2181225"/>
          <a:ext cx="1181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323850</xdr:colOff>
      <xdr:row>5</xdr:row>
      <xdr:rowOff>0</xdr:rowOff>
    </xdr:from>
    <xdr:to>
      <xdr:col>13</xdr:col>
      <xdr:colOff>333375</xdr:colOff>
      <xdr:row>10</xdr:row>
      <xdr:rowOff>9525</xdr:rowOff>
    </xdr:to>
    <xdr:cxnSp macro="">
      <xdr:nvCxnSpPr>
        <xdr:cNvPr id="4" name="Прямая соединительная линия со стрелкой 3">
          <a:extLst>
            <a:ext uri="{FF2B5EF4-FFF2-40B4-BE49-F238E27FC236}">
              <a16:creationId xmlns:a16="http://schemas.microsoft.com/office/drawing/2014/main" id="{66F7FD87-5798-45D0-866B-9587E8D426A9}"/>
            </a:ext>
            <a:ext uri="{147F2762-F138-4A5C-976F-8EAC2B608ADB}">
              <a16:predDERef xmlns:a16="http://schemas.microsoft.com/office/drawing/2014/main" pred="{D2BFF2FA-ED1F-4483-8B6B-8565BD995E1F}"/>
            </a:ext>
          </a:extLst>
        </xdr:cNvPr>
        <xdr:cNvCxnSpPr>
          <a:cxnSpLocks/>
        </xdr:cNvCxnSpPr>
      </xdr:nvCxnSpPr>
      <xdr:spPr>
        <a:xfrm flipH="1">
          <a:off x="10382250" y="1152525"/>
          <a:ext cx="9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34"/>
  <sheetViews>
    <sheetView topLeftCell="A12" workbookViewId="0">
      <selection activeCell="L25" sqref="L25"/>
    </sheetView>
  </sheetViews>
  <sheetFormatPr defaultRowHeight="15"/>
  <cols>
    <col min="2" max="2" width="11" bestFit="1" customWidth="1"/>
    <col min="3" max="3" width="15.85546875" customWidth="1"/>
    <col min="4" max="4" width="15.42578125" customWidth="1"/>
    <col min="5" max="5" width="13.140625" customWidth="1"/>
    <col min="6" max="6" width="16.5703125" customWidth="1"/>
    <col min="7" max="7" width="12.42578125" customWidth="1"/>
    <col min="8" max="8" width="19.28515625" customWidth="1"/>
  </cols>
  <sheetData>
    <row r="1" spans="1:8" ht="29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29.25" customHeight="1">
      <c r="A2" s="3" t="s">
        <v>8</v>
      </c>
      <c r="B2" s="4">
        <v>44473</v>
      </c>
      <c r="C2" s="12" t="s">
        <v>9</v>
      </c>
      <c r="D2" s="5" t="s">
        <v>10</v>
      </c>
      <c r="E2" s="5">
        <v>50000</v>
      </c>
      <c r="F2" s="5">
        <v>1</v>
      </c>
      <c r="G2" s="5">
        <f>E2*F2</f>
        <v>50000</v>
      </c>
      <c r="H2" s="6">
        <f>SUM(G2:G9)</f>
        <v>112500</v>
      </c>
    </row>
    <row r="3" spans="1:8" ht="31.5" customHeight="1">
      <c r="A3" s="3" t="s">
        <v>8</v>
      </c>
      <c r="B3" s="4">
        <v>44473</v>
      </c>
      <c r="C3" s="12" t="s">
        <v>9</v>
      </c>
      <c r="D3" s="5" t="s">
        <v>11</v>
      </c>
      <c r="E3" s="5">
        <v>20000</v>
      </c>
      <c r="F3" s="5">
        <v>1</v>
      </c>
      <c r="G3" s="5">
        <f t="shared" ref="G3:G34" si="0">E3*F3</f>
        <v>20000</v>
      </c>
      <c r="H3" s="7"/>
    </row>
    <row r="4" spans="1:8" ht="33" customHeight="1">
      <c r="A4" s="3" t="s">
        <v>8</v>
      </c>
      <c r="B4" s="4">
        <v>44473</v>
      </c>
      <c r="C4" s="12" t="s">
        <v>9</v>
      </c>
      <c r="D4" s="5" t="s">
        <v>12</v>
      </c>
      <c r="E4" s="5">
        <v>10000</v>
      </c>
      <c r="F4" s="5">
        <v>1</v>
      </c>
      <c r="G4" s="5">
        <f t="shared" si="0"/>
        <v>10000</v>
      </c>
      <c r="H4" s="7"/>
    </row>
    <row r="5" spans="1:8" ht="27" customHeight="1">
      <c r="A5" s="3" t="s">
        <v>8</v>
      </c>
      <c r="B5" s="4">
        <v>44473</v>
      </c>
      <c r="C5" s="12" t="s">
        <v>9</v>
      </c>
      <c r="D5" s="5" t="s">
        <v>13</v>
      </c>
      <c r="E5" s="5">
        <v>6000</v>
      </c>
      <c r="F5" s="5">
        <v>1</v>
      </c>
      <c r="G5" s="5">
        <f t="shared" si="0"/>
        <v>6000</v>
      </c>
      <c r="H5" s="7"/>
    </row>
    <row r="6" spans="1:8" ht="43.5">
      <c r="A6" s="3" t="s">
        <v>8</v>
      </c>
      <c r="B6" s="4">
        <v>44473</v>
      </c>
      <c r="C6" s="12" t="s">
        <v>9</v>
      </c>
      <c r="D6" s="5" t="s">
        <v>14</v>
      </c>
      <c r="E6" s="5">
        <v>6000</v>
      </c>
      <c r="F6" s="5">
        <v>2</v>
      </c>
      <c r="G6" s="5">
        <f t="shared" si="0"/>
        <v>12000</v>
      </c>
      <c r="H6" s="7"/>
    </row>
    <row r="7" spans="1:8" ht="43.5">
      <c r="A7" s="3" t="s">
        <v>8</v>
      </c>
      <c r="B7" s="4">
        <v>44473</v>
      </c>
      <c r="C7" s="12" t="s">
        <v>9</v>
      </c>
      <c r="D7" s="5" t="s">
        <v>15</v>
      </c>
      <c r="E7" s="5">
        <v>5000</v>
      </c>
      <c r="F7" s="5">
        <v>1</v>
      </c>
      <c r="G7" s="5">
        <f t="shared" si="0"/>
        <v>5000</v>
      </c>
      <c r="H7" s="7"/>
    </row>
    <row r="8" spans="1:8" ht="43.5">
      <c r="A8" s="3" t="s">
        <v>8</v>
      </c>
      <c r="B8" s="4">
        <v>44473</v>
      </c>
      <c r="C8" s="12" t="s">
        <v>9</v>
      </c>
      <c r="D8" s="5" t="s">
        <v>16</v>
      </c>
      <c r="E8" s="5">
        <v>5000</v>
      </c>
      <c r="F8" s="5">
        <v>1</v>
      </c>
      <c r="G8" s="5">
        <f t="shared" si="0"/>
        <v>5000</v>
      </c>
      <c r="H8" s="7"/>
    </row>
    <row r="9" spans="1:8" ht="43.5">
      <c r="A9" s="3" t="s">
        <v>8</v>
      </c>
      <c r="B9" s="4">
        <v>44473</v>
      </c>
      <c r="C9" s="12" t="s">
        <v>9</v>
      </c>
      <c r="D9" s="5" t="s">
        <v>17</v>
      </c>
      <c r="E9" s="5">
        <v>4500</v>
      </c>
      <c r="F9" s="5">
        <v>1</v>
      </c>
      <c r="G9" s="5">
        <f t="shared" si="0"/>
        <v>4500</v>
      </c>
      <c r="H9" s="8"/>
    </row>
    <row r="10" spans="1:8" ht="23.25" customHeight="1">
      <c r="A10" s="3" t="s">
        <v>18</v>
      </c>
      <c r="B10" s="4">
        <v>44690</v>
      </c>
      <c r="C10" s="5" t="s">
        <v>19</v>
      </c>
      <c r="D10" s="5" t="s">
        <v>20</v>
      </c>
      <c r="E10" s="5">
        <v>20000</v>
      </c>
      <c r="F10" s="5">
        <v>1</v>
      </c>
      <c r="G10" s="5">
        <f t="shared" si="0"/>
        <v>20000</v>
      </c>
      <c r="H10" s="5"/>
    </row>
    <row r="11" spans="1:8" ht="21.75" customHeight="1">
      <c r="A11" s="3" t="s">
        <v>18</v>
      </c>
      <c r="B11" s="4">
        <v>44690</v>
      </c>
      <c r="C11" s="5" t="s">
        <v>19</v>
      </c>
      <c r="D11" s="5" t="s">
        <v>21</v>
      </c>
      <c r="E11" s="5">
        <v>4500</v>
      </c>
      <c r="F11" s="5">
        <v>1</v>
      </c>
      <c r="G11" s="5">
        <f t="shared" si="0"/>
        <v>4500</v>
      </c>
      <c r="H11" s="13"/>
    </row>
    <row r="12" spans="1:8">
      <c r="A12" s="3" t="s">
        <v>18</v>
      </c>
      <c r="B12" s="4">
        <v>44690</v>
      </c>
      <c r="C12" s="5" t="s">
        <v>19</v>
      </c>
      <c r="D12" s="5" t="s">
        <v>22</v>
      </c>
      <c r="E12" s="5">
        <v>6000</v>
      </c>
      <c r="F12" s="5">
        <v>1</v>
      </c>
      <c r="G12" s="15">
        <f t="shared" si="0"/>
        <v>6000</v>
      </c>
      <c r="H12" s="14">
        <f>G10+G11+G12+G13+G14</f>
        <v>41500</v>
      </c>
    </row>
    <row r="13" spans="1:8">
      <c r="A13" s="3" t="s">
        <v>18</v>
      </c>
      <c r="B13" s="4">
        <v>44690</v>
      </c>
      <c r="C13" s="5" t="s">
        <v>19</v>
      </c>
      <c r="D13" s="5" t="s">
        <v>23</v>
      </c>
      <c r="E13" s="5">
        <v>1000</v>
      </c>
      <c r="F13" s="5">
        <v>1</v>
      </c>
      <c r="G13" s="15">
        <f t="shared" si="0"/>
        <v>1000</v>
      </c>
      <c r="H13" s="14"/>
    </row>
    <row r="14" spans="1:8">
      <c r="A14" s="3" t="s">
        <v>18</v>
      </c>
      <c r="B14" s="4">
        <v>44690</v>
      </c>
      <c r="C14" s="5" t="s">
        <v>19</v>
      </c>
      <c r="D14" s="5" t="s">
        <v>24</v>
      </c>
      <c r="E14" s="5">
        <v>10000</v>
      </c>
      <c r="F14" s="5">
        <v>1</v>
      </c>
      <c r="G14" s="15">
        <f t="shared" si="0"/>
        <v>10000</v>
      </c>
      <c r="H14" s="14"/>
    </row>
    <row r="15" spans="1:8">
      <c r="A15" s="3" t="s">
        <v>25</v>
      </c>
      <c r="B15" s="4">
        <v>45092</v>
      </c>
      <c r="C15" s="5" t="s">
        <v>26</v>
      </c>
      <c r="D15" s="5" t="s">
        <v>27</v>
      </c>
      <c r="E15" s="5">
        <v>90000</v>
      </c>
      <c r="F15" s="5">
        <v>1</v>
      </c>
      <c r="G15" s="5">
        <f t="shared" si="0"/>
        <v>90000</v>
      </c>
      <c r="H15" s="10">
        <f>G15+G16+G17+G18+G19+G20</f>
        <v>102600</v>
      </c>
    </row>
    <row r="16" spans="1:8">
      <c r="A16" s="3" t="s">
        <v>25</v>
      </c>
      <c r="B16" s="4">
        <v>45092</v>
      </c>
      <c r="C16" s="5" t="s">
        <v>26</v>
      </c>
      <c r="D16" s="5" t="s">
        <v>28</v>
      </c>
      <c r="E16" s="5">
        <v>2500</v>
      </c>
      <c r="F16" s="5">
        <v>1</v>
      </c>
      <c r="G16" s="5">
        <f t="shared" si="0"/>
        <v>2500</v>
      </c>
      <c r="H16" s="10"/>
    </row>
    <row r="17" spans="1:15">
      <c r="A17" s="3" t="s">
        <v>25</v>
      </c>
      <c r="B17" s="4">
        <v>45092</v>
      </c>
      <c r="C17" s="5" t="s">
        <v>26</v>
      </c>
      <c r="D17" s="5" t="s">
        <v>29</v>
      </c>
      <c r="E17" s="5">
        <v>1000</v>
      </c>
      <c r="F17" s="5">
        <v>1</v>
      </c>
      <c r="G17" s="5">
        <f t="shared" si="0"/>
        <v>1000</v>
      </c>
      <c r="H17" s="10"/>
      <c r="J17" s="42">
        <v>1</v>
      </c>
      <c r="K17" s="42"/>
      <c r="L17" s="42"/>
      <c r="M17" s="42"/>
      <c r="N17" s="42"/>
      <c r="O17" s="42"/>
    </row>
    <row r="18" spans="1:15">
      <c r="A18" s="3" t="s">
        <v>25</v>
      </c>
      <c r="B18" s="4">
        <v>45092</v>
      </c>
      <c r="C18" s="5" t="s">
        <v>26</v>
      </c>
      <c r="D18" s="5" t="s">
        <v>30</v>
      </c>
      <c r="E18" s="5">
        <v>1500</v>
      </c>
      <c r="F18" s="5">
        <v>1</v>
      </c>
      <c r="G18" s="5">
        <f t="shared" si="0"/>
        <v>1500</v>
      </c>
      <c r="H18" s="10"/>
      <c r="K18" t="s">
        <v>31</v>
      </c>
    </row>
    <row r="19" spans="1:15">
      <c r="A19" s="3" t="s">
        <v>25</v>
      </c>
      <c r="B19" s="4">
        <v>45092</v>
      </c>
      <c r="C19" s="5" t="s">
        <v>26</v>
      </c>
      <c r="D19" s="5" t="s">
        <v>32</v>
      </c>
      <c r="E19" s="5">
        <v>600</v>
      </c>
      <c r="F19" s="5">
        <v>1</v>
      </c>
      <c r="G19" s="5">
        <f t="shared" si="0"/>
        <v>600</v>
      </c>
      <c r="H19" s="10"/>
    </row>
    <row r="20" spans="1:15">
      <c r="A20" s="3" t="s">
        <v>25</v>
      </c>
      <c r="B20" s="4">
        <v>45092</v>
      </c>
      <c r="C20" s="5" t="s">
        <v>26</v>
      </c>
      <c r="D20" s="5" t="s">
        <v>33</v>
      </c>
      <c r="E20" s="5">
        <v>7000</v>
      </c>
      <c r="F20" s="5">
        <v>1</v>
      </c>
      <c r="G20" s="5">
        <f t="shared" si="0"/>
        <v>7000</v>
      </c>
      <c r="H20" s="11"/>
    </row>
    <row r="21" spans="1:15">
      <c r="A21" s="3" t="s">
        <v>34</v>
      </c>
      <c r="B21" s="4">
        <v>45280</v>
      </c>
      <c r="C21" s="5" t="s">
        <v>35</v>
      </c>
      <c r="D21" s="5" t="s">
        <v>36</v>
      </c>
      <c r="E21" s="5">
        <v>25000</v>
      </c>
      <c r="F21" s="5">
        <v>1</v>
      </c>
      <c r="G21" s="5">
        <f t="shared" si="0"/>
        <v>25000</v>
      </c>
      <c r="H21" s="9">
        <f>SUBTOTAL(9,G21:G26)</f>
        <v>92800</v>
      </c>
    </row>
    <row r="22" spans="1:15">
      <c r="A22" s="3" t="s">
        <v>34</v>
      </c>
      <c r="B22" s="4">
        <v>45280</v>
      </c>
      <c r="C22" s="5" t="s">
        <v>35</v>
      </c>
      <c r="D22" s="5" t="s">
        <v>37</v>
      </c>
      <c r="E22" s="5">
        <v>3500</v>
      </c>
      <c r="F22" s="5">
        <v>1</v>
      </c>
      <c r="G22" s="5">
        <f t="shared" si="0"/>
        <v>3500</v>
      </c>
      <c r="H22" s="10"/>
    </row>
    <row r="23" spans="1:15">
      <c r="A23" s="3" t="s">
        <v>34</v>
      </c>
      <c r="B23" s="4">
        <v>45280</v>
      </c>
      <c r="C23" s="5" t="s">
        <v>35</v>
      </c>
      <c r="D23" s="5" t="s">
        <v>24</v>
      </c>
      <c r="E23" s="5">
        <v>10000</v>
      </c>
      <c r="F23" s="5">
        <v>1</v>
      </c>
      <c r="G23" s="5">
        <f t="shared" si="0"/>
        <v>10000</v>
      </c>
      <c r="H23" s="10"/>
    </row>
    <row r="24" spans="1:15">
      <c r="A24" s="3" t="s">
        <v>34</v>
      </c>
      <c r="B24" s="4">
        <v>45280</v>
      </c>
      <c r="C24" s="5" t="s">
        <v>35</v>
      </c>
      <c r="D24" s="5" t="s">
        <v>38</v>
      </c>
      <c r="E24" s="5">
        <v>300</v>
      </c>
      <c r="F24" s="5">
        <v>1</v>
      </c>
      <c r="G24" s="5">
        <f t="shared" si="0"/>
        <v>300</v>
      </c>
      <c r="H24" s="10"/>
    </row>
    <row r="25" spans="1:15">
      <c r="A25" s="3" t="s">
        <v>34</v>
      </c>
      <c r="B25" s="4">
        <v>45280</v>
      </c>
      <c r="C25" s="5" t="s">
        <v>35</v>
      </c>
      <c r="D25" s="5" t="s">
        <v>39</v>
      </c>
      <c r="E25" s="5">
        <v>50000</v>
      </c>
      <c r="F25" s="5">
        <v>1</v>
      </c>
      <c r="G25" s="5">
        <f t="shared" si="0"/>
        <v>50000</v>
      </c>
      <c r="H25" s="10"/>
    </row>
    <row r="26" spans="1:15">
      <c r="A26" s="3" t="s">
        <v>34</v>
      </c>
      <c r="B26" s="4">
        <v>45280</v>
      </c>
      <c r="C26" s="5" t="s">
        <v>35</v>
      </c>
      <c r="D26" s="5" t="s">
        <v>40</v>
      </c>
      <c r="E26" s="5">
        <v>2000</v>
      </c>
      <c r="F26" s="5">
        <v>2</v>
      </c>
      <c r="G26" s="5">
        <f t="shared" si="0"/>
        <v>4000</v>
      </c>
      <c r="H26" s="11"/>
    </row>
    <row r="27" spans="1:15">
      <c r="A27" s="3" t="s">
        <v>41</v>
      </c>
      <c r="B27" s="4">
        <v>45300</v>
      </c>
      <c r="C27" s="5" t="s">
        <v>42</v>
      </c>
      <c r="D27" s="5" t="s">
        <v>43</v>
      </c>
      <c r="E27" s="5">
        <v>1500</v>
      </c>
      <c r="F27" s="5">
        <v>1</v>
      </c>
      <c r="G27" s="5">
        <f t="shared" si="0"/>
        <v>1500</v>
      </c>
      <c r="H27" s="9">
        <f>SUBTOTAL(9,G27:G31)</f>
        <v>20400</v>
      </c>
    </row>
    <row r="28" spans="1:15">
      <c r="A28" s="3" t="s">
        <v>41</v>
      </c>
      <c r="B28" s="4">
        <v>45300</v>
      </c>
      <c r="C28" s="5" t="s">
        <v>42</v>
      </c>
      <c r="D28" s="5" t="s">
        <v>44</v>
      </c>
      <c r="E28" s="5">
        <v>5000</v>
      </c>
      <c r="F28" s="5">
        <v>1</v>
      </c>
      <c r="G28" s="5">
        <f t="shared" si="0"/>
        <v>5000</v>
      </c>
      <c r="H28" s="10"/>
    </row>
    <row r="29" spans="1:15">
      <c r="A29" s="3" t="s">
        <v>41</v>
      </c>
      <c r="B29" s="4">
        <v>45300</v>
      </c>
      <c r="C29" s="5" t="s">
        <v>42</v>
      </c>
      <c r="D29" s="5" t="s">
        <v>45</v>
      </c>
      <c r="E29" s="5">
        <v>10000</v>
      </c>
      <c r="F29" s="5">
        <v>1</v>
      </c>
      <c r="G29" s="5">
        <f t="shared" si="0"/>
        <v>10000</v>
      </c>
      <c r="H29" s="10"/>
    </row>
    <row r="30" spans="1:15">
      <c r="A30" s="3" t="s">
        <v>41</v>
      </c>
      <c r="B30" s="4">
        <v>45300</v>
      </c>
      <c r="C30" s="5" t="s">
        <v>42</v>
      </c>
      <c r="D30" s="5" t="s">
        <v>46</v>
      </c>
      <c r="E30" s="5">
        <v>3000</v>
      </c>
      <c r="F30" s="5">
        <v>1</v>
      </c>
      <c r="G30" s="5">
        <f t="shared" si="0"/>
        <v>3000</v>
      </c>
      <c r="H30" s="10"/>
    </row>
    <row r="31" spans="1:15">
      <c r="A31" s="3" t="s">
        <v>41</v>
      </c>
      <c r="B31" s="4">
        <v>45300</v>
      </c>
      <c r="C31" s="5" t="s">
        <v>42</v>
      </c>
      <c r="D31" s="5" t="s">
        <v>47</v>
      </c>
      <c r="E31" s="5">
        <v>900</v>
      </c>
      <c r="F31" s="5">
        <v>1</v>
      </c>
      <c r="G31" s="5">
        <f t="shared" si="0"/>
        <v>900</v>
      </c>
      <c r="H31" s="10"/>
    </row>
    <row r="32" spans="1:15">
      <c r="A32" s="3" t="s">
        <v>48</v>
      </c>
      <c r="B32" s="4">
        <v>45347</v>
      </c>
      <c r="C32" s="5" t="s">
        <v>49</v>
      </c>
      <c r="D32" s="5" t="s">
        <v>50</v>
      </c>
      <c r="E32" s="5">
        <v>20000</v>
      </c>
      <c r="F32" s="5">
        <v>1</v>
      </c>
      <c r="G32" s="5">
        <f t="shared" si="0"/>
        <v>20000</v>
      </c>
      <c r="H32" s="9">
        <f>SUBTOTAL(9,G32:G34)</f>
        <v>25500</v>
      </c>
    </row>
    <row r="33" spans="1:8">
      <c r="A33" s="3" t="s">
        <v>48</v>
      </c>
      <c r="B33" s="4">
        <v>45347</v>
      </c>
      <c r="C33" s="5" t="s">
        <v>49</v>
      </c>
      <c r="D33" s="5" t="s">
        <v>51</v>
      </c>
      <c r="E33" s="5">
        <v>3000</v>
      </c>
      <c r="F33" s="5">
        <v>1</v>
      </c>
      <c r="G33" s="5">
        <f t="shared" si="0"/>
        <v>3000</v>
      </c>
      <c r="H33" s="10"/>
    </row>
    <row r="34" spans="1:8">
      <c r="A34" s="3" t="s">
        <v>48</v>
      </c>
      <c r="B34" s="4">
        <v>45347</v>
      </c>
      <c r="C34" s="5" t="s">
        <v>49</v>
      </c>
      <c r="D34" s="5" t="s">
        <v>52</v>
      </c>
      <c r="E34" s="5">
        <v>2500</v>
      </c>
      <c r="F34" s="5">
        <v>1</v>
      </c>
      <c r="G34" s="5">
        <f t="shared" si="0"/>
        <v>2500</v>
      </c>
      <c r="H34" s="11"/>
    </row>
  </sheetData>
  <mergeCells count="7">
    <mergeCell ref="J17:O17"/>
    <mergeCell ref="H2:H9"/>
    <mergeCell ref="H12:H14"/>
    <mergeCell ref="H15:H20"/>
    <mergeCell ref="H21:H26"/>
    <mergeCell ref="H27:H31"/>
    <mergeCell ref="H32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D2FD-7EB4-47AA-B1C8-26C44AF43AC3}">
  <sheetPr>
    <tabColor rgb="FF00B050"/>
  </sheetPr>
  <dimension ref="A1:K7"/>
  <sheetViews>
    <sheetView workbookViewId="0">
      <selection activeCell="E2" sqref="E2:I2"/>
    </sheetView>
  </sheetViews>
  <sheetFormatPr defaultRowHeight="15"/>
  <cols>
    <col min="1" max="1" width="28" customWidth="1"/>
    <col min="2" max="2" width="31.42578125" customWidth="1"/>
  </cols>
  <sheetData>
    <row r="1" spans="1:11" ht="30.75">
      <c r="A1" s="16" t="s">
        <v>53</v>
      </c>
      <c r="B1" s="1" t="s">
        <v>54</v>
      </c>
    </row>
    <row r="2" spans="1:11">
      <c r="A2" s="17" t="s">
        <v>55</v>
      </c>
      <c r="B2" s="5" t="s">
        <v>56</v>
      </c>
      <c r="E2" s="42">
        <v>1</v>
      </c>
      <c r="F2" s="42"/>
      <c r="G2" s="42"/>
      <c r="H2" s="42"/>
      <c r="I2" s="42"/>
      <c r="K2" t="s">
        <v>31</v>
      </c>
    </row>
    <row r="3" spans="1:11">
      <c r="A3" s="17" t="s">
        <v>57</v>
      </c>
      <c r="B3" s="5" t="s">
        <v>19</v>
      </c>
    </row>
    <row r="4" spans="1:11">
      <c r="A4" s="17" t="s">
        <v>58</v>
      </c>
      <c r="B4" s="5" t="s">
        <v>26</v>
      </c>
      <c r="E4" s="41">
        <v>1.1000000000000001</v>
      </c>
    </row>
    <row r="5" spans="1:11">
      <c r="A5" s="17" t="s">
        <v>59</v>
      </c>
      <c r="B5" s="5" t="s">
        <v>35</v>
      </c>
    </row>
    <row r="6" spans="1:11">
      <c r="A6" s="17" t="s">
        <v>60</v>
      </c>
      <c r="B6" s="5" t="s">
        <v>42</v>
      </c>
    </row>
    <row r="7" spans="1:11">
      <c r="A7" s="17" t="s">
        <v>61</v>
      </c>
      <c r="B7" s="5" t="s">
        <v>62</v>
      </c>
    </row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876F-F8A3-484F-9CDA-721C2D2418F4}">
  <sheetPr>
    <tabColor rgb="FF00B0F0"/>
  </sheetPr>
  <dimension ref="A1:M12"/>
  <sheetViews>
    <sheetView workbookViewId="0">
      <selection activeCell="J13" sqref="J13"/>
    </sheetView>
  </sheetViews>
  <sheetFormatPr defaultRowHeight="15"/>
  <cols>
    <col min="1" max="1" width="25.42578125" customWidth="1"/>
    <col min="2" max="2" width="26" customWidth="1"/>
    <col min="3" max="3" width="25.7109375" customWidth="1"/>
    <col min="4" max="4" width="36.140625" customWidth="1"/>
  </cols>
  <sheetData>
    <row r="1" spans="1:13" ht="43.5" customHeight="1">
      <c r="A1" s="18" t="s">
        <v>53</v>
      </c>
      <c r="B1" s="19" t="s">
        <v>63</v>
      </c>
      <c r="C1" s="20" t="s">
        <v>3</v>
      </c>
      <c r="D1" s="20" t="s">
        <v>4</v>
      </c>
    </row>
    <row r="2" spans="1:13">
      <c r="A2" s="21" t="s">
        <v>55</v>
      </c>
      <c r="B2" s="22" t="s">
        <v>8</v>
      </c>
      <c r="C2" s="5" t="s">
        <v>10</v>
      </c>
      <c r="D2" s="5">
        <v>50000</v>
      </c>
      <c r="G2" s="42">
        <v>1</v>
      </c>
      <c r="H2" s="42"/>
      <c r="I2" s="42"/>
      <c r="J2" s="42"/>
      <c r="K2" s="42"/>
      <c r="M2" t="s">
        <v>31</v>
      </c>
    </row>
    <row r="3" spans="1:13">
      <c r="A3" s="21" t="s">
        <v>57</v>
      </c>
      <c r="B3" s="22" t="s">
        <v>18</v>
      </c>
      <c r="C3" s="5" t="s">
        <v>20</v>
      </c>
      <c r="D3" s="5">
        <v>20000</v>
      </c>
    </row>
    <row r="4" spans="1:13">
      <c r="A4" s="21" t="s">
        <v>58</v>
      </c>
      <c r="B4" s="22" t="s">
        <v>25</v>
      </c>
      <c r="C4" s="5" t="s">
        <v>27</v>
      </c>
      <c r="D4" s="5">
        <v>90000</v>
      </c>
      <c r="G4" s="41">
        <v>1.1000000000000001</v>
      </c>
    </row>
    <row r="5" spans="1:13">
      <c r="A5" s="21" t="s">
        <v>59</v>
      </c>
      <c r="B5" s="22" t="s">
        <v>34</v>
      </c>
      <c r="C5" s="5" t="s">
        <v>36</v>
      </c>
      <c r="D5" s="5">
        <v>25000</v>
      </c>
      <c r="G5">
        <v>1</v>
      </c>
    </row>
    <row r="6" spans="1:13">
      <c r="A6" s="21" t="s">
        <v>60</v>
      </c>
      <c r="B6" s="22" t="s">
        <v>41</v>
      </c>
      <c r="C6" s="5" t="s">
        <v>46</v>
      </c>
      <c r="D6" s="5">
        <v>3000</v>
      </c>
    </row>
    <row r="7" spans="1:13">
      <c r="A7" s="21" t="s">
        <v>61</v>
      </c>
      <c r="B7" s="22" t="s">
        <v>48</v>
      </c>
      <c r="C7" s="5" t="s">
        <v>50</v>
      </c>
      <c r="D7" s="5">
        <v>20000</v>
      </c>
    </row>
    <row r="8" spans="1:13">
      <c r="A8" s="21" t="s">
        <v>61</v>
      </c>
      <c r="B8" s="22" t="s">
        <v>64</v>
      </c>
      <c r="C8" s="5" t="s">
        <v>51</v>
      </c>
      <c r="D8" s="5">
        <v>3000</v>
      </c>
      <c r="G8" t="s">
        <v>65</v>
      </c>
    </row>
    <row r="9" spans="1:13">
      <c r="A9" s="21" t="s">
        <v>61</v>
      </c>
      <c r="B9" s="22" t="s">
        <v>66</v>
      </c>
      <c r="C9" s="5" t="s">
        <v>52</v>
      </c>
      <c r="D9" s="5">
        <v>2500</v>
      </c>
    </row>
    <row r="11" spans="1:13">
      <c r="G11" t="s">
        <v>67</v>
      </c>
    </row>
    <row r="12" spans="1:13">
      <c r="G12" s="43">
        <v>1.2</v>
      </c>
    </row>
  </sheetData>
  <mergeCells count="1">
    <mergeCell ref="G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F6-12C1-4337-B0F8-85DFF7F11F8D}">
  <sheetPr>
    <tabColor rgb="FF7030A0"/>
  </sheetPr>
  <dimension ref="A1:J10"/>
  <sheetViews>
    <sheetView workbookViewId="0">
      <selection activeCell="G8" sqref="G8"/>
    </sheetView>
  </sheetViews>
  <sheetFormatPr defaultRowHeight="15"/>
  <cols>
    <col min="1" max="1" width="16" customWidth="1"/>
    <col min="2" max="2" width="19.42578125" customWidth="1"/>
  </cols>
  <sheetData>
    <row r="1" spans="1:10" ht="30.75">
      <c r="A1" s="16" t="s">
        <v>0</v>
      </c>
      <c r="B1" s="1" t="s">
        <v>68</v>
      </c>
    </row>
    <row r="2" spans="1:10">
      <c r="A2" s="17" t="s">
        <v>8</v>
      </c>
      <c r="B2" s="4">
        <v>44473</v>
      </c>
      <c r="D2" s="42">
        <v>1</v>
      </c>
      <c r="E2" s="42"/>
      <c r="F2" s="42"/>
      <c r="G2" s="42"/>
      <c r="H2" s="42"/>
      <c r="J2" t="s">
        <v>31</v>
      </c>
    </row>
    <row r="3" spans="1:10">
      <c r="A3" s="17" t="s">
        <v>18</v>
      </c>
      <c r="B3" s="4">
        <v>44690</v>
      </c>
    </row>
    <row r="4" spans="1:10">
      <c r="A4" s="17" t="s">
        <v>25</v>
      </c>
      <c r="B4" s="4">
        <v>45092</v>
      </c>
      <c r="D4" s="41">
        <v>1.1000000000000001</v>
      </c>
      <c r="G4" s="44">
        <v>1.3</v>
      </c>
    </row>
    <row r="5" spans="1:10">
      <c r="A5" s="17" t="s">
        <v>34</v>
      </c>
      <c r="B5" s="4">
        <v>45280</v>
      </c>
      <c r="D5">
        <v>1</v>
      </c>
    </row>
    <row r="6" spans="1:10">
      <c r="A6" s="17" t="s">
        <v>41</v>
      </c>
      <c r="B6" s="4">
        <v>45300</v>
      </c>
    </row>
    <row r="7" spans="1:10">
      <c r="A7" s="17" t="s">
        <v>48</v>
      </c>
      <c r="B7" s="4">
        <v>45347</v>
      </c>
      <c r="D7" t="s">
        <v>65</v>
      </c>
    </row>
    <row r="9" spans="1:10">
      <c r="D9" t="s">
        <v>69</v>
      </c>
    </row>
    <row r="10" spans="1:10">
      <c r="D10" s="43">
        <v>1.2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80C5-18F6-4CD3-888D-9C9223FA0087}">
  <sheetPr>
    <tabColor rgb="FFFFC000"/>
  </sheetPr>
  <dimension ref="A1:M26"/>
  <sheetViews>
    <sheetView workbookViewId="0">
      <selection activeCell="G2" sqref="G2:K2"/>
    </sheetView>
  </sheetViews>
  <sheetFormatPr defaultRowHeight="15"/>
  <cols>
    <col min="1" max="1" width="21.85546875" customWidth="1"/>
    <col min="2" max="2" width="26.42578125" customWidth="1"/>
    <col min="3" max="4" width="28.42578125" customWidth="1"/>
  </cols>
  <sheetData>
    <row r="1" spans="1:13" ht="45.75">
      <c r="A1" s="23" t="s">
        <v>70</v>
      </c>
      <c r="B1" s="24" t="s">
        <v>71</v>
      </c>
      <c r="C1" s="25" t="s">
        <v>72</v>
      </c>
      <c r="D1" s="1" t="s">
        <v>73</v>
      </c>
    </row>
    <row r="2" spans="1:13">
      <c r="A2" s="26">
        <v>1</v>
      </c>
      <c r="B2" s="27" t="s">
        <v>8</v>
      </c>
      <c r="C2" s="28" t="s">
        <v>25</v>
      </c>
      <c r="D2" s="5">
        <v>1</v>
      </c>
      <c r="G2" s="42">
        <v>1</v>
      </c>
      <c r="H2" s="42"/>
      <c r="I2" s="42"/>
      <c r="J2" s="42"/>
      <c r="K2" s="42"/>
      <c r="M2" t="s">
        <v>31</v>
      </c>
    </row>
    <row r="3" spans="1:13">
      <c r="A3" s="26">
        <v>2</v>
      </c>
      <c r="B3" s="27" t="s">
        <v>8</v>
      </c>
      <c r="C3" s="28" t="s">
        <v>74</v>
      </c>
      <c r="D3" s="5">
        <v>1</v>
      </c>
    </row>
    <row r="4" spans="1:13">
      <c r="A4" s="26">
        <v>3</v>
      </c>
      <c r="B4" s="27" t="s">
        <v>8</v>
      </c>
      <c r="C4" s="28" t="s">
        <v>8</v>
      </c>
      <c r="D4" s="5">
        <v>1</v>
      </c>
      <c r="G4" s="41">
        <v>1.1000000000000001</v>
      </c>
      <c r="J4" s="44">
        <v>1.3</v>
      </c>
    </row>
    <row r="5" spans="1:13">
      <c r="A5" s="26">
        <v>4</v>
      </c>
      <c r="B5" s="27" t="s">
        <v>8</v>
      </c>
      <c r="C5" s="28" t="s">
        <v>75</v>
      </c>
      <c r="D5" s="5">
        <v>1</v>
      </c>
      <c r="G5">
        <v>1</v>
      </c>
      <c r="J5">
        <v>1</v>
      </c>
    </row>
    <row r="6" spans="1:13">
      <c r="A6" s="26">
        <v>5</v>
      </c>
      <c r="B6" s="27" t="s">
        <v>8</v>
      </c>
      <c r="C6" s="28" t="s">
        <v>76</v>
      </c>
      <c r="D6" s="5">
        <v>1</v>
      </c>
    </row>
    <row r="7" spans="1:13">
      <c r="A7" s="26">
        <v>6</v>
      </c>
      <c r="B7" s="27" t="s">
        <v>18</v>
      </c>
      <c r="C7" s="28" t="s">
        <v>77</v>
      </c>
      <c r="D7" s="5">
        <v>2</v>
      </c>
      <c r="G7" t="s">
        <v>65</v>
      </c>
      <c r="J7" t="s">
        <v>78</v>
      </c>
    </row>
    <row r="8" spans="1:13">
      <c r="A8" s="26">
        <v>7</v>
      </c>
      <c r="B8" s="27" t="s">
        <v>18</v>
      </c>
      <c r="C8" s="28" t="s">
        <v>79</v>
      </c>
      <c r="D8" s="5">
        <v>1</v>
      </c>
    </row>
    <row r="9" spans="1:13">
      <c r="A9" s="26">
        <v>8</v>
      </c>
      <c r="B9" s="27" t="s">
        <v>18</v>
      </c>
      <c r="C9" s="28" t="s">
        <v>80</v>
      </c>
      <c r="D9" s="5">
        <v>1</v>
      </c>
      <c r="F9" t="s">
        <v>81</v>
      </c>
      <c r="G9" t="s">
        <v>69</v>
      </c>
      <c r="H9" t="s">
        <v>82</v>
      </c>
      <c r="J9" t="s">
        <v>83</v>
      </c>
    </row>
    <row r="10" spans="1:13">
      <c r="A10" s="26">
        <v>9</v>
      </c>
      <c r="B10" s="27" t="s">
        <v>18</v>
      </c>
      <c r="C10" s="28" t="s">
        <v>34</v>
      </c>
      <c r="D10" s="5">
        <v>1</v>
      </c>
      <c r="G10" s="43">
        <v>1.2</v>
      </c>
      <c r="J10" s="45">
        <v>1.4</v>
      </c>
    </row>
    <row r="11" spans="1:13">
      <c r="A11" s="26">
        <v>10</v>
      </c>
      <c r="B11" s="27" t="s">
        <v>18</v>
      </c>
      <c r="C11" s="28" t="s">
        <v>41</v>
      </c>
      <c r="D11" s="5">
        <v>1</v>
      </c>
      <c r="H11">
        <v>1</v>
      </c>
      <c r="I11" t="s">
        <v>84</v>
      </c>
    </row>
    <row r="12" spans="1:13">
      <c r="A12" s="26">
        <v>11</v>
      </c>
      <c r="B12" s="27" t="s">
        <v>25</v>
      </c>
      <c r="C12" s="28" t="s">
        <v>48</v>
      </c>
      <c r="D12" s="5">
        <v>1</v>
      </c>
    </row>
    <row r="13" spans="1:13">
      <c r="A13" s="26">
        <v>12</v>
      </c>
      <c r="B13" s="27" t="s">
        <v>25</v>
      </c>
      <c r="C13" s="28" t="s">
        <v>64</v>
      </c>
      <c r="D13" s="5">
        <v>1</v>
      </c>
    </row>
    <row r="14" spans="1:13">
      <c r="A14" s="26">
        <v>13</v>
      </c>
      <c r="B14" s="27" t="s">
        <v>25</v>
      </c>
      <c r="C14" s="28" t="s">
        <v>66</v>
      </c>
      <c r="D14" s="5">
        <v>1</v>
      </c>
    </row>
    <row r="15" spans="1:13">
      <c r="A15" s="26">
        <v>14</v>
      </c>
      <c r="B15" s="27" t="s">
        <v>25</v>
      </c>
      <c r="C15" s="28" t="s">
        <v>18</v>
      </c>
      <c r="D15" s="5">
        <v>1</v>
      </c>
    </row>
    <row r="16" spans="1:13">
      <c r="A16" s="26">
        <v>15</v>
      </c>
      <c r="B16" s="27" t="s">
        <v>34</v>
      </c>
      <c r="C16" s="28" t="s">
        <v>18</v>
      </c>
      <c r="D16" s="5">
        <v>1</v>
      </c>
    </row>
    <row r="17" spans="1:4">
      <c r="A17" s="26">
        <v>16</v>
      </c>
      <c r="B17" s="27" t="s">
        <v>34</v>
      </c>
      <c r="C17" s="28" t="s">
        <v>18</v>
      </c>
      <c r="D17" s="5">
        <v>1</v>
      </c>
    </row>
    <row r="18" spans="1:4">
      <c r="A18" s="26">
        <v>17</v>
      </c>
      <c r="B18" s="27" t="s">
        <v>34</v>
      </c>
      <c r="C18" s="28" t="s">
        <v>25</v>
      </c>
      <c r="D18" s="5">
        <v>1</v>
      </c>
    </row>
    <row r="19" spans="1:4">
      <c r="A19" s="26">
        <v>18</v>
      </c>
      <c r="B19" s="27" t="s">
        <v>34</v>
      </c>
      <c r="C19" s="28" t="s">
        <v>41</v>
      </c>
      <c r="D19" s="5">
        <v>1</v>
      </c>
    </row>
    <row r="20" spans="1:4">
      <c r="A20" s="26">
        <v>19</v>
      </c>
      <c r="B20" s="27" t="s">
        <v>34</v>
      </c>
      <c r="C20" s="28" t="s">
        <v>48</v>
      </c>
      <c r="D20" s="5">
        <v>1</v>
      </c>
    </row>
    <row r="21" spans="1:4">
      <c r="A21" s="26">
        <v>20</v>
      </c>
      <c r="B21" s="27" t="s">
        <v>41</v>
      </c>
      <c r="C21" s="28" t="s">
        <v>25</v>
      </c>
      <c r="D21" s="5">
        <v>1</v>
      </c>
    </row>
    <row r="22" spans="1:4">
      <c r="A22" s="26">
        <v>21</v>
      </c>
      <c r="B22" s="27" t="s">
        <v>41</v>
      </c>
      <c r="C22" s="28" t="s">
        <v>74</v>
      </c>
      <c r="D22" s="5">
        <v>1</v>
      </c>
    </row>
    <row r="23" spans="1:4">
      <c r="A23" s="26">
        <v>22</v>
      </c>
      <c r="B23" s="27" t="s">
        <v>41</v>
      </c>
      <c r="C23" s="28" t="s">
        <v>8</v>
      </c>
      <c r="D23" s="5">
        <v>1</v>
      </c>
    </row>
    <row r="24" spans="1:4">
      <c r="A24" s="26">
        <v>23</v>
      </c>
      <c r="B24" s="27" t="s">
        <v>48</v>
      </c>
      <c r="C24" s="28" t="s">
        <v>75</v>
      </c>
      <c r="D24" s="5">
        <v>1</v>
      </c>
    </row>
    <row r="25" spans="1:4">
      <c r="A25" s="26">
        <v>24</v>
      </c>
      <c r="B25" s="27" t="s">
        <v>48</v>
      </c>
      <c r="C25" s="28" t="s">
        <v>76</v>
      </c>
      <c r="D25" s="5">
        <v>1</v>
      </c>
    </row>
    <row r="26" spans="1:4">
      <c r="A26" s="26">
        <v>25</v>
      </c>
      <c r="B26" s="27" t="s">
        <v>48</v>
      </c>
      <c r="C26" s="28" t="s">
        <v>77</v>
      </c>
      <c r="D26" s="5">
        <v>1</v>
      </c>
    </row>
  </sheetData>
  <mergeCells count="1">
    <mergeCell ref="G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C4A9-2DC6-4FBD-B39E-A7BD1638E148}">
  <sheetPr>
    <tabColor rgb="FFFF0000"/>
  </sheetPr>
  <dimension ref="A1:Q34"/>
  <sheetViews>
    <sheetView tabSelected="1" workbookViewId="0">
      <selection activeCell="S12" sqref="S12"/>
    </sheetView>
  </sheetViews>
  <sheetFormatPr defaultRowHeight="15"/>
  <cols>
    <col min="1" max="1" width="13.140625" customWidth="1"/>
    <col min="2" max="2" width="12.140625" customWidth="1"/>
    <col min="3" max="3" width="20.7109375" customWidth="1"/>
    <col min="4" max="4" width="15.85546875" customWidth="1"/>
    <col min="5" max="5" width="11.7109375" customWidth="1"/>
    <col min="6" max="6" width="14.140625" customWidth="1"/>
    <col min="7" max="7" width="18.140625" customWidth="1"/>
    <col min="8" max="8" width="16.140625" customWidth="1"/>
  </cols>
  <sheetData>
    <row r="1" spans="1:17" ht="29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9" t="s">
        <v>6</v>
      </c>
      <c r="H1" s="32" t="s">
        <v>7</v>
      </c>
    </row>
    <row r="2" spans="1:17" ht="57.75">
      <c r="A2" s="3" t="s">
        <v>8</v>
      </c>
      <c r="B2" s="4">
        <v>44473</v>
      </c>
      <c r="C2" s="12" t="s">
        <v>9</v>
      </c>
      <c r="D2" s="5" t="s">
        <v>10</v>
      </c>
      <c r="E2" s="5">
        <v>50000</v>
      </c>
      <c r="F2" s="5">
        <v>1</v>
      </c>
      <c r="G2" s="30">
        <f>E2*F2</f>
        <v>50000</v>
      </c>
      <c r="H2" s="33">
        <f>SUM(G2:G9)</f>
        <v>112500</v>
      </c>
    </row>
    <row r="3" spans="1:17" ht="30" customHeight="1">
      <c r="A3" s="3" t="s">
        <v>8</v>
      </c>
      <c r="B3" s="4">
        <v>44473</v>
      </c>
      <c r="C3" s="12" t="s">
        <v>9</v>
      </c>
      <c r="D3" s="5" t="s">
        <v>11</v>
      </c>
      <c r="E3" s="5">
        <v>20000</v>
      </c>
      <c r="F3" s="5">
        <v>1</v>
      </c>
      <c r="G3" s="30">
        <f t="shared" ref="G3:G34" si="0">E3*F3</f>
        <v>20000</v>
      </c>
      <c r="H3" s="34"/>
      <c r="K3" s="42">
        <v>1</v>
      </c>
      <c r="L3" s="42"/>
      <c r="M3" s="42"/>
      <c r="N3" s="42"/>
      <c r="O3" s="42"/>
      <c r="Q3" t="s">
        <v>31</v>
      </c>
    </row>
    <row r="4" spans="1:17" ht="30" customHeight="1">
      <c r="A4" s="3" t="s">
        <v>8</v>
      </c>
      <c r="B4" s="4">
        <v>44473</v>
      </c>
      <c r="C4" s="12" t="s">
        <v>9</v>
      </c>
      <c r="D4" s="5" t="s">
        <v>12</v>
      </c>
      <c r="E4" s="5">
        <v>10000</v>
      </c>
      <c r="F4" s="5">
        <v>1</v>
      </c>
      <c r="G4" s="30">
        <f t="shared" si="0"/>
        <v>10000</v>
      </c>
      <c r="H4" s="34"/>
    </row>
    <row r="5" spans="1:17" ht="28.5" customHeight="1">
      <c r="A5" s="3" t="s">
        <v>8</v>
      </c>
      <c r="B5" s="4">
        <v>44473</v>
      </c>
      <c r="C5" s="12" t="s">
        <v>9</v>
      </c>
      <c r="D5" s="5" t="s">
        <v>13</v>
      </c>
      <c r="E5" s="5">
        <v>6000</v>
      </c>
      <c r="F5" s="5">
        <v>1</v>
      </c>
      <c r="G5" s="30">
        <f t="shared" si="0"/>
        <v>6000</v>
      </c>
      <c r="H5" s="34"/>
      <c r="K5" s="41">
        <v>1.1000000000000001</v>
      </c>
      <c r="N5" s="44">
        <v>1.3</v>
      </c>
    </row>
    <row r="6" spans="1:17" ht="33" customHeight="1">
      <c r="A6" s="3" t="s">
        <v>8</v>
      </c>
      <c r="B6" s="4">
        <v>44473</v>
      </c>
      <c r="C6" s="12" t="s">
        <v>9</v>
      </c>
      <c r="D6" s="5" t="s">
        <v>14</v>
      </c>
      <c r="E6" s="5">
        <v>6000</v>
      </c>
      <c r="F6" s="5">
        <v>2</v>
      </c>
      <c r="G6" s="30">
        <f t="shared" si="0"/>
        <v>12000</v>
      </c>
      <c r="H6" s="34"/>
      <c r="K6">
        <v>1</v>
      </c>
      <c r="N6">
        <v>1</v>
      </c>
    </row>
    <row r="7" spans="1:17" ht="33" customHeight="1">
      <c r="A7" s="3" t="s">
        <v>8</v>
      </c>
      <c r="B7" s="4">
        <v>44473</v>
      </c>
      <c r="C7" s="12" t="s">
        <v>9</v>
      </c>
      <c r="D7" s="5" t="s">
        <v>15</v>
      </c>
      <c r="E7" s="5">
        <v>5000</v>
      </c>
      <c r="F7" s="5">
        <v>1</v>
      </c>
      <c r="G7" s="30">
        <f t="shared" si="0"/>
        <v>5000</v>
      </c>
      <c r="H7" s="34"/>
    </row>
    <row r="8" spans="1:17" ht="34.5" customHeight="1">
      <c r="A8" s="3" t="s">
        <v>8</v>
      </c>
      <c r="B8" s="4">
        <v>44473</v>
      </c>
      <c r="C8" s="12" t="s">
        <v>9</v>
      </c>
      <c r="D8" s="5" t="s">
        <v>16</v>
      </c>
      <c r="E8" s="5">
        <v>5000</v>
      </c>
      <c r="F8" s="5">
        <v>1</v>
      </c>
      <c r="G8" s="30">
        <f t="shared" si="0"/>
        <v>5000</v>
      </c>
      <c r="H8" s="34"/>
      <c r="K8" t="s">
        <v>65</v>
      </c>
      <c r="N8" t="s">
        <v>78</v>
      </c>
    </row>
    <row r="9" spans="1:17" ht="57.75">
      <c r="A9" s="3" t="s">
        <v>8</v>
      </c>
      <c r="B9" s="4">
        <v>44473</v>
      </c>
      <c r="C9" s="12" t="s">
        <v>9</v>
      </c>
      <c r="D9" s="5" t="s">
        <v>17</v>
      </c>
      <c r="E9" s="5">
        <v>4500</v>
      </c>
      <c r="F9" s="5">
        <v>1</v>
      </c>
      <c r="G9" s="30">
        <f t="shared" si="0"/>
        <v>4500</v>
      </c>
      <c r="H9" s="35"/>
    </row>
    <row r="10" spans="1:17">
      <c r="A10" s="3" t="s">
        <v>18</v>
      </c>
      <c r="B10" s="4">
        <v>44690</v>
      </c>
      <c r="C10" s="5" t="s">
        <v>19</v>
      </c>
      <c r="D10" s="5" t="s">
        <v>20</v>
      </c>
      <c r="E10" s="5">
        <v>20000</v>
      </c>
      <c r="F10" s="5">
        <v>1</v>
      </c>
      <c r="G10" s="30">
        <f t="shared" si="0"/>
        <v>20000</v>
      </c>
      <c r="H10" s="30"/>
      <c r="K10" t="s">
        <v>69</v>
      </c>
      <c r="L10" t="s">
        <v>82</v>
      </c>
      <c r="N10" t="s">
        <v>83</v>
      </c>
    </row>
    <row r="11" spans="1:17">
      <c r="A11" s="3" t="s">
        <v>18</v>
      </c>
      <c r="B11" s="4">
        <v>44690</v>
      </c>
      <c r="C11" s="5" t="s">
        <v>19</v>
      </c>
      <c r="D11" s="5" t="s">
        <v>21</v>
      </c>
      <c r="E11" s="5">
        <v>4500</v>
      </c>
      <c r="F11" s="5">
        <v>1</v>
      </c>
      <c r="G11" s="30">
        <f t="shared" si="0"/>
        <v>4500</v>
      </c>
      <c r="H11" s="36"/>
      <c r="K11" s="43">
        <v>1.2</v>
      </c>
      <c r="N11" s="45">
        <v>1.4</v>
      </c>
    </row>
    <row r="12" spans="1:17">
      <c r="A12" s="3" t="s">
        <v>18</v>
      </c>
      <c r="B12" s="4">
        <v>44690</v>
      </c>
      <c r="C12" s="5" t="s">
        <v>19</v>
      </c>
      <c r="D12" s="5" t="s">
        <v>22</v>
      </c>
      <c r="E12" s="5">
        <v>6000</v>
      </c>
      <c r="F12" s="5">
        <v>1</v>
      </c>
      <c r="G12" s="31">
        <f t="shared" si="0"/>
        <v>6000</v>
      </c>
      <c r="H12" s="37">
        <f>G10+G11+G12+G13+G14</f>
        <v>41500</v>
      </c>
      <c r="L12">
        <v>1</v>
      </c>
      <c r="M12" t="s">
        <v>84</v>
      </c>
    </row>
    <row r="13" spans="1:17">
      <c r="A13" s="3" t="s">
        <v>18</v>
      </c>
      <c r="B13" s="4">
        <v>44690</v>
      </c>
      <c r="C13" s="5" t="s">
        <v>19</v>
      </c>
      <c r="D13" s="5" t="s">
        <v>23</v>
      </c>
      <c r="E13" s="5">
        <v>1000</v>
      </c>
      <c r="F13" s="5">
        <v>1</v>
      </c>
      <c r="G13" s="31">
        <f t="shared" si="0"/>
        <v>1000</v>
      </c>
      <c r="H13" s="37"/>
    </row>
    <row r="14" spans="1:17">
      <c r="A14" s="3" t="s">
        <v>18</v>
      </c>
      <c r="B14" s="4">
        <v>44690</v>
      </c>
      <c r="C14" s="5" t="s">
        <v>19</v>
      </c>
      <c r="D14" s="5" t="s">
        <v>24</v>
      </c>
      <c r="E14" s="5">
        <v>10000</v>
      </c>
      <c r="F14" s="5">
        <v>1</v>
      </c>
      <c r="G14" s="31">
        <f t="shared" si="0"/>
        <v>10000</v>
      </c>
      <c r="H14" s="37"/>
      <c r="K14" s="46">
        <v>2</v>
      </c>
      <c r="L14" s="46"/>
      <c r="M14" s="46"/>
      <c r="N14" s="46"/>
      <c r="O14" s="46"/>
      <c r="Q14" t="s">
        <v>85</v>
      </c>
    </row>
    <row r="15" spans="1:17">
      <c r="A15" s="3" t="s">
        <v>25</v>
      </c>
      <c r="B15" s="4">
        <v>45092</v>
      </c>
      <c r="C15" s="5" t="s">
        <v>26</v>
      </c>
      <c r="D15" s="5" t="s">
        <v>27</v>
      </c>
      <c r="E15" s="5">
        <v>90000</v>
      </c>
      <c r="F15" s="5">
        <v>1</v>
      </c>
      <c r="G15" s="30">
        <f t="shared" si="0"/>
        <v>90000</v>
      </c>
      <c r="H15" s="38">
        <f>G15+G16+G17+G18+G19+G20</f>
        <v>102600</v>
      </c>
    </row>
    <row r="16" spans="1:17">
      <c r="A16" s="3" t="s">
        <v>25</v>
      </c>
      <c r="B16" s="4">
        <v>45092</v>
      </c>
      <c r="C16" s="5" t="s">
        <v>26</v>
      </c>
      <c r="D16" s="5" t="s">
        <v>28</v>
      </c>
      <c r="E16" s="5">
        <v>2500</v>
      </c>
      <c r="F16" s="5">
        <v>1</v>
      </c>
      <c r="G16" s="30">
        <f t="shared" si="0"/>
        <v>2500</v>
      </c>
      <c r="H16" s="38"/>
    </row>
    <row r="17" spans="1:13">
      <c r="A17" s="3" t="s">
        <v>25</v>
      </c>
      <c r="B17" s="4">
        <v>45092</v>
      </c>
      <c r="C17" s="5" t="s">
        <v>26</v>
      </c>
      <c r="D17" s="5" t="s">
        <v>29</v>
      </c>
      <c r="E17" s="5">
        <v>1000</v>
      </c>
      <c r="F17" s="5">
        <v>1</v>
      </c>
      <c r="G17" s="30">
        <f t="shared" si="0"/>
        <v>1000</v>
      </c>
      <c r="H17" s="38"/>
    </row>
    <row r="18" spans="1:13">
      <c r="A18" s="3" t="s">
        <v>25</v>
      </c>
      <c r="B18" s="4">
        <v>45092</v>
      </c>
      <c r="C18" s="5" t="s">
        <v>26</v>
      </c>
      <c r="D18" s="5" t="s">
        <v>30</v>
      </c>
      <c r="E18" s="5">
        <v>1500</v>
      </c>
      <c r="F18" s="5">
        <v>1</v>
      </c>
      <c r="G18" s="30">
        <f t="shared" si="0"/>
        <v>1500</v>
      </c>
      <c r="H18" s="38"/>
      <c r="K18" s="47"/>
      <c r="M18" t="s">
        <v>86</v>
      </c>
    </row>
    <row r="19" spans="1:13">
      <c r="A19" s="3" t="s">
        <v>25</v>
      </c>
      <c r="B19" s="4">
        <v>45092</v>
      </c>
      <c r="C19" s="5" t="s">
        <v>26</v>
      </c>
      <c r="D19" s="5" t="s">
        <v>32</v>
      </c>
      <c r="E19" s="5">
        <v>600</v>
      </c>
      <c r="F19" s="5">
        <v>1</v>
      </c>
      <c r="G19" s="30">
        <f t="shared" si="0"/>
        <v>600</v>
      </c>
      <c r="H19" s="38"/>
    </row>
    <row r="20" spans="1:13">
      <c r="A20" s="3" t="s">
        <v>25</v>
      </c>
      <c r="B20" s="4">
        <v>45092</v>
      </c>
      <c r="C20" s="5" t="s">
        <v>26</v>
      </c>
      <c r="D20" s="5" t="s">
        <v>33</v>
      </c>
      <c r="E20" s="5">
        <v>7000</v>
      </c>
      <c r="F20" s="5">
        <v>1</v>
      </c>
      <c r="G20" s="30">
        <f t="shared" si="0"/>
        <v>7000</v>
      </c>
      <c r="H20" s="39"/>
    </row>
    <row r="21" spans="1:13">
      <c r="A21" s="3" t="s">
        <v>34</v>
      </c>
      <c r="B21" s="4">
        <v>45280</v>
      </c>
      <c r="C21" s="5" t="s">
        <v>35</v>
      </c>
      <c r="D21" s="5" t="s">
        <v>36</v>
      </c>
      <c r="E21" s="5">
        <v>25000</v>
      </c>
      <c r="F21" s="5">
        <v>1</v>
      </c>
      <c r="G21" s="30">
        <f t="shared" si="0"/>
        <v>25000</v>
      </c>
      <c r="H21" s="40">
        <f>SUBTOTAL(9,G21:G26)</f>
        <v>92800</v>
      </c>
    </row>
    <row r="22" spans="1:13">
      <c r="A22" s="3" t="s">
        <v>34</v>
      </c>
      <c r="B22" s="4">
        <v>45280</v>
      </c>
      <c r="C22" s="5" t="s">
        <v>35</v>
      </c>
      <c r="D22" s="5" t="s">
        <v>37</v>
      </c>
      <c r="E22" s="5">
        <v>3500</v>
      </c>
      <c r="F22" s="5">
        <v>1</v>
      </c>
      <c r="G22" s="30">
        <f t="shared" si="0"/>
        <v>3500</v>
      </c>
      <c r="H22" s="38"/>
    </row>
    <row r="23" spans="1:13">
      <c r="A23" s="3" t="s">
        <v>34</v>
      </c>
      <c r="B23" s="4">
        <v>45280</v>
      </c>
      <c r="C23" s="5" t="s">
        <v>35</v>
      </c>
      <c r="D23" s="5" t="s">
        <v>24</v>
      </c>
      <c r="E23" s="5">
        <v>10000</v>
      </c>
      <c r="F23" s="5">
        <v>1</v>
      </c>
      <c r="G23" s="30">
        <f t="shared" si="0"/>
        <v>10000</v>
      </c>
      <c r="H23" s="38"/>
    </row>
    <row r="24" spans="1:13">
      <c r="A24" s="3" t="s">
        <v>34</v>
      </c>
      <c r="B24" s="4">
        <v>45280</v>
      </c>
      <c r="C24" s="5" t="s">
        <v>35</v>
      </c>
      <c r="D24" s="5" t="s">
        <v>38</v>
      </c>
      <c r="E24" s="5">
        <v>300</v>
      </c>
      <c r="F24" s="5">
        <v>1</v>
      </c>
      <c r="G24" s="30">
        <f t="shared" si="0"/>
        <v>300</v>
      </c>
      <c r="H24" s="38"/>
    </row>
    <row r="25" spans="1:13">
      <c r="A25" s="3" t="s">
        <v>34</v>
      </c>
      <c r="B25" s="4">
        <v>45280</v>
      </c>
      <c r="C25" s="5" t="s">
        <v>35</v>
      </c>
      <c r="D25" s="5" t="s">
        <v>39</v>
      </c>
      <c r="E25" s="5">
        <v>50000</v>
      </c>
      <c r="F25" s="5">
        <v>1</v>
      </c>
      <c r="G25" s="30">
        <f t="shared" si="0"/>
        <v>50000</v>
      </c>
      <c r="H25" s="38"/>
    </row>
    <row r="26" spans="1:13">
      <c r="A26" s="3" t="s">
        <v>34</v>
      </c>
      <c r="B26" s="4">
        <v>45280</v>
      </c>
      <c r="C26" s="5" t="s">
        <v>35</v>
      </c>
      <c r="D26" s="5" t="s">
        <v>40</v>
      </c>
      <c r="E26" s="5">
        <v>2000</v>
      </c>
      <c r="F26" s="5">
        <v>2</v>
      </c>
      <c r="G26" s="30">
        <f t="shared" si="0"/>
        <v>4000</v>
      </c>
      <c r="H26" s="39"/>
    </row>
    <row r="27" spans="1:13">
      <c r="A27" s="3" t="s">
        <v>41</v>
      </c>
      <c r="B27" s="4">
        <v>45300</v>
      </c>
      <c r="C27" s="5" t="s">
        <v>42</v>
      </c>
      <c r="D27" s="5" t="s">
        <v>43</v>
      </c>
      <c r="E27" s="5">
        <v>1500</v>
      </c>
      <c r="F27" s="5">
        <v>1</v>
      </c>
      <c r="G27" s="30">
        <f t="shared" si="0"/>
        <v>1500</v>
      </c>
      <c r="H27" s="40">
        <f>SUBTOTAL(9,G27:G31)</f>
        <v>20400</v>
      </c>
    </row>
    <row r="28" spans="1:13">
      <c r="A28" s="3" t="s">
        <v>41</v>
      </c>
      <c r="B28" s="4">
        <v>45300</v>
      </c>
      <c r="C28" s="5" t="s">
        <v>42</v>
      </c>
      <c r="D28" s="5" t="s">
        <v>44</v>
      </c>
      <c r="E28" s="5">
        <v>5000</v>
      </c>
      <c r="F28" s="5">
        <v>1</v>
      </c>
      <c r="G28" s="30">
        <f t="shared" si="0"/>
        <v>5000</v>
      </c>
      <c r="H28" s="38"/>
    </row>
    <row r="29" spans="1:13">
      <c r="A29" s="3" t="s">
        <v>41</v>
      </c>
      <c r="B29" s="4">
        <v>45300</v>
      </c>
      <c r="C29" s="5" t="s">
        <v>42</v>
      </c>
      <c r="D29" s="5" t="s">
        <v>45</v>
      </c>
      <c r="E29" s="5">
        <v>10000</v>
      </c>
      <c r="F29" s="5">
        <v>1</v>
      </c>
      <c r="G29" s="30">
        <f t="shared" si="0"/>
        <v>10000</v>
      </c>
      <c r="H29" s="38"/>
    </row>
    <row r="30" spans="1:13">
      <c r="A30" s="3" t="s">
        <v>41</v>
      </c>
      <c r="B30" s="4">
        <v>45300</v>
      </c>
      <c r="C30" s="5" t="s">
        <v>42</v>
      </c>
      <c r="D30" s="5" t="s">
        <v>46</v>
      </c>
      <c r="E30" s="5">
        <v>3000</v>
      </c>
      <c r="F30" s="5">
        <v>1</v>
      </c>
      <c r="G30" s="30">
        <f t="shared" si="0"/>
        <v>3000</v>
      </c>
      <c r="H30" s="38"/>
    </row>
    <row r="31" spans="1:13">
      <c r="A31" s="3" t="s">
        <v>41</v>
      </c>
      <c r="B31" s="4">
        <v>45300</v>
      </c>
      <c r="C31" s="5" t="s">
        <v>42</v>
      </c>
      <c r="D31" s="5" t="s">
        <v>47</v>
      </c>
      <c r="E31" s="5">
        <v>900</v>
      </c>
      <c r="F31" s="5">
        <v>1</v>
      </c>
      <c r="G31" s="30">
        <f t="shared" si="0"/>
        <v>900</v>
      </c>
      <c r="H31" s="38"/>
    </row>
    <row r="32" spans="1:13">
      <c r="A32" s="3" t="s">
        <v>48</v>
      </c>
      <c r="B32" s="4">
        <v>45347</v>
      </c>
      <c r="C32" s="5" t="s">
        <v>49</v>
      </c>
      <c r="D32" s="5" t="s">
        <v>50</v>
      </c>
      <c r="E32" s="5">
        <v>20000</v>
      </c>
      <c r="F32" s="5">
        <v>1</v>
      </c>
      <c r="G32" s="30">
        <f t="shared" si="0"/>
        <v>20000</v>
      </c>
      <c r="H32" s="40">
        <f>SUBTOTAL(9,G32:G34)</f>
        <v>25500</v>
      </c>
    </row>
    <row r="33" spans="1:8">
      <c r="A33" s="3" t="s">
        <v>48</v>
      </c>
      <c r="B33" s="4">
        <v>45347</v>
      </c>
      <c r="C33" s="5" t="s">
        <v>49</v>
      </c>
      <c r="D33" s="5" t="s">
        <v>51</v>
      </c>
      <c r="E33" s="5">
        <v>3000</v>
      </c>
      <c r="F33" s="5">
        <v>1</v>
      </c>
      <c r="G33" s="30">
        <f t="shared" si="0"/>
        <v>3000</v>
      </c>
      <c r="H33" s="38"/>
    </row>
    <row r="34" spans="1:8">
      <c r="A34" s="3" t="s">
        <v>48</v>
      </c>
      <c r="B34" s="4">
        <v>45347</v>
      </c>
      <c r="C34" s="5" t="s">
        <v>49</v>
      </c>
      <c r="D34" s="5" t="s">
        <v>52</v>
      </c>
      <c r="E34" s="5">
        <v>2500</v>
      </c>
      <c r="F34" s="5">
        <v>1</v>
      </c>
      <c r="G34" s="30">
        <f t="shared" si="0"/>
        <v>2500</v>
      </c>
      <c r="H34" s="39"/>
    </row>
  </sheetData>
  <mergeCells count="8">
    <mergeCell ref="K3:O3"/>
    <mergeCell ref="K14:O14"/>
    <mergeCell ref="H2:H9"/>
    <mergeCell ref="H12:H14"/>
    <mergeCell ref="H15:H20"/>
    <mergeCell ref="H21:H26"/>
    <mergeCell ref="H27:H31"/>
    <mergeCell ref="H32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2024-10-03T15:26:36Z</dcterms:created>
  <dcterms:modified xsi:type="dcterms:W3CDTF">2024-10-03T19:21:54Z</dcterms:modified>
  <cp:category/>
  <cp:contentStatus/>
</cp:coreProperties>
</file>