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_Spring\IC\3\HW3\"/>
    </mc:Choice>
  </mc:AlternateContent>
  <xr:revisionPtr revIDLastSave="0" documentId="13_ncr:1_{04264A4F-A66F-476F-A6F3-65F3A1F8E91B}" xr6:coauthVersionLast="36" xr6:coauthVersionMax="36" xr10:uidLastSave="{00000000-0000-0000-0000-000000000000}"/>
  <bookViews>
    <workbookView xWindow="0" yWindow="0" windowWidth="17256" windowHeight="5064" xr2:uid="{8CFDEE13-E5A1-4FB7-AC80-6E2782D46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9" i="1" l="1"/>
  <c r="N29" i="1" l="1"/>
  <c r="AW29" i="1" l="1"/>
  <c r="AV29" i="1" l="1"/>
  <c r="AX29" i="1" s="1"/>
  <c r="H3" i="1"/>
  <c r="I3" i="1" s="1"/>
  <c r="L3" i="1" s="1"/>
  <c r="AY29" i="1" l="1"/>
  <c r="AZ29" i="1" s="1"/>
  <c r="BB29" i="1" s="1"/>
  <c r="J3" i="1"/>
  <c r="K3" i="1"/>
  <c r="BG29" i="1" l="1"/>
  <c r="AR30" i="1" s="1"/>
  <c r="BF29" i="1"/>
  <c r="BE29" i="1"/>
  <c r="BA29" i="1"/>
  <c r="BI29" i="1"/>
  <c r="AT30" i="1" s="1"/>
  <c r="AP30" i="1"/>
  <c r="AQ30" i="1"/>
  <c r="G4" i="1"/>
  <c r="BD29" i="1" l="1"/>
  <c r="AO30" i="1" s="1"/>
  <c r="BC29" i="1"/>
  <c r="BH29" i="1"/>
  <c r="AS30" i="1" s="1"/>
  <c r="AN30" i="1"/>
  <c r="F4" i="1"/>
  <c r="E4" i="1"/>
  <c r="O29" i="1"/>
  <c r="R29" i="1" s="1"/>
  <c r="Q29" i="1"/>
  <c r="AU30" i="1" l="1"/>
  <c r="AW30" i="1" s="1"/>
  <c r="P29" i="1"/>
  <c r="S29" i="1" s="1"/>
  <c r="H4" i="1"/>
  <c r="AV30" i="1" l="1"/>
  <c r="AX30" i="1" s="1"/>
  <c r="AY30" i="1" s="1"/>
  <c r="AZ30" i="1" s="1"/>
  <c r="BB30" i="1" s="1"/>
  <c r="BA30" i="1" s="1"/>
  <c r="T29" i="1"/>
  <c r="U29" i="1" s="1"/>
  <c r="X29" i="1" s="1"/>
  <c r="I4" i="1"/>
  <c r="BH30" i="1" l="1"/>
  <c r="AS31" i="1" s="1"/>
  <c r="BD30" i="1"/>
  <c r="AO31" i="1" s="1"/>
  <c r="BC30" i="1"/>
  <c r="AN31" i="1" s="1"/>
  <c r="BF30" i="1"/>
  <c r="AQ31" i="1" s="1"/>
  <c r="BE30" i="1"/>
  <c r="AP31" i="1" s="1"/>
  <c r="BI30" i="1"/>
  <c r="AT31" i="1" s="1"/>
  <c r="BG30" i="1"/>
  <c r="AR31" i="1" s="1"/>
  <c r="W29" i="1"/>
  <c r="V29" i="1"/>
  <c r="AG29" i="1"/>
  <c r="L4" i="1"/>
  <c r="J4" i="1"/>
  <c r="E5" i="1" s="1"/>
  <c r="K4" i="1"/>
  <c r="F5" i="1" s="1"/>
  <c r="AU31" i="1" l="1"/>
  <c r="AW31" i="1" s="1"/>
  <c r="Y29" i="1"/>
  <c r="E30" i="1" s="1"/>
  <c r="AE29" i="1"/>
  <c r="Z29" i="1"/>
  <c r="AD29" i="1"/>
  <c r="J30" i="1" s="1"/>
  <c r="AA29" i="1"/>
  <c r="AC29" i="1"/>
  <c r="I30" i="1" s="1"/>
  <c r="M30" i="1"/>
  <c r="H5" i="1"/>
  <c r="G5" i="1"/>
  <c r="AV31" i="1" l="1"/>
  <c r="AX31" i="1" s="1"/>
  <c r="AY31" i="1" s="1"/>
  <c r="AZ31" i="1" s="1"/>
  <c r="BB31" i="1" s="1"/>
  <c r="BA31" i="1" s="1"/>
  <c r="AB29" i="1"/>
  <c r="H30" i="1" s="1"/>
  <c r="AF29" i="1"/>
  <c r="L30" i="1" s="1"/>
  <c r="G30" i="1"/>
  <c r="K30" i="1"/>
  <c r="F30" i="1"/>
  <c r="I5" i="1"/>
  <c r="K5" i="1" s="1"/>
  <c r="BC31" i="1" l="1"/>
  <c r="AN32" i="1" s="1"/>
  <c r="BD31" i="1"/>
  <c r="AO32" i="1" s="1"/>
  <c r="BH31" i="1"/>
  <c r="AS32" i="1" s="1"/>
  <c r="BI31" i="1"/>
  <c r="AT32" i="1" s="1"/>
  <c r="BE31" i="1"/>
  <c r="AP32" i="1" s="1"/>
  <c r="BF31" i="1"/>
  <c r="AQ32" i="1" s="1"/>
  <c r="BG31" i="1"/>
  <c r="AR32" i="1" s="1"/>
  <c r="N30" i="1"/>
  <c r="Q30" i="1" s="1"/>
  <c r="O30" i="1"/>
  <c r="R30" i="1" s="1"/>
  <c r="L5" i="1"/>
  <c r="G6" i="1" s="1"/>
  <c r="J5" i="1"/>
  <c r="E6" i="1" s="1"/>
  <c r="F6" i="1"/>
  <c r="AU32" i="1" l="1"/>
  <c r="AW32" i="1" s="1"/>
  <c r="AV32" i="1" s="1"/>
  <c r="AX32" i="1" s="1"/>
  <c r="AY32" i="1" s="1"/>
  <c r="AZ32" i="1" s="1"/>
  <c r="BB32" i="1" s="1"/>
  <c r="P30" i="1"/>
  <c r="S30" i="1" s="1"/>
  <c r="T30" i="1" s="1"/>
  <c r="U30" i="1" s="1"/>
  <c r="H6" i="1"/>
  <c r="I6" i="1" s="1"/>
  <c r="J6" i="1" s="1"/>
  <c r="BA32" i="1" l="1"/>
  <c r="BI32" i="1"/>
  <c r="AT33" i="1" s="1"/>
  <c r="BF32" i="1"/>
  <c r="AQ33" i="1" s="1"/>
  <c r="BG32" i="1"/>
  <c r="AR33" i="1" s="1"/>
  <c r="BE32" i="1"/>
  <c r="AP33" i="1" s="1"/>
  <c r="X30" i="1"/>
  <c r="L6" i="1"/>
  <c r="G7" i="1" s="1"/>
  <c r="K6" i="1"/>
  <c r="F7" i="1" s="1"/>
  <c r="E7" i="1"/>
  <c r="BC32" i="1" l="1"/>
  <c r="AN33" i="1" s="1"/>
  <c r="BD32" i="1"/>
  <c r="AO33" i="1" s="1"/>
  <c r="BH32" i="1"/>
  <c r="AS33" i="1" s="1"/>
  <c r="AC30" i="1"/>
  <c r="W30" i="1"/>
  <c r="AA30" i="1" s="1"/>
  <c r="V30" i="1"/>
  <c r="Z30" i="1" s="1"/>
  <c r="AD30" i="1"/>
  <c r="AG30" i="1"/>
  <c r="H7" i="1"/>
  <c r="I7" i="1" s="1"/>
  <c r="K7" i="1" s="1"/>
  <c r="AU33" i="1" l="1"/>
  <c r="AW33" i="1" s="1"/>
  <c r="AV33" i="1" s="1"/>
  <c r="AX33" i="1" s="1"/>
  <c r="AY33" i="1" s="1"/>
  <c r="AZ33" i="1" s="1"/>
  <c r="BB33" i="1" s="1"/>
  <c r="BE33" i="1" s="1"/>
  <c r="AP34" i="1" s="1"/>
  <c r="AB30" i="1"/>
  <c r="AF30" i="1"/>
  <c r="Y30" i="1"/>
  <c r="AE30" i="1"/>
  <c r="M31" i="1"/>
  <c r="L7" i="1"/>
  <c r="G8" i="1" s="1"/>
  <c r="J7" i="1"/>
  <c r="E8" i="1" s="1"/>
  <c r="F8" i="1"/>
  <c r="BI33" i="1" l="1"/>
  <c r="AT34" i="1" s="1"/>
  <c r="BA33" i="1"/>
  <c r="BG33" i="1"/>
  <c r="AR34" i="1" s="1"/>
  <c r="BF33" i="1"/>
  <c r="AQ34" i="1" s="1"/>
  <c r="J31" i="1"/>
  <c r="I31" i="1"/>
  <c r="H8" i="1"/>
  <c r="I8" i="1" s="1"/>
  <c r="K8" i="1" s="1"/>
  <c r="BC33" i="1" l="1"/>
  <c r="AN34" i="1" s="1"/>
  <c r="BH33" i="1"/>
  <c r="AS34" i="1" s="1"/>
  <c r="BD33" i="1"/>
  <c r="AO34" i="1" s="1"/>
  <c r="F31" i="1"/>
  <c r="K31" i="1"/>
  <c r="E31" i="1"/>
  <c r="H31" i="1"/>
  <c r="G31" i="1"/>
  <c r="L31" i="1"/>
  <c r="L8" i="1"/>
  <c r="G9" i="1" s="1"/>
  <c r="J8" i="1"/>
  <c r="E9" i="1" s="1"/>
  <c r="F9" i="1"/>
  <c r="AU34" i="1" l="1"/>
  <c r="AW34" i="1" s="1"/>
  <c r="AV34" i="1" s="1"/>
  <c r="AX34" i="1" s="1"/>
  <c r="AY34" i="1" s="1"/>
  <c r="AZ34" i="1" s="1"/>
  <c r="BB34" i="1" s="1"/>
  <c r="BE34" i="1" s="1"/>
  <c r="AP35" i="1" s="1"/>
  <c r="N31" i="1"/>
  <c r="Q31" i="1" s="1"/>
  <c r="O31" i="1"/>
  <c r="R31" i="1" s="1"/>
  <c r="H9" i="1"/>
  <c r="I9" i="1" s="1"/>
  <c r="J9" i="1" s="1"/>
  <c r="E10" i="1" s="1"/>
  <c r="BA34" i="1" l="1"/>
  <c r="BH34" i="1" s="1"/>
  <c r="AS35" i="1" s="1"/>
  <c r="BI34" i="1"/>
  <c r="AT35" i="1" s="1"/>
  <c r="BG34" i="1"/>
  <c r="AR35" i="1" s="1"/>
  <c r="BF34" i="1"/>
  <c r="AQ35" i="1" s="1"/>
  <c r="P31" i="1"/>
  <c r="S31" i="1" s="1"/>
  <c r="T31" i="1" s="1"/>
  <c r="U31" i="1" s="1"/>
  <c r="L9" i="1"/>
  <c r="G10" i="1" s="1"/>
  <c r="K9" i="1"/>
  <c r="F10" i="1"/>
  <c r="BC34" i="1" l="1"/>
  <c r="AN35" i="1" s="1"/>
  <c r="AU35" i="1" s="1"/>
  <c r="AW35" i="1" s="1"/>
  <c r="BD34" i="1"/>
  <c r="AO35" i="1" s="1"/>
  <c r="X31" i="1"/>
  <c r="H10" i="1"/>
  <c r="I10" i="1" s="1"/>
  <c r="J10" i="1" s="1"/>
  <c r="E11" i="1" s="1"/>
  <c r="AG31" i="1" l="1"/>
  <c r="M32" i="1" s="1"/>
  <c r="AC31" i="1"/>
  <c r="I32" i="1" s="1"/>
  <c r="V31" i="1"/>
  <c r="AD31" i="1"/>
  <c r="J32" i="1" s="1"/>
  <c r="AV35" i="1"/>
  <c r="AX35" i="1" s="1"/>
  <c r="AY35" i="1" s="1"/>
  <c r="AZ35" i="1" s="1"/>
  <c r="BB35" i="1" s="1"/>
  <c r="BA35" i="1" s="1"/>
  <c r="BJ32" i="1"/>
  <c r="AE31" i="1"/>
  <c r="W31" i="1"/>
  <c r="AF31" i="1" s="1"/>
  <c r="L32" i="1" s="1"/>
  <c r="K10" i="1"/>
  <c r="F11" i="1" s="1"/>
  <c r="L10" i="1"/>
  <c r="G11" i="1" s="1"/>
  <c r="BC35" i="1" l="1"/>
  <c r="AN36" i="1" s="1"/>
  <c r="BD35" i="1"/>
  <c r="AO36" i="1" s="1"/>
  <c r="BH35" i="1"/>
  <c r="AS36" i="1" s="1"/>
  <c r="BI35" i="1"/>
  <c r="AT36" i="1" s="1"/>
  <c r="BF35" i="1"/>
  <c r="AQ36" i="1" s="1"/>
  <c r="BE35" i="1"/>
  <c r="AP36" i="1" s="1"/>
  <c r="BG35" i="1"/>
  <c r="AR36" i="1" s="1"/>
  <c r="AA31" i="1"/>
  <c r="G32" i="1" s="1"/>
  <c r="AB31" i="1"/>
  <c r="H32" i="1" s="1"/>
  <c r="Y31" i="1"/>
  <c r="E32" i="1" s="1"/>
  <c r="Z31" i="1"/>
  <c r="F32" i="1" s="1"/>
  <c r="K32" i="1"/>
  <c r="H11" i="1"/>
  <c r="I11" i="1" s="1"/>
  <c r="L11" i="1" s="1"/>
  <c r="AU36" i="1" l="1"/>
  <c r="AW36" i="1" s="1"/>
  <c r="N32" i="1"/>
  <c r="Q32" i="1" s="1"/>
  <c r="O32" i="1"/>
  <c r="R32" i="1" s="1"/>
  <c r="J11" i="1"/>
  <c r="E12" i="1" s="1"/>
  <c r="K11" i="1"/>
  <c r="F12" i="1" s="1"/>
  <c r="G12" i="1"/>
  <c r="H12" i="1" l="1"/>
  <c r="I12" i="1" s="1"/>
  <c r="J12" i="1" s="1"/>
  <c r="E13" i="1" s="1"/>
  <c r="AV36" i="1"/>
  <c r="AX36" i="1" s="1"/>
  <c r="AY36" i="1" s="1"/>
  <c r="AZ36" i="1" s="1"/>
  <c r="BB36" i="1" s="1"/>
  <c r="BA36" i="1" s="1"/>
  <c r="P32" i="1"/>
  <c r="K12" i="1" l="1"/>
  <c r="F13" i="1" s="1"/>
  <c r="L12" i="1"/>
  <c r="G13" i="1" s="1"/>
  <c r="BC36" i="1"/>
  <c r="AN37" i="1" s="1"/>
  <c r="BH36" i="1"/>
  <c r="AS37" i="1" s="1"/>
  <c r="BD36" i="1"/>
  <c r="AO37" i="1" s="1"/>
  <c r="BE36" i="1"/>
  <c r="AP37" i="1" s="1"/>
  <c r="BG36" i="1"/>
  <c r="AR37" i="1" s="1"/>
  <c r="BF36" i="1"/>
  <c r="AQ37" i="1" s="1"/>
  <c r="BI36" i="1"/>
  <c r="AT37" i="1" s="1"/>
  <c r="S32" i="1"/>
  <c r="H13" i="1"/>
  <c r="I13" i="1" s="1"/>
  <c r="K13" i="1" s="1"/>
  <c r="AU37" i="1" l="1"/>
  <c r="AW37" i="1" s="1"/>
  <c r="AV37" i="1" s="1"/>
  <c r="AX37" i="1" s="1"/>
  <c r="AY37" i="1" s="1"/>
  <c r="AZ37" i="1" s="1"/>
  <c r="BB37" i="1" s="1"/>
  <c r="BG37" i="1" s="1"/>
  <c r="AR38" i="1" s="1"/>
  <c r="T32" i="1"/>
  <c r="U32" i="1" s="1"/>
  <c r="L13" i="1"/>
  <c r="G14" i="1" s="1"/>
  <c r="J13" i="1"/>
  <c r="E14" i="1" s="1"/>
  <c r="F14" i="1"/>
  <c r="X32" i="1" l="1"/>
  <c r="AH32" i="1"/>
  <c r="BE37" i="1"/>
  <c r="AP38" i="1" s="1"/>
  <c r="BI37" i="1"/>
  <c r="AT38" i="1" s="1"/>
  <c r="BF37" i="1"/>
  <c r="AQ38" i="1" s="1"/>
  <c r="BA37" i="1"/>
  <c r="H14" i="1"/>
  <c r="I14" i="1" s="1"/>
  <c r="J14" i="1" s="1"/>
  <c r="AG32" i="1" l="1"/>
  <c r="M33" i="1" s="1"/>
  <c r="AC32" i="1"/>
  <c r="I33" i="1" s="1"/>
  <c r="V32" i="1"/>
  <c r="AE32" i="1" s="1"/>
  <c r="K33" i="1" s="1"/>
  <c r="AD32" i="1"/>
  <c r="J33" i="1" s="1"/>
  <c r="W32" i="1"/>
  <c r="AF32" i="1" s="1"/>
  <c r="L33" i="1" s="1"/>
  <c r="BC37" i="1"/>
  <c r="AN38" i="1" s="1"/>
  <c r="BD37" i="1"/>
  <c r="AO38" i="1" s="1"/>
  <c r="BH37" i="1"/>
  <c r="AS38" i="1" s="1"/>
  <c r="Y32" i="1"/>
  <c r="E33" i="1" s="1"/>
  <c r="L14" i="1"/>
  <c r="G15" i="1" s="1"/>
  <c r="K14" i="1"/>
  <c r="F15" i="1" s="1"/>
  <c r="E15" i="1"/>
  <c r="Z32" i="1" l="1"/>
  <c r="F33" i="1" s="1"/>
  <c r="N33" i="1" s="1"/>
  <c r="Q33" i="1" s="1"/>
  <c r="AB32" i="1"/>
  <c r="H33" i="1" s="1"/>
  <c r="AA32" i="1"/>
  <c r="G33" i="1" s="1"/>
  <c r="AU38" i="1"/>
  <c r="AW38" i="1" s="1"/>
  <c r="O33" i="1"/>
  <c r="R33" i="1" s="1"/>
  <c r="H15" i="1"/>
  <c r="I15" i="1" s="1"/>
  <c r="K15" i="1" s="1"/>
  <c r="F16" i="1" s="1"/>
  <c r="P33" i="1" l="1"/>
  <c r="S33" i="1" s="1"/>
  <c r="AV38" i="1"/>
  <c r="AX38" i="1" s="1"/>
  <c r="AY38" i="1" s="1"/>
  <c r="AZ38" i="1" s="1"/>
  <c r="BB38" i="1" s="1"/>
  <c r="L15" i="1"/>
  <c r="G16" i="1" s="1"/>
  <c r="J15" i="1"/>
  <c r="E16" i="1" s="1"/>
  <c r="H16" i="1" s="1"/>
  <c r="I16" i="1" s="1"/>
  <c r="K16" i="1" s="1"/>
  <c r="BG38" i="1" l="1"/>
  <c r="AR39" i="1" s="1"/>
  <c r="BF38" i="1"/>
  <c r="AQ39" i="1" s="1"/>
  <c r="BI38" i="1"/>
  <c r="AT39" i="1" s="1"/>
  <c r="BE38" i="1"/>
  <c r="AP39" i="1" s="1"/>
  <c r="BA38" i="1"/>
  <c r="T33" i="1"/>
  <c r="L16" i="1"/>
  <c r="G17" i="1" s="1"/>
  <c r="F17" i="1"/>
  <c r="J16" i="1"/>
  <c r="E17" i="1" s="1"/>
  <c r="BC38" i="1" l="1"/>
  <c r="AN39" i="1" s="1"/>
  <c r="BH38" i="1"/>
  <c r="AS39" i="1" s="1"/>
  <c r="BD38" i="1"/>
  <c r="AO39" i="1" s="1"/>
  <c r="U33" i="1"/>
  <c r="H17" i="1"/>
  <c r="I17" i="1" s="1"/>
  <c r="J17" i="1" s="1"/>
  <c r="X33" i="1" l="1"/>
  <c r="AG33" i="1" s="1"/>
  <c r="M34" i="1" s="1"/>
  <c r="AU39" i="1"/>
  <c r="AW39" i="1" s="1"/>
  <c r="K17" i="1"/>
  <c r="F18" i="1" s="1"/>
  <c r="L17" i="1"/>
  <c r="G18" i="1" s="1"/>
  <c r="E18" i="1"/>
  <c r="AC33" i="1" l="1"/>
  <c r="I34" i="1" s="1"/>
  <c r="W33" i="1"/>
  <c r="AF33" i="1" s="1"/>
  <c r="L34" i="1" s="1"/>
  <c r="V33" i="1"/>
  <c r="AE33" i="1" s="1"/>
  <c r="K34" i="1" s="1"/>
  <c r="AD33" i="1"/>
  <c r="J34" i="1" s="1"/>
  <c r="AV39" i="1"/>
  <c r="AX39" i="1" s="1"/>
  <c r="AY39" i="1" s="1"/>
  <c r="AZ39" i="1" s="1"/>
  <c r="BB39" i="1" s="1"/>
  <c r="H18" i="1"/>
  <c r="I18" i="1" s="1"/>
  <c r="J18" i="1" s="1"/>
  <c r="E19" i="1" s="1"/>
  <c r="Z33" i="1" l="1"/>
  <c r="F34" i="1" s="1"/>
  <c r="Y33" i="1"/>
  <c r="E34" i="1" s="1"/>
  <c r="AB33" i="1"/>
  <c r="H34" i="1" s="1"/>
  <c r="AA33" i="1"/>
  <c r="G34" i="1" s="1"/>
  <c r="BF39" i="1"/>
  <c r="AQ40" i="1" s="1"/>
  <c r="BE39" i="1"/>
  <c r="AP40" i="1" s="1"/>
  <c r="BI39" i="1"/>
  <c r="AT40" i="1" s="1"/>
  <c r="BG39" i="1"/>
  <c r="AR40" i="1" s="1"/>
  <c r="BA39" i="1"/>
  <c r="K18" i="1"/>
  <c r="F19" i="1" s="1"/>
  <c r="L18" i="1"/>
  <c r="G19" i="1" s="1"/>
  <c r="N34" i="1" l="1"/>
  <c r="Q34" i="1" s="1"/>
  <c r="O34" i="1"/>
  <c r="R34" i="1" s="1"/>
  <c r="P34" i="1" s="1"/>
  <c r="S34" i="1" s="1"/>
  <c r="T34" i="1" s="1"/>
  <c r="U34" i="1" s="1"/>
  <c r="BD39" i="1"/>
  <c r="AO40" i="1" s="1"/>
  <c r="BH39" i="1"/>
  <c r="AS40" i="1" s="1"/>
  <c r="BC39" i="1"/>
  <c r="AN40" i="1" s="1"/>
  <c r="H19" i="1"/>
  <c r="I19" i="1" s="1"/>
  <c r="K19" i="1" s="1"/>
  <c r="F20" i="1" s="1"/>
  <c r="AU40" i="1" l="1"/>
  <c r="AW40" i="1" s="1"/>
  <c r="X34" i="1"/>
  <c r="J19" i="1"/>
  <c r="E20" i="1" s="1"/>
  <c r="L19" i="1"/>
  <c r="G20" i="1" s="1"/>
  <c r="AV40" i="1" l="1"/>
  <c r="AX40" i="1" s="1"/>
  <c r="AY40" i="1" s="1"/>
  <c r="AZ40" i="1" s="1"/>
  <c r="BB40" i="1" s="1"/>
  <c r="BA40" i="1" s="1"/>
  <c r="BJ36" i="1"/>
  <c r="AD34" i="1"/>
  <c r="AG34" i="1"/>
  <c r="M35" i="1" s="1"/>
  <c r="V34" i="1"/>
  <c r="AE34" i="1" s="1"/>
  <c r="K35" i="1" s="1"/>
  <c r="AC34" i="1"/>
  <c r="I35" i="1" s="1"/>
  <c r="J35" i="1"/>
  <c r="W34" i="1"/>
  <c r="H20" i="1"/>
  <c r="I20" i="1" s="1"/>
  <c r="K20" i="1" s="1"/>
  <c r="BD40" i="1" l="1"/>
  <c r="AO41" i="1" s="1"/>
  <c r="BC40" i="1"/>
  <c r="AN41" i="1" s="1"/>
  <c r="BH40" i="1"/>
  <c r="AS41" i="1" s="1"/>
  <c r="BG40" i="1"/>
  <c r="AR41" i="1" s="1"/>
  <c r="BI40" i="1"/>
  <c r="AT41" i="1" s="1"/>
  <c r="BF40" i="1"/>
  <c r="AQ41" i="1" s="1"/>
  <c r="BE40" i="1"/>
  <c r="AP41" i="1" s="1"/>
  <c r="Y34" i="1"/>
  <c r="E35" i="1" s="1"/>
  <c r="Z34" i="1"/>
  <c r="F35" i="1" s="1"/>
  <c r="AB34" i="1"/>
  <c r="H35" i="1" s="1"/>
  <c r="AF34" i="1"/>
  <c r="L35" i="1" s="1"/>
  <c r="AA34" i="1"/>
  <c r="G35" i="1" s="1"/>
  <c r="L20" i="1"/>
  <c r="G21" i="1" s="1"/>
  <c r="J20" i="1"/>
  <c r="E21" i="1" s="1"/>
  <c r="F21" i="1"/>
  <c r="N35" i="1" l="1"/>
  <c r="Q35" i="1" s="1"/>
  <c r="AU41" i="1"/>
  <c r="AW41" i="1" s="1"/>
  <c r="O35" i="1"/>
  <c r="R35" i="1" s="1"/>
  <c r="H21" i="1"/>
  <c r="I21" i="1" s="1"/>
  <c r="J21" i="1" s="1"/>
  <c r="P35" i="1" l="1"/>
  <c r="S35" i="1" s="1"/>
  <c r="T35" i="1" s="1"/>
  <c r="U35" i="1" s="1"/>
  <c r="X35" i="1" s="1"/>
  <c r="AV41" i="1"/>
  <c r="AX41" i="1" s="1"/>
  <c r="AY41" i="1" s="1"/>
  <c r="AZ41" i="1" s="1"/>
  <c r="BB41" i="1" s="1"/>
  <c r="K21" i="1"/>
  <c r="L21" i="1"/>
  <c r="G22" i="1" s="1"/>
  <c r="F22" i="1"/>
  <c r="E22" i="1"/>
  <c r="BI41" i="1" l="1"/>
  <c r="AT42" i="1" s="1"/>
  <c r="BF41" i="1"/>
  <c r="AQ42" i="1" s="1"/>
  <c r="BG41" i="1"/>
  <c r="AR42" i="1" s="1"/>
  <c r="BE41" i="1"/>
  <c r="AP42" i="1" s="1"/>
  <c r="BA41" i="1"/>
  <c r="AD35" i="1"/>
  <c r="J36" i="1" s="1"/>
  <c r="AG35" i="1"/>
  <c r="M36" i="1" s="1"/>
  <c r="W35" i="1"/>
  <c r="AC35" i="1"/>
  <c r="I36" i="1" s="1"/>
  <c r="V35" i="1"/>
  <c r="AE35" i="1" s="1"/>
  <c r="H22" i="1"/>
  <c r="I22" i="1" s="1"/>
  <c r="J22" i="1" s="1"/>
  <c r="BH41" i="1" l="1"/>
  <c r="AS42" i="1" s="1"/>
  <c r="BC41" i="1"/>
  <c r="AN42" i="1" s="1"/>
  <c r="BD41" i="1"/>
  <c r="AO42" i="1" s="1"/>
  <c r="AA35" i="1"/>
  <c r="G36" i="1" s="1"/>
  <c r="AF35" i="1"/>
  <c r="L36" i="1" s="1"/>
  <c r="AB35" i="1"/>
  <c r="H36" i="1" s="1"/>
  <c r="Y35" i="1"/>
  <c r="E36" i="1" s="1"/>
  <c r="Z35" i="1"/>
  <c r="F36" i="1" s="1"/>
  <c r="K36" i="1"/>
  <c r="L22" i="1"/>
  <c r="K22" i="1"/>
  <c r="O36" i="1" l="1"/>
  <c r="R36" i="1" s="1"/>
  <c r="AU42" i="1"/>
  <c r="AW42" i="1" s="1"/>
  <c r="N36" i="1"/>
  <c r="Q36" i="1" s="1"/>
  <c r="P36" i="1" l="1"/>
  <c r="S36" i="1" s="1"/>
  <c r="T36" i="1" s="1"/>
  <c r="U36" i="1" s="1"/>
  <c r="AV42" i="1"/>
  <c r="AX42" i="1" s="1"/>
  <c r="AY42" i="1" s="1"/>
  <c r="AZ42" i="1" s="1"/>
  <c r="BB42" i="1" s="1"/>
  <c r="X36" i="1" l="1"/>
  <c r="AG36" i="1" s="1"/>
  <c r="AH36" i="1"/>
  <c r="BG42" i="1"/>
  <c r="AR43" i="1" s="1"/>
  <c r="BF42" i="1"/>
  <c r="AQ43" i="1" s="1"/>
  <c r="BE42" i="1"/>
  <c r="AP43" i="1" s="1"/>
  <c r="BI42" i="1"/>
  <c r="AT43" i="1" s="1"/>
  <c r="BA42" i="1"/>
  <c r="AD36" i="1" l="1"/>
  <c r="J37" i="1" s="1"/>
  <c r="AC36" i="1"/>
  <c r="I37" i="1" s="1"/>
  <c r="BC42" i="1"/>
  <c r="AN43" i="1" s="1"/>
  <c r="BD42" i="1"/>
  <c r="AO43" i="1" s="1"/>
  <c r="BH42" i="1"/>
  <c r="AS43" i="1" s="1"/>
  <c r="V36" i="1"/>
  <c r="AE36" i="1" s="1"/>
  <c r="W36" i="1"/>
  <c r="AF36" i="1" s="1"/>
  <c r="M37" i="1"/>
  <c r="AU43" i="1" l="1"/>
  <c r="AW43" i="1" s="1"/>
  <c r="AA36" i="1"/>
  <c r="G37" i="1" s="1"/>
  <c r="AB36" i="1"/>
  <c r="H37" i="1" s="1"/>
  <c r="Y36" i="1"/>
  <c r="E37" i="1" s="1"/>
  <c r="Z36" i="1"/>
  <c r="F37" i="1" s="1"/>
  <c r="L37" i="1"/>
  <c r="K37" i="1"/>
  <c r="AV43" i="1" l="1"/>
  <c r="AX43" i="1" s="1"/>
  <c r="AY43" i="1" s="1"/>
  <c r="AZ43" i="1" s="1"/>
  <c r="BB43" i="1" s="1"/>
  <c r="N37" i="1"/>
  <c r="Q37" i="1" s="1"/>
  <c r="O37" i="1"/>
  <c r="R37" i="1" s="1"/>
  <c r="BI43" i="1" l="1"/>
  <c r="AT44" i="1" s="1"/>
  <c r="BF43" i="1"/>
  <c r="AQ44" i="1" s="1"/>
  <c r="BG43" i="1"/>
  <c r="AR44" i="1" s="1"/>
  <c r="BE43" i="1"/>
  <c r="AP44" i="1" s="1"/>
  <c r="BA43" i="1"/>
  <c r="P37" i="1"/>
  <c r="S37" i="1" s="1"/>
  <c r="T37" i="1" s="1"/>
  <c r="U37" i="1" s="1"/>
  <c r="BH43" i="1" l="1"/>
  <c r="AS44" i="1" s="1"/>
  <c r="BC43" i="1"/>
  <c r="AN44" i="1" s="1"/>
  <c r="BD43" i="1"/>
  <c r="AO44" i="1" s="1"/>
  <c r="X37" i="1"/>
  <c r="AU44" i="1" l="1"/>
  <c r="AW44" i="1" s="1"/>
  <c r="AD37" i="1"/>
  <c r="J38" i="1" s="1"/>
  <c r="AG37" i="1"/>
  <c r="W37" i="1"/>
  <c r="AC37" i="1"/>
  <c r="I38" i="1" s="1"/>
  <c r="M38" i="1"/>
  <c r="V37" i="1"/>
  <c r="AV44" i="1" l="1"/>
  <c r="AX44" i="1" s="1"/>
  <c r="AY44" i="1" s="1"/>
  <c r="AZ44" i="1" s="1"/>
  <c r="BB44" i="1" s="1"/>
  <c r="AB37" i="1"/>
  <c r="H38" i="1" s="1"/>
  <c r="AF37" i="1"/>
  <c r="Z37" i="1"/>
  <c r="F38" i="1" s="1"/>
  <c r="AE37" i="1"/>
  <c r="K38" i="1" s="1"/>
  <c r="AA37" i="1"/>
  <c r="G38" i="1" s="1"/>
  <c r="L38" i="1"/>
  <c r="Y37" i="1"/>
  <c r="E38" i="1" s="1"/>
  <c r="BG44" i="1" l="1"/>
  <c r="AR45" i="1" s="1"/>
  <c r="BE44" i="1"/>
  <c r="AP45" i="1" s="1"/>
  <c r="BI44" i="1"/>
  <c r="AT45" i="1" s="1"/>
  <c r="BF44" i="1"/>
  <c r="AQ45" i="1" s="1"/>
  <c r="BA44" i="1"/>
  <c r="O38" i="1"/>
  <c r="R38" i="1" s="1"/>
  <c r="N38" i="1"/>
  <c r="Q38" i="1" s="1"/>
  <c r="P38" i="1" l="1"/>
  <c r="S38" i="1" s="1"/>
  <c r="T38" i="1" s="1"/>
  <c r="U38" i="1" s="1"/>
  <c r="X38" i="1" s="1"/>
  <c r="AD38" i="1" s="1"/>
  <c r="J39" i="1" s="1"/>
  <c r="BC44" i="1"/>
  <c r="AN45" i="1" s="1"/>
  <c r="BH44" i="1"/>
  <c r="AS45" i="1" s="1"/>
  <c r="BD44" i="1"/>
  <c r="AO45" i="1" s="1"/>
  <c r="BJ40" i="1"/>
  <c r="V38" i="1" l="1"/>
  <c r="AE38" i="1" s="1"/>
  <c r="AC38" i="1"/>
  <c r="I39" i="1" s="1"/>
  <c r="AG38" i="1"/>
  <c r="M39" i="1" s="1"/>
  <c r="W38" i="1"/>
  <c r="AF38" i="1" s="1"/>
  <c r="AU45" i="1"/>
  <c r="AW45" i="1" s="1"/>
  <c r="Y38" i="1" l="1"/>
  <c r="E39" i="1" s="1"/>
  <c r="Z38" i="1"/>
  <c r="F39" i="1" s="1"/>
  <c r="AB38" i="1"/>
  <c r="H39" i="1" s="1"/>
  <c r="AA38" i="1"/>
  <c r="AV45" i="1"/>
  <c r="AX45" i="1" s="1"/>
  <c r="AY45" i="1" s="1"/>
  <c r="AZ45" i="1" s="1"/>
  <c r="BB45" i="1" s="1"/>
  <c r="K39" i="1"/>
  <c r="L39" i="1"/>
  <c r="G39" i="1"/>
  <c r="BF45" i="1" l="1"/>
  <c r="AQ46" i="1" s="1"/>
  <c r="BG45" i="1"/>
  <c r="AR46" i="1" s="1"/>
  <c r="BE45" i="1"/>
  <c r="AP46" i="1" s="1"/>
  <c r="BI45" i="1"/>
  <c r="AT46" i="1" s="1"/>
  <c r="BA45" i="1"/>
  <c r="N39" i="1"/>
  <c r="Q39" i="1" s="1"/>
  <c r="O39" i="1"/>
  <c r="R39" i="1" s="1"/>
  <c r="BH45" i="1" l="1"/>
  <c r="AS46" i="1" s="1"/>
  <c r="BD45" i="1"/>
  <c r="AO46" i="1" s="1"/>
  <c r="BC45" i="1"/>
  <c r="AN46" i="1" s="1"/>
  <c r="P39" i="1"/>
  <c r="S39" i="1" s="1"/>
  <c r="T39" i="1" s="1"/>
  <c r="U39" i="1" s="1"/>
  <c r="X39" i="1" l="1"/>
  <c r="AG39" i="1" s="1"/>
  <c r="AU46" i="1"/>
  <c r="AW46" i="1" s="1"/>
  <c r="AC39" i="1" l="1"/>
  <c r="I40" i="1" s="1"/>
  <c r="W39" i="1"/>
  <c r="AF39" i="1" s="1"/>
  <c r="AD39" i="1"/>
  <c r="J40" i="1" s="1"/>
  <c r="AV46" i="1"/>
  <c r="AX46" i="1" s="1"/>
  <c r="AY46" i="1" s="1"/>
  <c r="AZ46" i="1" s="1"/>
  <c r="BB46" i="1" s="1"/>
  <c r="M40" i="1"/>
  <c r="V39" i="1"/>
  <c r="AE39" i="1" s="1"/>
  <c r="AB39" i="1" l="1"/>
  <c r="AA39" i="1"/>
  <c r="G40" i="1" s="1"/>
  <c r="BI46" i="1"/>
  <c r="AT47" i="1" s="1"/>
  <c r="BG46" i="1"/>
  <c r="AR47" i="1" s="1"/>
  <c r="BE46" i="1"/>
  <c r="AP47" i="1" s="1"/>
  <c r="BF46" i="1"/>
  <c r="AQ47" i="1" s="1"/>
  <c r="BA46" i="1"/>
  <c r="Y39" i="1"/>
  <c r="E40" i="1" s="1"/>
  <c r="Z39" i="1"/>
  <c r="BD46" i="1" l="1"/>
  <c r="AO47" i="1" s="1"/>
  <c r="BC46" i="1"/>
  <c r="AN47" i="1" s="1"/>
  <c r="BH46" i="1"/>
  <c r="AS47" i="1" s="1"/>
  <c r="F40" i="1"/>
  <c r="K40" i="1"/>
  <c r="H40" i="1"/>
  <c r="L40" i="1"/>
  <c r="AU47" i="1" l="1"/>
  <c r="AW47" i="1" s="1"/>
  <c r="O40" i="1"/>
  <c r="R40" i="1" s="1"/>
  <c r="N40" i="1"/>
  <c r="Q40" i="1" s="1"/>
  <c r="AV47" i="1" l="1"/>
  <c r="AX47" i="1" s="1"/>
  <c r="AY47" i="1" s="1"/>
  <c r="AZ47" i="1" s="1"/>
  <c r="BB47" i="1" s="1"/>
  <c r="P40" i="1"/>
  <c r="S40" i="1" s="1"/>
  <c r="T40" i="1" s="1"/>
  <c r="U40" i="1" s="1"/>
  <c r="X40" i="1" l="1"/>
  <c r="AG40" i="1" s="1"/>
  <c r="AH40" i="1"/>
  <c r="BF47" i="1"/>
  <c r="AQ48" i="1" s="1"/>
  <c r="BG47" i="1"/>
  <c r="AR48" i="1" s="1"/>
  <c r="BE47" i="1"/>
  <c r="AP48" i="1" s="1"/>
  <c r="BI47" i="1"/>
  <c r="AT48" i="1" s="1"/>
  <c r="BA47" i="1"/>
  <c r="AD40" i="1" l="1"/>
  <c r="J41" i="1" s="1"/>
  <c r="AC40" i="1"/>
  <c r="I41" i="1" s="1"/>
  <c r="BH47" i="1"/>
  <c r="AS48" i="1" s="1"/>
  <c r="BC47" i="1"/>
  <c r="AN48" i="1" s="1"/>
  <c r="BD47" i="1"/>
  <c r="AO48" i="1" s="1"/>
  <c r="V40" i="1"/>
  <c r="W40" i="1"/>
  <c r="AF40" i="1" s="1"/>
  <c r="M41" i="1"/>
  <c r="AU48" i="1" l="1"/>
  <c r="AW48" i="1" s="1"/>
  <c r="AE40" i="1"/>
  <c r="K41" i="1" s="1"/>
  <c r="AA40" i="1"/>
  <c r="G41" i="1" s="1"/>
  <c r="AB40" i="1"/>
  <c r="H41" i="1" s="1"/>
  <c r="Y40" i="1"/>
  <c r="E41" i="1" s="1"/>
  <c r="Z40" i="1"/>
  <c r="F41" i="1" s="1"/>
  <c r="L41" i="1"/>
  <c r="N41" i="1" l="1"/>
  <c r="Q41" i="1" s="1"/>
  <c r="O41" i="1"/>
  <c r="R41" i="1" s="1"/>
  <c r="P41" i="1" l="1"/>
  <c r="BJ44" i="1" l="1"/>
  <c r="S41" i="1"/>
  <c r="T41" i="1" l="1"/>
  <c r="U41" i="1" l="1"/>
  <c r="X41" i="1" l="1"/>
  <c r="AG41" i="1" s="1"/>
  <c r="M42" i="1" s="1"/>
  <c r="W41" i="1" l="1"/>
  <c r="AA41" i="1" s="1"/>
  <c r="G42" i="1" s="1"/>
  <c r="V41" i="1"/>
  <c r="AE41" i="1" s="1"/>
  <c r="K42" i="1" s="1"/>
  <c r="AD41" i="1"/>
  <c r="J42" i="1" s="1"/>
  <c r="AC41" i="1"/>
  <c r="I42" i="1" s="1"/>
  <c r="AF41" i="1" l="1"/>
  <c r="L42" i="1" s="1"/>
  <c r="AB41" i="1"/>
  <c r="H42" i="1" s="1"/>
  <c r="Y41" i="1"/>
  <c r="E42" i="1" s="1"/>
  <c r="Z41" i="1"/>
  <c r="F42" i="1" s="1"/>
  <c r="N42" i="1" l="1"/>
  <c r="Q42" i="1" s="1"/>
  <c r="O42" i="1"/>
  <c r="R42" i="1" s="1"/>
  <c r="P42" i="1" s="1"/>
  <c r="S42" i="1" s="1"/>
  <c r="T42" i="1" s="1"/>
  <c r="U42" i="1" s="1"/>
  <c r="X42" i="1" l="1"/>
  <c r="AG42" i="1" s="1"/>
  <c r="M43" i="1" s="1"/>
  <c r="AD42" i="1" l="1"/>
  <c r="J43" i="1" s="1"/>
  <c r="AC42" i="1"/>
  <c r="I43" i="1" s="1"/>
  <c r="W42" i="1"/>
  <c r="AF42" i="1" s="1"/>
  <c r="L43" i="1" s="1"/>
  <c r="V42" i="1"/>
  <c r="AE42" i="1" s="1"/>
  <c r="K43" i="1" s="1"/>
  <c r="AA42" i="1"/>
  <c r="G43" i="1" s="1"/>
  <c r="Z42" i="1" l="1"/>
  <c r="F43" i="1" s="1"/>
  <c r="Y42" i="1"/>
  <c r="E43" i="1" s="1"/>
  <c r="N43" i="1" s="1"/>
  <c r="Q43" i="1" s="1"/>
  <c r="AB42" i="1"/>
  <c r="H43" i="1" s="1"/>
  <c r="O43" i="1" s="1"/>
  <c r="R43" i="1" s="1"/>
  <c r="P43" i="1" l="1"/>
  <c r="S43" i="1" s="1"/>
  <c r="T43" i="1" s="1"/>
  <c r="U43" i="1" l="1"/>
  <c r="X43" i="1" l="1"/>
  <c r="AG43" i="1" s="1"/>
  <c r="M44" i="1" s="1"/>
  <c r="AD43" i="1" l="1"/>
  <c r="J44" i="1" s="1"/>
  <c r="W43" i="1"/>
  <c r="AF43" i="1" s="1"/>
  <c r="L44" i="1" s="1"/>
  <c r="V43" i="1"/>
  <c r="AE43" i="1" s="1"/>
  <c r="K44" i="1" s="1"/>
  <c r="AC43" i="1"/>
  <c r="I44" i="1" s="1"/>
  <c r="Y43" i="1" l="1"/>
  <c r="E44" i="1" s="1"/>
  <c r="Z43" i="1"/>
  <c r="F44" i="1" s="1"/>
  <c r="AB43" i="1"/>
  <c r="H44" i="1" s="1"/>
  <c r="AA43" i="1"/>
  <c r="G44" i="1" s="1"/>
  <c r="N44" i="1" l="1"/>
  <c r="Q44" i="1" s="1"/>
  <c r="O44" i="1"/>
  <c r="R44" i="1" s="1"/>
  <c r="P44" i="1" s="1"/>
  <c r="S44" i="1" s="1"/>
  <c r="T44" i="1" s="1"/>
  <c r="U44" i="1" s="1"/>
  <c r="X44" i="1" l="1"/>
  <c r="AG44" i="1" s="1"/>
  <c r="M45" i="1" s="1"/>
  <c r="AH44" i="1"/>
  <c r="AD44" i="1" l="1"/>
  <c r="J45" i="1" s="1"/>
  <c r="W44" i="1"/>
  <c r="AF44" i="1" s="1"/>
  <c r="V44" i="1"/>
  <c r="Y44" i="1" s="1"/>
  <c r="E45" i="1" s="1"/>
  <c r="AC44" i="1"/>
  <c r="I45" i="1" s="1"/>
  <c r="AA44" i="1"/>
  <c r="G45" i="1" s="1"/>
  <c r="AB44" i="1"/>
  <c r="H45" i="1" s="1"/>
  <c r="L45" i="1"/>
  <c r="AE44" i="1" l="1"/>
  <c r="K45" i="1" s="1"/>
  <c r="Z44" i="1"/>
  <c r="F45" i="1" s="1"/>
  <c r="O45" i="1"/>
  <c r="R45" i="1" s="1"/>
  <c r="N45" i="1" l="1"/>
  <c r="Q45" i="1" s="1"/>
  <c r="P45" i="1" s="1"/>
  <c r="S45" i="1" l="1"/>
  <c r="T45" i="1" s="1"/>
  <c r="U45" i="1" l="1"/>
  <c r="X45" i="1" l="1"/>
  <c r="AG45" i="1" s="1"/>
  <c r="M46" i="1" s="1"/>
  <c r="V45" i="1" l="1"/>
  <c r="AE45" i="1" s="1"/>
  <c r="W45" i="1"/>
  <c r="AF45" i="1" s="1"/>
  <c r="L46" i="1" s="1"/>
  <c r="AD45" i="1"/>
  <c r="J46" i="1" s="1"/>
  <c r="AC45" i="1"/>
  <c r="I46" i="1" s="1"/>
  <c r="Y45" i="1"/>
  <c r="E46" i="1" s="1"/>
  <c r="Z45" i="1"/>
  <c r="F46" i="1" s="1"/>
  <c r="K46" i="1"/>
  <c r="AB45" i="1" l="1"/>
  <c r="H46" i="1" s="1"/>
  <c r="AA45" i="1"/>
  <c r="G46" i="1" s="1"/>
  <c r="N46" i="1"/>
  <c r="Q46" i="1" s="1"/>
  <c r="O46" i="1" l="1"/>
  <c r="R46" i="1" s="1"/>
  <c r="P46" i="1" s="1"/>
  <c r="S46" i="1" s="1"/>
  <c r="T46" i="1" s="1"/>
  <c r="U46" i="1" s="1"/>
  <c r="X46" i="1" l="1"/>
  <c r="AG46" i="1" s="1"/>
  <c r="M47" i="1" s="1"/>
  <c r="W46" i="1" l="1"/>
  <c r="AF46" i="1" s="1"/>
  <c r="L47" i="1" s="1"/>
  <c r="V46" i="1"/>
  <c r="AE46" i="1" s="1"/>
  <c r="K47" i="1" s="1"/>
  <c r="AD46" i="1"/>
  <c r="J47" i="1" s="1"/>
  <c r="AC46" i="1"/>
  <c r="I47" i="1" s="1"/>
  <c r="Z46" i="1" l="1"/>
  <c r="F47" i="1" s="1"/>
  <c r="Y46" i="1"/>
  <c r="E47" i="1" s="1"/>
  <c r="N47" i="1" s="1"/>
  <c r="Q47" i="1" s="1"/>
  <c r="AA46" i="1"/>
  <c r="G47" i="1" s="1"/>
  <c r="AB46" i="1"/>
  <c r="H47" i="1" s="1"/>
  <c r="O47" i="1" l="1"/>
  <c r="R47" i="1" s="1"/>
  <c r="P47" i="1" s="1"/>
  <c r="S47" i="1" s="1"/>
  <c r="T47" i="1" s="1"/>
  <c r="U47" i="1" s="1"/>
  <c r="X47" i="1" l="1"/>
  <c r="AG47" i="1" s="1"/>
  <c r="W47" i="1" l="1"/>
  <c r="AF47" i="1" s="1"/>
  <c r="AD47" i="1"/>
  <c r="J48" i="1" s="1"/>
  <c r="AC47" i="1"/>
  <c r="I48" i="1" s="1"/>
  <c r="M48" i="1"/>
  <c r="V47" i="1"/>
  <c r="AB47" i="1" l="1"/>
  <c r="H48" i="1" s="1"/>
  <c r="AA47" i="1"/>
  <c r="G48" i="1" s="1"/>
  <c r="Z47" i="1"/>
  <c r="AE47" i="1"/>
  <c r="Y47" i="1"/>
  <c r="E48" i="1" s="1"/>
  <c r="L48" i="1"/>
  <c r="K48" i="1" l="1"/>
  <c r="F48" i="1"/>
  <c r="O48" i="1"/>
  <c r="R48" i="1" s="1"/>
  <c r="N48" i="1" l="1"/>
  <c r="Q48" i="1" l="1"/>
  <c r="P48" i="1" l="1"/>
  <c r="S48" i="1" s="1"/>
  <c r="T48" i="1" l="1"/>
  <c r="U48" i="1" s="1"/>
  <c r="X48" i="1" l="1"/>
  <c r="AG48" i="1" s="1"/>
  <c r="AH48" i="1"/>
  <c r="AD48" i="1" l="1"/>
  <c r="J49" i="1" s="1"/>
  <c r="AC48" i="1"/>
  <c r="V48" i="1"/>
  <c r="AE48" i="1" s="1"/>
  <c r="W48" i="1"/>
  <c r="AF48" i="1" s="1"/>
  <c r="M49" i="1"/>
  <c r="I49" i="1"/>
  <c r="AA48" i="1" l="1"/>
  <c r="G49" i="1" s="1"/>
  <c r="AB48" i="1"/>
  <c r="H49" i="1" s="1"/>
  <c r="Y48" i="1"/>
  <c r="Z48" i="1"/>
  <c r="F49" i="1" s="1"/>
  <c r="K49" i="1"/>
  <c r="E49" i="1"/>
  <c r="L49" i="1"/>
  <c r="O49" i="1" l="1"/>
  <c r="R49" i="1" s="1"/>
  <c r="N49" i="1"/>
  <c r="Q49" i="1" s="1"/>
  <c r="P49" i="1" l="1"/>
  <c r="S49" i="1" s="1"/>
  <c r="T49" i="1" s="1"/>
  <c r="U49" i="1" l="1"/>
  <c r="X49" i="1" l="1"/>
  <c r="AG49" i="1" s="1"/>
  <c r="M50" i="1" s="1"/>
  <c r="W49" i="1" l="1"/>
  <c r="AF49" i="1" s="1"/>
  <c r="V49" i="1"/>
  <c r="AE49" i="1" s="1"/>
  <c r="K50" i="1" s="1"/>
  <c r="AD49" i="1"/>
  <c r="J50" i="1" s="1"/>
  <c r="AC49" i="1"/>
  <c r="I50" i="1" s="1"/>
  <c r="AA49" i="1"/>
  <c r="G50" i="1" s="1"/>
  <c r="AB49" i="1"/>
  <c r="H50" i="1" s="1"/>
  <c r="Y49" i="1"/>
  <c r="E50" i="1" s="1"/>
  <c r="Z49" i="1"/>
  <c r="F50" i="1" s="1"/>
  <c r="L50" i="1"/>
  <c r="N50" i="1" l="1"/>
  <c r="Q50" i="1" s="1"/>
  <c r="O50" i="1"/>
  <c r="R50" i="1" s="1"/>
  <c r="P50" i="1" l="1"/>
  <c r="S50" i="1" s="1"/>
  <c r="T50" i="1" s="1"/>
  <c r="U50" i="1" s="1"/>
  <c r="X50" i="1" l="1"/>
  <c r="AD50" i="1" l="1"/>
  <c r="J51" i="1" s="1"/>
  <c r="AG50" i="1"/>
  <c r="M51" i="1" s="1"/>
  <c r="W50" i="1"/>
  <c r="AC50" i="1"/>
  <c r="I51" i="1" s="1"/>
  <c r="V50" i="1"/>
  <c r="AE50" i="1" s="1"/>
  <c r="AA50" i="1" l="1"/>
  <c r="G51" i="1" s="1"/>
  <c r="AF50" i="1"/>
  <c r="L51" i="1" s="1"/>
  <c r="AB50" i="1"/>
  <c r="H51" i="1" s="1"/>
  <c r="Y50" i="1"/>
  <c r="E51" i="1" s="1"/>
  <c r="Z50" i="1"/>
  <c r="F51" i="1" s="1"/>
  <c r="K51" i="1"/>
  <c r="O51" i="1" l="1"/>
  <c r="R51" i="1" s="1"/>
  <c r="N51" i="1"/>
  <c r="Q51" i="1" s="1"/>
  <c r="P51" i="1" l="1"/>
  <c r="S51" i="1" s="1"/>
  <c r="T51" i="1" s="1"/>
  <c r="U51" i="1" s="1"/>
  <c r="X51" i="1" s="1"/>
  <c r="AD51" i="1" l="1"/>
  <c r="J52" i="1" s="1"/>
  <c r="W51" i="1"/>
  <c r="AA51" i="1" s="1"/>
  <c r="G52" i="1" s="1"/>
  <c r="AC51" i="1"/>
  <c r="I52" i="1" s="1"/>
  <c r="V51" i="1"/>
  <c r="Z51" i="1" s="1"/>
  <c r="F52" i="1" s="1"/>
  <c r="AG51" i="1"/>
  <c r="M52" i="1" s="1"/>
  <c r="AB51" i="1"/>
  <c r="H52" i="1" s="1"/>
  <c r="AF51" i="1"/>
  <c r="L52" i="1" s="1"/>
  <c r="Y51" i="1"/>
  <c r="E52" i="1" s="1"/>
  <c r="AE51" i="1" l="1"/>
  <c r="K52" i="1" s="1"/>
  <c r="N52" i="1"/>
  <c r="Q52" i="1" s="1"/>
  <c r="O52" i="1"/>
  <c r="R52" i="1" s="1"/>
  <c r="P52" i="1" l="1"/>
  <c r="S52" i="1" s="1"/>
  <c r="T52" i="1" s="1"/>
  <c r="U52" i="1" s="1"/>
  <c r="X52" i="1" s="1"/>
  <c r="AG52" i="1" s="1"/>
  <c r="AH52" i="1" l="1"/>
  <c r="AD52" i="1"/>
  <c r="J53" i="1" s="1"/>
  <c r="AC52" i="1"/>
  <c r="I53" i="1" s="1"/>
  <c r="V52" i="1"/>
  <c r="AE52" i="1" s="1"/>
  <c r="W52" i="1"/>
  <c r="AF52" i="1" s="1"/>
  <c r="M53" i="1"/>
  <c r="AA52" i="1" l="1"/>
  <c r="G53" i="1" s="1"/>
  <c r="AB52" i="1"/>
  <c r="H53" i="1" s="1"/>
  <c r="Y52" i="1"/>
  <c r="E53" i="1" s="1"/>
  <c r="Z52" i="1"/>
  <c r="F53" i="1" s="1"/>
  <c r="L53" i="1"/>
  <c r="K53" i="1"/>
  <c r="O53" i="1" l="1"/>
  <c r="R53" i="1" s="1"/>
  <c r="N53" i="1"/>
  <c r="Q53" i="1" s="1"/>
  <c r="P53" i="1" l="1"/>
  <c r="S53" i="1" s="1"/>
  <c r="T53" i="1" s="1"/>
  <c r="U53" i="1" l="1"/>
  <c r="X53" i="1" l="1"/>
  <c r="AG53" i="1" s="1"/>
  <c r="M54" i="1" s="1"/>
  <c r="AD53" i="1" l="1"/>
  <c r="J54" i="1" s="1"/>
  <c r="W53" i="1"/>
  <c r="AF53" i="1" s="1"/>
  <c r="L54" i="1" s="1"/>
  <c r="V53" i="1"/>
  <c r="AE53" i="1" s="1"/>
  <c r="K54" i="1" s="1"/>
  <c r="AC53" i="1"/>
  <c r="I54" i="1" s="1"/>
  <c r="Z53" i="1"/>
  <c r="F54" i="1" s="1"/>
  <c r="Y53" i="1" l="1"/>
  <c r="E54" i="1" s="1"/>
  <c r="AB53" i="1"/>
  <c r="H54" i="1" s="1"/>
  <c r="AA53" i="1"/>
  <c r="G54" i="1" s="1"/>
  <c r="N54" i="1"/>
  <c r="Q54" i="1" s="1"/>
  <c r="O54" i="1" l="1"/>
  <c r="R54" i="1" s="1"/>
  <c r="P54" i="1" s="1"/>
  <c r="S54" i="1" s="1"/>
  <c r="T54" i="1" s="1"/>
  <c r="U54" i="1" s="1"/>
  <c r="X54" i="1" s="1"/>
  <c r="AG54" i="1" s="1"/>
  <c r="AC54" i="1" l="1"/>
  <c r="I55" i="1" s="1"/>
  <c r="AD54" i="1"/>
  <c r="J55" i="1" s="1"/>
  <c r="M55" i="1"/>
  <c r="W54" i="1"/>
  <c r="AF54" i="1" s="1"/>
  <c r="V54" i="1"/>
  <c r="AE54" i="1" s="1"/>
  <c r="AA54" i="1" l="1"/>
  <c r="G55" i="1" s="1"/>
  <c r="AB54" i="1"/>
  <c r="H55" i="1" s="1"/>
  <c r="Y54" i="1"/>
  <c r="E55" i="1" s="1"/>
  <c r="Z54" i="1"/>
  <c r="F55" i="1" s="1"/>
  <c r="K55" i="1"/>
  <c r="L55" i="1"/>
  <c r="O55" i="1" l="1"/>
  <c r="R55" i="1" s="1"/>
  <c r="N55" i="1"/>
  <c r="Q55" i="1" s="1"/>
  <c r="P55" i="1" l="1"/>
  <c r="S55" i="1" s="1"/>
  <c r="T55" i="1" s="1"/>
  <c r="U55" i="1" l="1"/>
  <c r="X55" i="1" l="1"/>
  <c r="AG55" i="1" s="1"/>
  <c r="M56" i="1" s="1"/>
  <c r="AC55" i="1" l="1"/>
  <c r="I56" i="1" s="1"/>
  <c r="W55" i="1"/>
  <c r="AF55" i="1" s="1"/>
  <c r="L56" i="1" s="1"/>
  <c r="V55" i="1"/>
  <c r="AE55" i="1" s="1"/>
  <c r="K56" i="1" s="1"/>
  <c r="AD55" i="1"/>
  <c r="J56" i="1" s="1"/>
  <c r="AA55" i="1"/>
  <c r="G56" i="1" s="1"/>
  <c r="AB55" i="1"/>
  <c r="H56" i="1" s="1"/>
  <c r="Y55" i="1"/>
  <c r="E56" i="1" s="1"/>
  <c r="Z55" i="1"/>
  <c r="F56" i="1" s="1"/>
  <c r="N56" i="1" l="1"/>
  <c r="Q56" i="1" s="1"/>
  <c r="O56" i="1"/>
  <c r="R56" i="1" s="1"/>
  <c r="P56" i="1" l="1"/>
  <c r="S56" i="1" s="1"/>
  <c r="T56" i="1" s="1"/>
  <c r="U56" i="1" s="1"/>
  <c r="X56" i="1" s="1"/>
  <c r="AG56" i="1" s="1"/>
  <c r="AH56" i="1"/>
  <c r="AD56" i="1" l="1"/>
  <c r="AC56" i="1"/>
  <c r="V56" i="1"/>
  <c r="AE56" i="1" s="1"/>
  <c r="W56" i="1"/>
  <c r="AF56" i="1" s="1"/>
  <c r="AA56" i="1" l="1"/>
  <c r="AB56" i="1"/>
  <c r="Y56" i="1"/>
  <c r="Z56" i="1"/>
  <c r="AV48" i="1"/>
  <c r="AX48" i="1" s="1"/>
  <c r="AY48" i="1" s="1"/>
  <c r="AZ48" i="1" s="1"/>
  <c r="BJ48" i="1" l="1"/>
  <c r="BB48" i="1"/>
  <c r="BG48" i="1" l="1"/>
  <c r="AR49" i="1" s="1"/>
  <c r="BF48" i="1"/>
  <c r="AQ49" i="1" s="1"/>
  <c r="BI48" i="1"/>
  <c r="AT49" i="1" s="1"/>
  <c r="BA48" i="1"/>
  <c r="BE48" i="1"/>
  <c r="AP49" i="1" s="1"/>
  <c r="BH48" i="1" l="1"/>
  <c r="AS49" i="1" s="1"/>
  <c r="BD48" i="1"/>
  <c r="AO49" i="1" s="1"/>
  <c r="BC48" i="1"/>
  <c r="AN49" i="1" s="1"/>
  <c r="AU49" i="1" l="1"/>
  <c r="AW49" i="1" s="1"/>
  <c r="AV49" i="1" s="1"/>
  <c r="AX49" i="1" s="1"/>
  <c r="AY49" i="1" s="1"/>
  <c r="AZ49" i="1" s="1"/>
  <c r="BB49" i="1" l="1"/>
  <c r="BE49" i="1" l="1"/>
  <c r="AP50" i="1" s="1"/>
  <c r="BF49" i="1"/>
  <c r="AQ50" i="1" s="1"/>
  <c r="BG49" i="1"/>
  <c r="AR50" i="1" s="1"/>
  <c r="BA49" i="1"/>
  <c r="BI49" i="1"/>
  <c r="AT50" i="1" s="1"/>
  <c r="BC49" i="1" l="1"/>
  <c r="AN50" i="1" s="1"/>
  <c r="BH49" i="1"/>
  <c r="AS50" i="1" s="1"/>
  <c r="BD49" i="1"/>
  <c r="AO50" i="1" s="1"/>
  <c r="AU50" i="1" l="1"/>
  <c r="AW50" i="1" s="1"/>
  <c r="AV50" i="1" s="1"/>
  <c r="AX50" i="1" s="1"/>
  <c r="AY50" i="1" s="1"/>
  <c r="AZ50" i="1" s="1"/>
  <c r="BB50" i="1" l="1"/>
  <c r="BE50" i="1" l="1"/>
  <c r="AP51" i="1" s="1"/>
  <c r="BI50" i="1"/>
  <c r="AT51" i="1" s="1"/>
  <c r="BG50" i="1"/>
  <c r="AR51" i="1" s="1"/>
  <c r="BF50" i="1"/>
  <c r="AQ51" i="1" s="1"/>
  <c r="BA50" i="1"/>
  <c r="BC50" i="1" l="1"/>
  <c r="AN51" i="1" s="1"/>
  <c r="BH50" i="1"/>
  <c r="AS51" i="1" s="1"/>
  <c r="BD50" i="1"/>
  <c r="AO51" i="1" s="1"/>
  <c r="AU51" i="1" l="1"/>
  <c r="AW51" i="1" s="1"/>
  <c r="AV51" i="1" s="1"/>
  <c r="AX51" i="1" s="1"/>
  <c r="AY51" i="1" s="1"/>
  <c r="AZ51" i="1" s="1"/>
  <c r="BB51" i="1" l="1"/>
  <c r="BG51" i="1" l="1"/>
  <c r="AR52" i="1" s="1"/>
  <c r="BF51" i="1"/>
  <c r="AQ52" i="1" s="1"/>
  <c r="BA51" i="1"/>
  <c r="BE51" i="1"/>
  <c r="AP52" i="1" s="1"/>
  <c r="BI51" i="1"/>
  <c r="AT52" i="1" s="1"/>
  <c r="BH51" i="1" l="1"/>
  <c r="AS52" i="1" s="1"/>
  <c r="BD51" i="1"/>
  <c r="AO52" i="1" s="1"/>
  <c r="BC51" i="1"/>
  <c r="AN52" i="1" s="1"/>
  <c r="AU52" i="1" l="1"/>
  <c r="AW52" i="1" s="1"/>
  <c r="AV52" i="1" l="1"/>
  <c r="AX52" i="1" s="1"/>
  <c r="AY52" i="1" s="1"/>
  <c r="AZ52" i="1" s="1"/>
  <c r="BB52" i="1" l="1"/>
  <c r="BJ52" i="1"/>
  <c r="BE52" i="1" l="1"/>
  <c r="AP53" i="1" s="1"/>
  <c r="BI52" i="1"/>
  <c r="AT53" i="1" s="1"/>
  <c r="BF52" i="1"/>
  <c r="AQ53" i="1" s="1"/>
  <c r="BG52" i="1"/>
  <c r="AR53" i="1" s="1"/>
  <c r="BA52" i="1"/>
  <c r="BD52" i="1" l="1"/>
  <c r="AO53" i="1" s="1"/>
  <c r="BH52" i="1"/>
  <c r="AS53" i="1" s="1"/>
  <c r="BC52" i="1"/>
  <c r="AN53" i="1" s="1"/>
  <c r="AU53" i="1" l="1"/>
  <c r="AW53" i="1" s="1"/>
  <c r="AV53" i="1" l="1"/>
  <c r="AX53" i="1" s="1"/>
  <c r="AY53" i="1" s="1"/>
  <c r="AZ53" i="1" s="1"/>
  <c r="BB53" i="1" l="1"/>
  <c r="BF53" i="1" l="1"/>
  <c r="AQ54" i="1" s="1"/>
  <c r="BG53" i="1"/>
  <c r="AR54" i="1" s="1"/>
  <c r="BI53" i="1"/>
  <c r="AT54" i="1" s="1"/>
  <c r="BE53" i="1"/>
  <c r="AP54" i="1" s="1"/>
  <c r="BA53" i="1"/>
  <c r="BH53" i="1" l="1"/>
  <c r="AS54" i="1" s="1"/>
  <c r="BC53" i="1"/>
  <c r="AN54" i="1" s="1"/>
  <c r="BD53" i="1"/>
  <c r="AO54" i="1" s="1"/>
  <c r="AU54" i="1" l="1"/>
  <c r="AW54" i="1" s="1"/>
  <c r="AV54" i="1" l="1"/>
  <c r="AX54" i="1" s="1"/>
  <c r="AY54" i="1" s="1"/>
  <c r="AZ54" i="1" s="1"/>
  <c r="BB54" i="1" l="1"/>
  <c r="BI54" i="1" l="1"/>
  <c r="AT55" i="1" s="1"/>
  <c r="BE54" i="1"/>
  <c r="AP55" i="1" s="1"/>
  <c r="BG54" i="1"/>
  <c r="AR55" i="1" s="1"/>
  <c r="BF54" i="1"/>
  <c r="AQ55" i="1" s="1"/>
  <c r="BA54" i="1"/>
  <c r="BD54" i="1" l="1"/>
  <c r="AO55" i="1" s="1"/>
  <c r="BC54" i="1"/>
  <c r="AN55" i="1" s="1"/>
  <c r="BH54" i="1"/>
  <c r="AS55" i="1" s="1"/>
  <c r="AU55" i="1" l="1"/>
  <c r="AW55" i="1" s="1"/>
  <c r="AV55" i="1" l="1"/>
  <c r="AX55" i="1" s="1"/>
  <c r="AY55" i="1" s="1"/>
  <c r="AZ55" i="1" s="1"/>
  <c r="BB55" i="1" l="1"/>
  <c r="BG55" i="1" l="1"/>
  <c r="AR56" i="1" s="1"/>
  <c r="BF55" i="1"/>
  <c r="AQ56" i="1" s="1"/>
  <c r="BI55" i="1"/>
  <c r="AT56" i="1" s="1"/>
  <c r="BE55" i="1"/>
  <c r="AP56" i="1" s="1"/>
  <c r="BA55" i="1"/>
  <c r="BC55" i="1" l="1"/>
  <c r="AN56" i="1" s="1"/>
  <c r="BH55" i="1"/>
  <c r="AS56" i="1" s="1"/>
  <c r="BD55" i="1"/>
  <c r="AO56" i="1" s="1"/>
  <c r="AU56" i="1" l="1"/>
  <c r="AW56" i="1" s="1"/>
  <c r="AV56" i="1" l="1"/>
  <c r="AX56" i="1" s="1"/>
  <c r="AY56" i="1" s="1"/>
  <c r="AZ56" i="1" s="1"/>
  <c r="BB56" i="1" l="1"/>
  <c r="BJ56" i="1"/>
  <c r="BE56" i="1" l="1"/>
  <c r="BI56" i="1"/>
  <c r="BF56" i="1"/>
  <c r="BG56" i="1"/>
  <c r="BA56" i="1"/>
  <c r="BD56" i="1" l="1"/>
  <c r="BH56" i="1"/>
  <c r="BC56" i="1"/>
</calcChain>
</file>

<file path=xl/sharedStrings.xml><?xml version="1.0" encoding="utf-8"?>
<sst xmlns="http://schemas.openxmlformats.org/spreadsheetml/2006/main" count="105" uniqueCount="48">
  <si>
    <t>Epoch</t>
  </si>
  <si>
    <t>Inputs</t>
  </si>
  <si>
    <t>Desired Output</t>
  </si>
  <si>
    <r>
      <t>Y</t>
    </r>
    <r>
      <rPr>
        <vertAlign val="subscript"/>
        <sz val="14"/>
        <color theme="1"/>
        <rFont val="Times New Roman"/>
        <family val="1"/>
      </rPr>
      <t>d</t>
    </r>
  </si>
  <si>
    <t>Initial Weights</t>
  </si>
  <si>
    <t>Actual Output</t>
  </si>
  <si>
    <t>Y</t>
  </si>
  <si>
    <t>Error</t>
  </si>
  <si>
    <t>e</t>
  </si>
  <si>
    <t>Final Weights</t>
  </si>
  <si>
    <r>
      <t>x</t>
    </r>
    <r>
      <rPr>
        <vertAlign val="subscript"/>
        <sz val="14"/>
        <color theme="1"/>
        <rFont val="Times New Roman"/>
        <family val="1"/>
      </rPr>
      <t>1</t>
    </r>
  </si>
  <si>
    <r>
      <t>x</t>
    </r>
    <r>
      <rPr>
        <vertAlign val="subscript"/>
        <sz val="14"/>
        <color theme="1"/>
        <rFont val="Times New Roman"/>
        <family val="1"/>
      </rPr>
      <t>2</t>
    </r>
  </si>
  <si>
    <r>
      <t>w</t>
    </r>
    <r>
      <rPr>
        <vertAlign val="subscript"/>
        <sz val="14"/>
        <color theme="1"/>
        <rFont val="Times New Roman"/>
        <family val="1"/>
      </rPr>
      <t>11</t>
    </r>
  </si>
  <si>
    <r>
      <t>w</t>
    </r>
    <r>
      <rPr>
        <vertAlign val="subscript"/>
        <sz val="14"/>
        <color theme="1"/>
        <rFont val="Times New Roman"/>
        <family val="1"/>
      </rPr>
      <t>12</t>
    </r>
  </si>
  <si>
    <t>inputs</t>
  </si>
  <si>
    <t>Desired</t>
  </si>
  <si>
    <r>
      <t>x</t>
    </r>
    <r>
      <rPr>
        <vertAlign val="subscript"/>
        <sz val="12"/>
        <color theme="1"/>
        <rFont val="Times New Roman"/>
        <family val="1"/>
      </rPr>
      <t>1</t>
    </r>
  </si>
  <si>
    <r>
      <t>x</t>
    </r>
    <r>
      <rPr>
        <vertAlign val="sub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</si>
  <si>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d</t>
    </r>
  </si>
  <si>
    <r>
      <t>w</t>
    </r>
    <r>
      <rPr>
        <vertAlign val="subscript"/>
        <sz val="12"/>
        <color theme="1"/>
        <rFont val="Times New Roman"/>
        <family val="1"/>
      </rPr>
      <t>31</t>
    </r>
  </si>
  <si>
    <r>
      <t>w</t>
    </r>
    <r>
      <rPr>
        <vertAlign val="subscript"/>
        <sz val="12"/>
        <color theme="1"/>
        <rFont val="Times New Roman"/>
        <family val="1"/>
      </rPr>
      <t>32</t>
    </r>
  </si>
  <si>
    <r>
      <t>w</t>
    </r>
    <r>
      <rPr>
        <vertAlign val="subscript"/>
        <sz val="12"/>
        <color theme="1"/>
        <rFont val="Times New Roman"/>
        <family val="1"/>
      </rPr>
      <t>41</t>
    </r>
  </si>
  <si>
    <r>
      <t>w</t>
    </r>
    <r>
      <rPr>
        <vertAlign val="subscript"/>
        <sz val="12"/>
        <color theme="1"/>
        <rFont val="Times New Roman"/>
        <family val="1"/>
      </rPr>
      <t>42</t>
    </r>
  </si>
  <si>
    <r>
      <t>w</t>
    </r>
    <r>
      <rPr>
        <vertAlign val="subscript"/>
        <sz val="12"/>
        <color theme="1"/>
        <rFont val="Times New Roman"/>
        <family val="1"/>
      </rPr>
      <t>53</t>
    </r>
  </si>
  <si>
    <r>
      <t>w</t>
    </r>
    <r>
      <rPr>
        <vertAlign val="subscript"/>
        <sz val="12"/>
        <color theme="1"/>
        <rFont val="Times New Roman"/>
        <family val="1"/>
      </rPr>
      <t>54</t>
    </r>
  </si>
  <si>
    <t>Net</t>
  </si>
  <si>
    <r>
      <t>θ</t>
    </r>
    <r>
      <rPr>
        <vertAlign val="subscript"/>
        <sz val="12"/>
        <color theme="1"/>
        <rFont val="Times New Roman"/>
        <family val="1"/>
      </rPr>
      <t>3</t>
    </r>
  </si>
  <si>
    <r>
      <t>θ</t>
    </r>
    <r>
      <rPr>
        <vertAlign val="subscript"/>
        <sz val="12"/>
        <color theme="1"/>
        <rFont val="Times New Roman"/>
        <family val="1"/>
      </rPr>
      <t>4</t>
    </r>
  </si>
  <si>
    <r>
      <t>θ</t>
    </r>
    <r>
      <rPr>
        <vertAlign val="subscript"/>
        <sz val="12"/>
        <color theme="1"/>
        <rFont val="Times New Roman"/>
        <family val="1"/>
      </rPr>
      <t>5</t>
    </r>
  </si>
  <si>
    <r>
      <t>n</t>
    </r>
    <r>
      <rPr>
        <vertAlign val="subscript"/>
        <sz val="12"/>
        <color theme="1"/>
        <rFont val="Times New Roman"/>
        <family val="1"/>
      </rPr>
      <t>3</t>
    </r>
  </si>
  <si>
    <r>
      <t>n</t>
    </r>
    <r>
      <rPr>
        <vertAlign val="subscript"/>
        <sz val="12"/>
        <color theme="1"/>
        <rFont val="Times New Roman"/>
        <family val="1"/>
      </rPr>
      <t>4</t>
    </r>
  </si>
  <si>
    <r>
      <t>n</t>
    </r>
    <r>
      <rPr>
        <vertAlign val="subscript"/>
        <sz val="12"/>
        <color theme="1"/>
        <rFont val="Times New Roman"/>
        <family val="1"/>
      </rPr>
      <t>5</t>
    </r>
  </si>
  <si>
    <t>Activation</t>
  </si>
  <si>
    <r>
      <t>f*(n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)</t>
    </r>
  </si>
  <si>
    <r>
      <t>f*(n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>)</t>
    </r>
  </si>
  <si>
    <t>Learning Rate</t>
  </si>
  <si>
    <t>Initial Bias</t>
  </si>
  <si>
    <t>Final Bias</t>
  </si>
  <si>
    <r>
      <t>ε</t>
    </r>
    <r>
      <rPr>
        <vertAlign val="subscript"/>
        <sz val="12"/>
        <color rgb="FF000000"/>
        <rFont val="Times New Roman"/>
        <family val="1"/>
      </rPr>
      <t>3</t>
    </r>
  </si>
  <si>
    <r>
      <t>ε</t>
    </r>
    <r>
      <rPr>
        <vertAlign val="subscript"/>
        <sz val="12"/>
        <color rgb="FF000000"/>
        <rFont val="Times New Roman"/>
        <family val="1"/>
      </rPr>
      <t>4</t>
    </r>
  </si>
  <si>
    <r>
      <t>ε</t>
    </r>
    <r>
      <rPr>
        <vertAlign val="subscript"/>
        <sz val="12"/>
        <color rgb="FF000000"/>
        <rFont val="Times New Roman"/>
        <family val="1"/>
      </rPr>
      <t>5</t>
    </r>
  </si>
  <si>
    <t>Bias</t>
  </si>
  <si>
    <t>θ</t>
  </si>
  <si>
    <r>
      <t>w</t>
    </r>
    <r>
      <rPr>
        <vertAlign val="subscript"/>
        <sz val="12"/>
        <color theme="1"/>
        <rFont val="Times New Roman"/>
        <family val="1"/>
      </rPr>
      <t>43</t>
    </r>
  </si>
  <si>
    <r>
      <t>f*(n</t>
    </r>
    <r>
      <rPr>
        <vertAlign val="subscript"/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)</t>
    </r>
  </si>
  <si>
    <t>Network2</t>
  </si>
  <si>
    <t>Epsilon(Delta)</t>
  </si>
  <si>
    <t>Network1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</si>
</sst>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0" fontId="1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B90B-E283-45B9-9A22-8BD0D0B36E34}">
  <dimension ref="A1:BJ170"/>
  <sheetViews>
    <sheetView tabSelected="1" topLeftCell="AG19" zoomScale="55" zoomScaleNormal="55" workbookViewId="0">
      <selection activeCell="AC20" sqref="AC20"/>
    </sheetView>
  </sheetViews>
  <sheetFormatPr defaultRowHeight="14.4" x14ac:dyDescent="0.3"/>
  <cols>
    <col min="1" max="1" width="9.88671875" customWidth="1"/>
    <col min="9" max="9" width="12.77734375" bestFit="1" customWidth="1"/>
    <col min="10" max="10" width="13.5546875" bestFit="1" customWidth="1"/>
    <col min="11" max="11" width="8.88671875" customWidth="1"/>
    <col min="12" max="12" width="13.5546875" bestFit="1" customWidth="1"/>
    <col min="14" max="16" width="13.5546875" bestFit="1" customWidth="1"/>
    <col min="19" max="19" width="13.5546875" bestFit="1" customWidth="1"/>
    <col min="20" max="20" width="12.6640625" bestFit="1" customWidth="1"/>
    <col min="21" max="32" width="13.5546875" bestFit="1" customWidth="1"/>
    <col min="33" max="33" width="12.6640625" bestFit="1" customWidth="1"/>
    <col min="34" max="34" width="13.6640625" bestFit="1" customWidth="1"/>
    <col min="39" max="39" width="12.6640625" bestFit="1" customWidth="1"/>
    <col min="40" max="40" width="13.6640625" bestFit="1" customWidth="1"/>
    <col min="42" max="42" width="12.77734375" bestFit="1" customWidth="1"/>
    <col min="44" max="44" width="14.88671875" bestFit="1" customWidth="1"/>
    <col min="46" max="46" width="12.6640625" bestFit="1" customWidth="1"/>
    <col min="47" max="54" width="13.5546875" bestFit="1" customWidth="1"/>
    <col min="55" max="55" width="12.6640625" bestFit="1" customWidth="1"/>
    <col min="56" max="57" width="13.5546875" bestFit="1" customWidth="1"/>
    <col min="58" max="58" width="14" bestFit="1" customWidth="1"/>
    <col min="59" max="59" width="13.5546875" bestFit="1" customWidth="1"/>
    <col min="60" max="60" width="13.21875" bestFit="1" customWidth="1"/>
    <col min="61" max="61" width="14.33203125" bestFit="1" customWidth="1"/>
    <col min="62" max="62" width="14" bestFit="1" customWidth="1"/>
  </cols>
  <sheetData>
    <row r="1" spans="1:28" ht="36.6" thickBot="1" x14ac:dyDescent="0.4">
      <c r="A1" s="42" t="s">
        <v>0</v>
      </c>
      <c r="B1" s="45" t="s">
        <v>1</v>
      </c>
      <c r="C1" s="46"/>
      <c r="D1" s="6" t="s">
        <v>2</v>
      </c>
      <c r="E1" s="45" t="s">
        <v>4</v>
      </c>
      <c r="F1" s="46"/>
      <c r="G1" s="24" t="s">
        <v>41</v>
      </c>
      <c r="H1" s="6" t="s">
        <v>5</v>
      </c>
      <c r="I1" s="6" t="s">
        <v>7</v>
      </c>
      <c r="J1" s="45" t="s">
        <v>9</v>
      </c>
      <c r="K1" s="46"/>
      <c r="L1" s="4" t="s">
        <v>37</v>
      </c>
      <c r="M1">
        <v>0.1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1" thickBot="1" x14ac:dyDescent="0.5">
      <c r="A2" s="44"/>
      <c r="B2" s="1" t="s">
        <v>10</v>
      </c>
      <c r="C2" s="1" t="s">
        <v>11</v>
      </c>
      <c r="D2" s="1" t="s">
        <v>3</v>
      </c>
      <c r="E2" s="1" t="s">
        <v>12</v>
      </c>
      <c r="F2" s="1" t="s">
        <v>13</v>
      </c>
      <c r="G2" s="1" t="s">
        <v>42</v>
      </c>
      <c r="H2" s="1" t="s">
        <v>6</v>
      </c>
      <c r="I2" s="1" t="s">
        <v>8</v>
      </c>
      <c r="J2" s="1" t="s">
        <v>12</v>
      </c>
      <c r="K2" s="1" t="s">
        <v>13</v>
      </c>
      <c r="L2" s="4" t="s">
        <v>42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" x14ac:dyDescent="0.35">
      <c r="A3" s="42">
        <v>1</v>
      </c>
      <c r="B3" s="2">
        <v>-1</v>
      </c>
      <c r="C3" s="2">
        <v>-1</v>
      </c>
      <c r="D3" s="2">
        <v>0</v>
      </c>
      <c r="E3" s="2">
        <v>1</v>
      </c>
      <c r="F3" s="2">
        <v>-1</v>
      </c>
      <c r="G3" s="2">
        <v>0</v>
      </c>
      <c r="H3" s="2">
        <f>IF(SIGN(B3*E3+C3*F3) &gt; 0,1,0)</f>
        <v>0</v>
      </c>
      <c r="I3" s="2">
        <f>D3-H3</f>
        <v>0</v>
      </c>
      <c r="J3" s="2">
        <f>E3+$M$1*I3*B3</f>
        <v>1</v>
      </c>
      <c r="K3" s="2">
        <f>F3+$M$1*I3*C3</f>
        <v>-1</v>
      </c>
      <c r="L3" s="4">
        <f>G3+$M$1*I3*1</f>
        <v>0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8" x14ac:dyDescent="0.35">
      <c r="A4" s="43"/>
      <c r="B4" s="2">
        <v>-1</v>
      </c>
      <c r="C4" s="2">
        <v>1</v>
      </c>
      <c r="D4" s="2">
        <v>1</v>
      </c>
      <c r="E4" s="2">
        <f t="shared" ref="E4:G5" si="0">J3</f>
        <v>1</v>
      </c>
      <c r="F4" s="2">
        <f t="shared" si="0"/>
        <v>-1</v>
      </c>
      <c r="G4" s="2">
        <f t="shared" si="0"/>
        <v>0</v>
      </c>
      <c r="H4" s="2">
        <f t="shared" ref="H4" si="1">IF(SIGN(B4*E4+C4*F4) &gt; 0,1,0)</f>
        <v>0</v>
      </c>
      <c r="I4" s="2">
        <f t="shared" ref="I4:I22" si="2">D4-H4</f>
        <v>1</v>
      </c>
      <c r="J4" s="2">
        <f>E4+$M$1*I4*B4</f>
        <v>0.9</v>
      </c>
      <c r="K4" s="2">
        <f>F4+$M$1*I4*C4</f>
        <v>-0.9</v>
      </c>
      <c r="L4" s="4">
        <f>G4+$M$1*I4*1</f>
        <v>0.1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8" x14ac:dyDescent="0.35">
      <c r="A5" s="43"/>
      <c r="B5" s="2">
        <v>1</v>
      </c>
      <c r="C5" s="2">
        <v>-1</v>
      </c>
      <c r="D5" s="2">
        <v>1</v>
      </c>
      <c r="E5" s="2">
        <f t="shared" si="0"/>
        <v>0.9</v>
      </c>
      <c r="F5" s="2">
        <f t="shared" si="0"/>
        <v>-0.9</v>
      </c>
      <c r="G5" s="2">
        <f t="shared" si="0"/>
        <v>0.1</v>
      </c>
      <c r="H5" s="2">
        <f>IF(SIGN(B5*E5+C5*F5) &gt; 0,1,0)</f>
        <v>1</v>
      </c>
      <c r="I5" s="2">
        <f t="shared" si="2"/>
        <v>0</v>
      </c>
      <c r="J5" s="2">
        <f t="shared" ref="J5:J22" si="3">E5+$M$1*I5*B5</f>
        <v>0.9</v>
      </c>
      <c r="K5" s="2">
        <f t="shared" ref="K5:K22" si="4">F5+$M$1*I5*C5</f>
        <v>-0.9</v>
      </c>
      <c r="L5" s="4">
        <f t="shared" ref="L5:L22" si="5">G5+$M$1*I5*1</f>
        <v>0.1</v>
      </c>
      <c r="N5" s="5"/>
      <c r="O5" s="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600000000000001" thickBot="1" x14ac:dyDescent="0.4">
      <c r="A6" s="44"/>
      <c r="B6" s="1">
        <v>1</v>
      </c>
      <c r="C6" s="1">
        <v>1</v>
      </c>
      <c r="D6" s="1">
        <v>0</v>
      </c>
      <c r="E6" s="3">
        <f t="shared" ref="E6:E22" si="6">J5</f>
        <v>0.9</v>
      </c>
      <c r="F6" s="1">
        <f t="shared" ref="F6:F22" si="7">K5</f>
        <v>-0.9</v>
      </c>
      <c r="G6" s="2">
        <f t="shared" ref="G6:G22" si="8">L5</f>
        <v>0.1</v>
      </c>
      <c r="H6" s="2">
        <f t="shared" ref="H6:H22" si="9">IF(SIGN(B6*E6+C6*F6) &gt; 0,1,0)</f>
        <v>0</v>
      </c>
      <c r="I6" s="1">
        <f t="shared" si="2"/>
        <v>0</v>
      </c>
      <c r="J6" s="2">
        <f t="shared" si="3"/>
        <v>0.9</v>
      </c>
      <c r="K6" s="2">
        <f t="shared" si="4"/>
        <v>-0.9</v>
      </c>
      <c r="L6" s="4">
        <f t="shared" si="5"/>
        <v>0.1</v>
      </c>
      <c r="N6" s="5"/>
      <c r="O6" s="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x14ac:dyDescent="0.35">
      <c r="A7" s="42">
        <v>2</v>
      </c>
      <c r="B7" s="2">
        <v>-1</v>
      </c>
      <c r="C7" s="2">
        <v>-1</v>
      </c>
      <c r="D7" s="2">
        <v>0</v>
      </c>
      <c r="E7" s="2">
        <f t="shared" si="6"/>
        <v>0.9</v>
      </c>
      <c r="F7" s="2">
        <f t="shared" si="7"/>
        <v>-0.9</v>
      </c>
      <c r="G7" s="2">
        <f>L6</f>
        <v>0.1</v>
      </c>
      <c r="H7" s="2">
        <f t="shared" si="9"/>
        <v>0</v>
      </c>
      <c r="I7" s="2">
        <f t="shared" si="2"/>
        <v>0</v>
      </c>
      <c r="J7" s="2">
        <f t="shared" si="3"/>
        <v>0.9</v>
      </c>
      <c r="K7" s="2">
        <f t="shared" si="4"/>
        <v>-0.9</v>
      </c>
      <c r="L7" s="4">
        <f t="shared" si="5"/>
        <v>0.1</v>
      </c>
      <c r="N7" s="5"/>
      <c r="O7" s="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" x14ac:dyDescent="0.35">
      <c r="A8" s="43"/>
      <c r="B8" s="2">
        <v>-1</v>
      </c>
      <c r="C8" s="2">
        <v>1</v>
      </c>
      <c r="D8" s="2">
        <v>1</v>
      </c>
      <c r="E8" s="2">
        <f t="shared" si="6"/>
        <v>0.9</v>
      </c>
      <c r="F8" s="2">
        <f t="shared" si="7"/>
        <v>-0.9</v>
      </c>
      <c r="G8" s="2">
        <f t="shared" si="8"/>
        <v>0.1</v>
      </c>
      <c r="H8" s="2">
        <f t="shared" si="9"/>
        <v>0</v>
      </c>
      <c r="I8" s="2">
        <f t="shared" si="2"/>
        <v>1</v>
      </c>
      <c r="J8" s="2">
        <f t="shared" si="3"/>
        <v>0.8</v>
      </c>
      <c r="K8" s="2">
        <f t="shared" si="4"/>
        <v>-0.8</v>
      </c>
      <c r="L8" s="4">
        <f t="shared" si="5"/>
        <v>0.2</v>
      </c>
      <c r="N8" s="5"/>
      <c r="O8" s="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" x14ac:dyDescent="0.35">
      <c r="A9" s="43"/>
      <c r="B9" s="2">
        <v>1</v>
      </c>
      <c r="C9" s="2">
        <v>-1</v>
      </c>
      <c r="D9" s="2">
        <v>1</v>
      </c>
      <c r="E9" s="2">
        <f t="shared" si="6"/>
        <v>0.8</v>
      </c>
      <c r="F9" s="2">
        <f t="shared" si="7"/>
        <v>-0.8</v>
      </c>
      <c r="G9" s="2">
        <f t="shared" si="8"/>
        <v>0.2</v>
      </c>
      <c r="H9" s="2">
        <f t="shared" si="9"/>
        <v>1</v>
      </c>
      <c r="I9" s="2">
        <f t="shared" si="2"/>
        <v>0</v>
      </c>
      <c r="J9" s="2">
        <f t="shared" si="3"/>
        <v>0.8</v>
      </c>
      <c r="K9" s="2">
        <f t="shared" si="4"/>
        <v>-0.8</v>
      </c>
      <c r="L9" s="4">
        <f t="shared" si="5"/>
        <v>0.2</v>
      </c>
      <c r="N9" s="5"/>
      <c r="O9" s="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.600000000000001" thickBot="1" x14ac:dyDescent="0.4">
      <c r="A10" s="44"/>
      <c r="B10" s="1">
        <v>1</v>
      </c>
      <c r="C10" s="1">
        <v>1</v>
      </c>
      <c r="D10" s="1">
        <v>0</v>
      </c>
      <c r="E10" s="3">
        <f t="shared" si="6"/>
        <v>0.8</v>
      </c>
      <c r="F10" s="1">
        <f t="shared" si="7"/>
        <v>-0.8</v>
      </c>
      <c r="G10" s="2">
        <f t="shared" si="8"/>
        <v>0.2</v>
      </c>
      <c r="H10" s="2">
        <f t="shared" si="9"/>
        <v>0</v>
      </c>
      <c r="I10" s="1">
        <f t="shared" si="2"/>
        <v>0</v>
      </c>
      <c r="J10" s="2">
        <f t="shared" si="3"/>
        <v>0.8</v>
      </c>
      <c r="K10" s="2">
        <f t="shared" si="4"/>
        <v>-0.8</v>
      </c>
      <c r="L10" s="4">
        <f t="shared" si="5"/>
        <v>0.2</v>
      </c>
      <c r="N10" s="5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8" x14ac:dyDescent="0.35">
      <c r="A11" s="42">
        <v>3</v>
      </c>
      <c r="B11" s="2">
        <v>-1</v>
      </c>
      <c r="C11" s="2">
        <v>-1</v>
      </c>
      <c r="D11" s="2">
        <v>0</v>
      </c>
      <c r="E11" s="2">
        <f t="shared" si="6"/>
        <v>0.8</v>
      </c>
      <c r="F11" s="2">
        <f t="shared" si="7"/>
        <v>-0.8</v>
      </c>
      <c r="G11" s="2">
        <f t="shared" si="8"/>
        <v>0.2</v>
      </c>
      <c r="H11" s="2">
        <f t="shared" si="9"/>
        <v>0</v>
      </c>
      <c r="I11" s="2">
        <f t="shared" si="2"/>
        <v>0</v>
      </c>
      <c r="J11" s="2">
        <f t="shared" si="3"/>
        <v>0.8</v>
      </c>
      <c r="K11" s="2">
        <f t="shared" si="4"/>
        <v>-0.8</v>
      </c>
      <c r="L11" s="4">
        <f t="shared" si="5"/>
        <v>0.2</v>
      </c>
      <c r="N11" s="5"/>
      <c r="O11" s="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8" x14ac:dyDescent="0.35">
      <c r="A12" s="43"/>
      <c r="B12" s="2">
        <v>-1</v>
      </c>
      <c r="C12" s="2">
        <v>1</v>
      </c>
      <c r="D12" s="2">
        <v>1</v>
      </c>
      <c r="E12" s="2">
        <f t="shared" si="6"/>
        <v>0.8</v>
      </c>
      <c r="F12" s="2">
        <f t="shared" si="7"/>
        <v>-0.8</v>
      </c>
      <c r="G12" s="2">
        <f t="shared" si="8"/>
        <v>0.2</v>
      </c>
      <c r="H12" s="2">
        <f t="shared" si="9"/>
        <v>0</v>
      </c>
      <c r="I12" s="2">
        <f t="shared" si="2"/>
        <v>1</v>
      </c>
      <c r="J12" s="2">
        <f t="shared" si="3"/>
        <v>0.70000000000000007</v>
      </c>
      <c r="K12" s="2">
        <f t="shared" si="4"/>
        <v>-0.70000000000000007</v>
      </c>
      <c r="L12" s="4">
        <f t="shared" si="5"/>
        <v>0.30000000000000004</v>
      </c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8" x14ac:dyDescent="0.35">
      <c r="A13" s="43"/>
      <c r="B13" s="2">
        <v>1</v>
      </c>
      <c r="C13" s="2">
        <v>-1</v>
      </c>
      <c r="D13" s="2">
        <v>1</v>
      </c>
      <c r="E13" s="2">
        <f t="shared" si="6"/>
        <v>0.70000000000000007</v>
      </c>
      <c r="F13" s="2">
        <f t="shared" si="7"/>
        <v>-0.70000000000000007</v>
      </c>
      <c r="G13" s="2">
        <f t="shared" si="8"/>
        <v>0.30000000000000004</v>
      </c>
      <c r="H13" s="2">
        <f t="shared" si="9"/>
        <v>1</v>
      </c>
      <c r="I13" s="2">
        <f t="shared" si="2"/>
        <v>0</v>
      </c>
      <c r="J13" s="2">
        <f t="shared" si="3"/>
        <v>0.70000000000000007</v>
      </c>
      <c r="K13" s="2">
        <f t="shared" si="4"/>
        <v>-0.70000000000000007</v>
      </c>
      <c r="L13" s="4">
        <f t="shared" si="5"/>
        <v>0.30000000000000004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8.600000000000001" thickBot="1" x14ac:dyDescent="0.4">
      <c r="A14" s="44"/>
      <c r="B14" s="1">
        <v>1</v>
      </c>
      <c r="C14" s="1">
        <v>1</v>
      </c>
      <c r="D14" s="1">
        <v>0</v>
      </c>
      <c r="E14" s="3">
        <f t="shared" si="6"/>
        <v>0.70000000000000007</v>
      </c>
      <c r="F14" s="1">
        <f t="shared" si="7"/>
        <v>-0.70000000000000007</v>
      </c>
      <c r="G14" s="2">
        <f t="shared" si="8"/>
        <v>0.30000000000000004</v>
      </c>
      <c r="H14" s="2">
        <f t="shared" si="9"/>
        <v>0</v>
      </c>
      <c r="I14" s="1">
        <f t="shared" si="2"/>
        <v>0</v>
      </c>
      <c r="J14" s="2">
        <f t="shared" si="3"/>
        <v>0.70000000000000007</v>
      </c>
      <c r="K14" s="2">
        <f t="shared" si="4"/>
        <v>-0.70000000000000007</v>
      </c>
      <c r="L14" s="4">
        <f t="shared" si="5"/>
        <v>0.30000000000000004</v>
      </c>
      <c r="N14" s="5"/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8" x14ac:dyDescent="0.35">
      <c r="A15" s="42">
        <v>4</v>
      </c>
      <c r="B15" s="2">
        <v>-1</v>
      </c>
      <c r="C15" s="2">
        <v>-1</v>
      </c>
      <c r="D15" s="2">
        <v>0</v>
      </c>
      <c r="E15" s="2">
        <f t="shared" si="6"/>
        <v>0.70000000000000007</v>
      </c>
      <c r="F15" s="2">
        <f t="shared" si="7"/>
        <v>-0.70000000000000007</v>
      </c>
      <c r="G15" s="2">
        <f t="shared" si="8"/>
        <v>0.30000000000000004</v>
      </c>
      <c r="H15" s="2">
        <f t="shared" si="9"/>
        <v>0</v>
      </c>
      <c r="I15" s="2">
        <f t="shared" si="2"/>
        <v>0</v>
      </c>
      <c r="J15" s="2">
        <f t="shared" si="3"/>
        <v>0.70000000000000007</v>
      </c>
      <c r="K15" s="2">
        <f t="shared" si="4"/>
        <v>-0.70000000000000007</v>
      </c>
      <c r="L15" s="4">
        <f t="shared" si="5"/>
        <v>0.30000000000000004</v>
      </c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8" x14ac:dyDescent="0.35">
      <c r="A16" s="43"/>
      <c r="B16" s="2">
        <v>-1</v>
      </c>
      <c r="C16" s="2">
        <v>1</v>
      </c>
      <c r="D16" s="2">
        <v>1</v>
      </c>
      <c r="E16" s="2">
        <f t="shared" si="6"/>
        <v>0.70000000000000007</v>
      </c>
      <c r="F16" s="2">
        <f t="shared" si="7"/>
        <v>-0.70000000000000007</v>
      </c>
      <c r="G16" s="2">
        <f t="shared" si="8"/>
        <v>0.30000000000000004</v>
      </c>
      <c r="H16" s="2">
        <f t="shared" si="9"/>
        <v>0</v>
      </c>
      <c r="I16" s="2">
        <f t="shared" si="2"/>
        <v>1</v>
      </c>
      <c r="J16" s="2">
        <f t="shared" si="3"/>
        <v>0.60000000000000009</v>
      </c>
      <c r="K16" s="2">
        <f t="shared" si="4"/>
        <v>-0.60000000000000009</v>
      </c>
      <c r="L16" s="4">
        <f t="shared" si="5"/>
        <v>0.4</v>
      </c>
      <c r="N16" s="5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62" ht="18" x14ac:dyDescent="0.35">
      <c r="A17" s="43"/>
      <c r="B17" s="2">
        <v>1</v>
      </c>
      <c r="C17" s="2">
        <v>-1</v>
      </c>
      <c r="D17" s="2">
        <v>1</v>
      </c>
      <c r="E17" s="2">
        <f t="shared" si="6"/>
        <v>0.60000000000000009</v>
      </c>
      <c r="F17" s="2">
        <f t="shared" si="7"/>
        <v>-0.60000000000000009</v>
      </c>
      <c r="G17" s="2">
        <f t="shared" si="8"/>
        <v>0.4</v>
      </c>
      <c r="H17" s="2">
        <f t="shared" si="9"/>
        <v>1</v>
      </c>
      <c r="I17" s="2">
        <f t="shared" si="2"/>
        <v>0</v>
      </c>
      <c r="J17" s="2">
        <f t="shared" si="3"/>
        <v>0.60000000000000009</v>
      </c>
      <c r="K17" s="2">
        <f t="shared" si="4"/>
        <v>-0.60000000000000009</v>
      </c>
      <c r="L17" s="4">
        <f t="shared" si="5"/>
        <v>0.4</v>
      </c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62" ht="18.600000000000001" thickBot="1" x14ac:dyDescent="0.4">
      <c r="A18" s="44"/>
      <c r="B18" s="1">
        <v>1</v>
      </c>
      <c r="C18" s="1">
        <v>1</v>
      </c>
      <c r="D18" s="1">
        <v>0</v>
      </c>
      <c r="E18" s="3">
        <f t="shared" si="6"/>
        <v>0.60000000000000009</v>
      </c>
      <c r="F18" s="1">
        <f t="shared" si="7"/>
        <v>-0.60000000000000009</v>
      </c>
      <c r="G18" s="2">
        <f t="shared" si="8"/>
        <v>0.4</v>
      </c>
      <c r="H18" s="2">
        <f t="shared" si="9"/>
        <v>0</v>
      </c>
      <c r="I18" s="1">
        <f t="shared" si="2"/>
        <v>0</v>
      </c>
      <c r="J18" s="2">
        <f t="shared" si="3"/>
        <v>0.60000000000000009</v>
      </c>
      <c r="K18" s="2">
        <f t="shared" si="4"/>
        <v>-0.60000000000000009</v>
      </c>
      <c r="L18" s="4">
        <f t="shared" si="5"/>
        <v>0.4</v>
      </c>
      <c r="N18" s="5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62" ht="18" x14ac:dyDescent="0.35">
      <c r="A19" s="42">
        <v>5</v>
      </c>
      <c r="B19" s="2">
        <v>-1</v>
      </c>
      <c r="C19" s="2">
        <v>-1</v>
      </c>
      <c r="D19" s="2">
        <v>0</v>
      </c>
      <c r="E19" s="2">
        <f t="shared" si="6"/>
        <v>0.60000000000000009</v>
      </c>
      <c r="F19" s="2">
        <f t="shared" si="7"/>
        <v>-0.60000000000000009</v>
      </c>
      <c r="G19" s="2">
        <f t="shared" si="8"/>
        <v>0.4</v>
      </c>
      <c r="H19" s="2">
        <f t="shared" si="9"/>
        <v>0</v>
      </c>
      <c r="I19" s="2">
        <f t="shared" si="2"/>
        <v>0</v>
      </c>
      <c r="J19" s="2">
        <f t="shared" si="3"/>
        <v>0.60000000000000009</v>
      </c>
      <c r="K19" s="2">
        <f t="shared" si="4"/>
        <v>-0.60000000000000009</v>
      </c>
      <c r="L19" s="4">
        <f t="shared" si="5"/>
        <v>0.4</v>
      </c>
      <c r="N19" s="5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62" ht="18" x14ac:dyDescent="0.35">
      <c r="A20" s="43"/>
      <c r="B20" s="2">
        <v>-1</v>
      </c>
      <c r="C20" s="2">
        <v>1</v>
      </c>
      <c r="D20" s="2">
        <v>1</v>
      </c>
      <c r="E20" s="2">
        <f t="shared" si="6"/>
        <v>0.60000000000000009</v>
      </c>
      <c r="F20" s="2">
        <f t="shared" si="7"/>
        <v>-0.60000000000000009</v>
      </c>
      <c r="G20" s="2">
        <f t="shared" si="8"/>
        <v>0.4</v>
      </c>
      <c r="H20" s="2">
        <f t="shared" si="9"/>
        <v>0</v>
      </c>
      <c r="I20" s="2">
        <f t="shared" si="2"/>
        <v>1</v>
      </c>
      <c r="J20" s="2">
        <f t="shared" si="3"/>
        <v>0.50000000000000011</v>
      </c>
      <c r="K20" s="2">
        <f t="shared" si="4"/>
        <v>-0.50000000000000011</v>
      </c>
      <c r="L20" s="4">
        <f t="shared" si="5"/>
        <v>0.5</v>
      </c>
      <c r="N20" s="5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62" ht="18" x14ac:dyDescent="0.35">
      <c r="A21" s="43"/>
      <c r="B21" s="2">
        <v>1</v>
      </c>
      <c r="C21" s="2">
        <v>-1</v>
      </c>
      <c r="D21" s="2">
        <v>1</v>
      </c>
      <c r="E21" s="2">
        <f t="shared" si="6"/>
        <v>0.50000000000000011</v>
      </c>
      <c r="F21" s="2">
        <f t="shared" si="7"/>
        <v>-0.50000000000000011</v>
      </c>
      <c r="G21" s="2">
        <f t="shared" si="8"/>
        <v>0.5</v>
      </c>
      <c r="H21" s="2">
        <f t="shared" si="9"/>
        <v>1</v>
      </c>
      <c r="I21" s="2">
        <f t="shared" si="2"/>
        <v>0</v>
      </c>
      <c r="J21" s="2">
        <f t="shared" si="3"/>
        <v>0.50000000000000011</v>
      </c>
      <c r="K21" s="2">
        <f t="shared" si="4"/>
        <v>-0.50000000000000011</v>
      </c>
      <c r="L21" s="4">
        <f t="shared" si="5"/>
        <v>0.5</v>
      </c>
      <c r="N21" s="5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62" ht="18.600000000000001" thickBot="1" x14ac:dyDescent="0.4">
      <c r="A22" s="44"/>
      <c r="B22" s="1">
        <v>1</v>
      </c>
      <c r="C22" s="1">
        <v>1</v>
      </c>
      <c r="D22" s="1">
        <v>0</v>
      </c>
      <c r="E22" s="3">
        <f t="shared" si="6"/>
        <v>0.50000000000000011</v>
      </c>
      <c r="F22" s="1">
        <f t="shared" si="7"/>
        <v>-0.50000000000000011</v>
      </c>
      <c r="G22" s="2">
        <f t="shared" si="8"/>
        <v>0.5</v>
      </c>
      <c r="H22" s="2">
        <f t="shared" si="9"/>
        <v>0</v>
      </c>
      <c r="I22" s="1">
        <f t="shared" si="2"/>
        <v>0</v>
      </c>
      <c r="J22" s="2">
        <f t="shared" si="3"/>
        <v>0.50000000000000011</v>
      </c>
      <c r="K22" s="2">
        <f t="shared" si="4"/>
        <v>-0.50000000000000011</v>
      </c>
      <c r="L22" s="4">
        <f t="shared" si="5"/>
        <v>0.5</v>
      </c>
      <c r="N22" s="5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6" spans="1:62" ht="15" thickBot="1" x14ac:dyDescent="0.35">
      <c r="A26" t="s">
        <v>47</v>
      </c>
      <c r="AJ26" t="s">
        <v>45</v>
      </c>
    </row>
    <row r="27" spans="1:62" ht="31.8" thickBot="1" x14ac:dyDescent="0.35">
      <c r="A27" s="36" t="s">
        <v>0</v>
      </c>
      <c r="B27" s="39" t="s">
        <v>14</v>
      </c>
      <c r="C27" s="41"/>
      <c r="D27" s="8" t="s">
        <v>15</v>
      </c>
      <c r="E27" s="39" t="s">
        <v>4</v>
      </c>
      <c r="F27" s="40"/>
      <c r="G27" s="40"/>
      <c r="H27" s="40"/>
      <c r="I27" s="40"/>
      <c r="J27" s="41"/>
      <c r="K27" s="39" t="s">
        <v>36</v>
      </c>
      <c r="L27" s="40"/>
      <c r="M27" s="41"/>
      <c r="N27" s="39" t="s">
        <v>25</v>
      </c>
      <c r="O27" s="40"/>
      <c r="P27" s="41"/>
      <c r="Q27" s="39" t="s">
        <v>32</v>
      </c>
      <c r="R27" s="40"/>
      <c r="S27" s="41"/>
      <c r="T27" s="8" t="s">
        <v>5</v>
      </c>
      <c r="U27" s="8" t="s">
        <v>7</v>
      </c>
      <c r="V27" s="39" t="s">
        <v>46</v>
      </c>
      <c r="W27" s="40"/>
      <c r="X27" s="41"/>
      <c r="Y27" s="39" t="s">
        <v>9</v>
      </c>
      <c r="Z27" s="40"/>
      <c r="AA27" s="40"/>
      <c r="AB27" s="40"/>
      <c r="AC27" s="40"/>
      <c r="AD27" s="41"/>
      <c r="AE27" s="39" t="s">
        <v>37</v>
      </c>
      <c r="AF27" s="40"/>
      <c r="AG27" s="41"/>
      <c r="AH27" s="13" t="s">
        <v>35</v>
      </c>
      <c r="AI27" s="31"/>
      <c r="AJ27" s="36" t="s">
        <v>0</v>
      </c>
      <c r="AK27" s="39" t="s">
        <v>14</v>
      </c>
      <c r="AL27" s="41"/>
      <c r="AM27" s="21" t="s">
        <v>15</v>
      </c>
      <c r="AN27" s="39" t="s">
        <v>4</v>
      </c>
      <c r="AO27" s="40"/>
      <c r="AP27" s="40"/>
      <c r="AQ27" s="40"/>
      <c r="AR27" s="41"/>
      <c r="AS27" s="39" t="s">
        <v>36</v>
      </c>
      <c r="AT27" s="41"/>
      <c r="AU27" s="39" t="s">
        <v>25</v>
      </c>
      <c r="AV27" s="41"/>
      <c r="AW27" s="39" t="s">
        <v>32</v>
      </c>
      <c r="AX27" s="40"/>
      <c r="AY27" s="21" t="s">
        <v>5</v>
      </c>
      <c r="AZ27" s="21" t="s">
        <v>7</v>
      </c>
      <c r="BA27" s="39" t="s">
        <v>46</v>
      </c>
      <c r="BB27" s="41"/>
      <c r="BC27" s="39" t="s">
        <v>9</v>
      </c>
      <c r="BD27" s="40"/>
      <c r="BE27" s="40"/>
      <c r="BF27" s="40"/>
      <c r="BG27" s="41"/>
      <c r="BH27" s="39" t="s">
        <v>37</v>
      </c>
      <c r="BI27" s="40"/>
      <c r="BJ27" s="22" t="s">
        <v>35</v>
      </c>
    </row>
    <row r="28" spans="1:62" ht="18.600000000000001" thickBot="1" x14ac:dyDescent="0.35">
      <c r="A28" s="38"/>
      <c r="B28" s="9" t="s">
        <v>16</v>
      </c>
      <c r="C28" s="9" t="s">
        <v>17</v>
      </c>
      <c r="D28" s="9" t="s">
        <v>18</v>
      </c>
      <c r="E28" s="9" t="s">
        <v>19</v>
      </c>
      <c r="F28" s="9" t="s">
        <v>20</v>
      </c>
      <c r="G28" s="9" t="s">
        <v>21</v>
      </c>
      <c r="H28" s="9" t="s">
        <v>22</v>
      </c>
      <c r="I28" s="9" t="s">
        <v>23</v>
      </c>
      <c r="J28" s="9" t="s">
        <v>24</v>
      </c>
      <c r="K28" s="15" t="s">
        <v>26</v>
      </c>
      <c r="L28" s="8" t="s">
        <v>27</v>
      </c>
      <c r="M28" s="8" t="s">
        <v>28</v>
      </c>
      <c r="N28" s="15" t="s">
        <v>29</v>
      </c>
      <c r="O28" s="8" t="s">
        <v>30</v>
      </c>
      <c r="P28" s="8" t="s">
        <v>31</v>
      </c>
      <c r="Q28" s="16" t="s">
        <v>33</v>
      </c>
      <c r="R28" s="17" t="s">
        <v>34</v>
      </c>
      <c r="S28" s="16" t="s">
        <v>44</v>
      </c>
      <c r="T28" s="9" t="s">
        <v>6</v>
      </c>
      <c r="U28" s="9" t="s">
        <v>8</v>
      </c>
      <c r="V28" s="16" t="s">
        <v>38</v>
      </c>
      <c r="W28" s="17" t="s">
        <v>39</v>
      </c>
      <c r="X28" s="17" t="s">
        <v>40</v>
      </c>
      <c r="Y28" s="10" t="s">
        <v>19</v>
      </c>
      <c r="Z28" s="9" t="s">
        <v>20</v>
      </c>
      <c r="AA28" s="9" t="s">
        <v>21</v>
      </c>
      <c r="AB28" s="9" t="s">
        <v>22</v>
      </c>
      <c r="AC28" s="9" t="s">
        <v>23</v>
      </c>
      <c r="AD28" s="15" t="s">
        <v>24</v>
      </c>
      <c r="AE28" s="15" t="s">
        <v>26</v>
      </c>
      <c r="AF28" s="8" t="s">
        <v>27</v>
      </c>
      <c r="AG28" s="8" t="s">
        <v>28</v>
      </c>
      <c r="AH28" s="18">
        <v>0.1</v>
      </c>
      <c r="AI28" s="32"/>
      <c r="AJ28" s="38"/>
      <c r="AK28" s="9" t="s">
        <v>16</v>
      </c>
      <c r="AL28" s="9" t="s">
        <v>17</v>
      </c>
      <c r="AM28" s="9" t="s">
        <v>18</v>
      </c>
      <c r="AN28" s="9" t="s">
        <v>19</v>
      </c>
      <c r="AO28" s="9" t="s">
        <v>20</v>
      </c>
      <c r="AP28" s="9" t="s">
        <v>21</v>
      </c>
      <c r="AQ28" s="9" t="s">
        <v>22</v>
      </c>
      <c r="AR28" s="9" t="s">
        <v>43</v>
      </c>
      <c r="AS28" s="15" t="s">
        <v>26</v>
      </c>
      <c r="AT28" s="21" t="s">
        <v>27</v>
      </c>
      <c r="AU28" s="15" t="s">
        <v>29</v>
      </c>
      <c r="AV28" s="21" t="s">
        <v>30</v>
      </c>
      <c r="AW28" s="16" t="s">
        <v>33</v>
      </c>
      <c r="AX28" s="16" t="s">
        <v>34</v>
      </c>
      <c r="AY28" s="9" t="s">
        <v>6</v>
      </c>
      <c r="AZ28" s="9" t="s">
        <v>8</v>
      </c>
      <c r="BA28" s="16" t="s">
        <v>38</v>
      </c>
      <c r="BB28" s="17" t="s">
        <v>39</v>
      </c>
      <c r="BC28" s="20" t="s">
        <v>19</v>
      </c>
      <c r="BD28" s="9" t="s">
        <v>20</v>
      </c>
      <c r="BE28" s="9" t="s">
        <v>21</v>
      </c>
      <c r="BF28" s="9" t="s">
        <v>22</v>
      </c>
      <c r="BG28" s="9" t="s">
        <v>43</v>
      </c>
      <c r="BH28" s="15" t="s">
        <v>26</v>
      </c>
      <c r="BI28" s="21" t="s">
        <v>27</v>
      </c>
      <c r="BJ28" s="18">
        <v>0.1</v>
      </c>
    </row>
    <row r="29" spans="1:62" ht="18.600000000000001" thickBot="1" x14ac:dyDescent="0.4">
      <c r="A29" s="36">
        <v>1</v>
      </c>
      <c r="B29" s="2">
        <v>-1</v>
      </c>
      <c r="C29" s="2">
        <v>-1</v>
      </c>
      <c r="D29" s="2">
        <v>0</v>
      </c>
      <c r="E29" s="12">
        <v>0.2</v>
      </c>
      <c r="F29" s="12">
        <v>-0.4</v>
      </c>
      <c r="G29" s="12">
        <v>0.2</v>
      </c>
      <c r="H29" s="12">
        <v>-0.2</v>
      </c>
      <c r="I29" s="12">
        <v>0.1</v>
      </c>
      <c r="J29" s="12">
        <v>-0.4</v>
      </c>
      <c r="K29" s="12">
        <v>0.8</v>
      </c>
      <c r="L29" s="12">
        <v>-0.1</v>
      </c>
      <c r="M29" s="12">
        <v>0.3</v>
      </c>
      <c r="N29" s="12">
        <f xml:space="preserve"> E29*B29+F29*C29-K29</f>
        <v>-0.60000000000000009</v>
      </c>
      <c r="O29" s="12">
        <f>H29*C29+G29*B29-L29</f>
        <v>0.1</v>
      </c>
      <c r="P29" s="12">
        <f>Q29  *I29+  R29  *J29-M29</f>
        <v>-0.47455730561415554</v>
      </c>
      <c r="Q29">
        <f>1/(1+EXP(-N29))</f>
        <v>0.35434369377420455</v>
      </c>
      <c r="R29">
        <f>1/(1+EXP(-O29))</f>
        <v>0.52497918747894001</v>
      </c>
      <c r="S29">
        <f>1/(1+EXP(-P29))</f>
        <v>0.3835381592538018</v>
      </c>
      <c r="T29" s="12">
        <f>S29</f>
        <v>0.3835381592538018</v>
      </c>
      <c r="U29" s="12">
        <f>D29-T29</f>
        <v>-0.3835381592538018</v>
      </c>
      <c r="V29" s="13">
        <f>Q29*(1-Q29)*(X29*I29)</f>
        <v>4.1493441668430005E-3</v>
      </c>
      <c r="W29" s="13">
        <f>R29*(1-R29)*(X29*J29)</f>
        <v>-1.8091228935339411E-2</v>
      </c>
      <c r="X29">
        <f>-2*U29*T29*(1-T29)</f>
        <v>0.18136494710303638</v>
      </c>
      <c r="Y29" s="11">
        <f>E29-$AH$28*V29*B29</f>
        <v>0.20041493441668431</v>
      </c>
      <c r="Z29" s="12">
        <f t="shared" ref="Z29:Z56" si="10">F29-$AH$28*V29*C29</f>
        <v>-0.39958506558331575</v>
      </c>
      <c r="AA29" s="12">
        <f t="shared" ref="AA29:AA56" si="11">G29-$AH$28*W29*B29</f>
        <v>0.19819087710646607</v>
      </c>
      <c r="AB29" s="12">
        <f t="shared" ref="AB29:AB56" si="12">H29-$AH$28*W29*C29</f>
        <v>-0.20180912289353395</v>
      </c>
      <c r="AC29" s="12">
        <f t="shared" ref="AC29:AC56" si="13">I29-$AH$28*X29*Q29</f>
        <v>9.35734474722347E-2</v>
      </c>
      <c r="AD29" s="7">
        <f t="shared" ref="AD29:AD56" si="14">J29-$AH$28*X29*R29</f>
        <v>-0.40952128225673134</v>
      </c>
      <c r="AE29" s="12">
        <f>K29+$AH$28*V29*1</f>
        <v>0.80041493441668432</v>
      </c>
      <c r="AF29" s="12">
        <f>L29+$AH$28*W29*1</f>
        <v>-0.10180912289353394</v>
      </c>
      <c r="AG29" s="12">
        <f>M29+$AH$28*X29*1</f>
        <v>0.31813649471030364</v>
      </c>
      <c r="AH29" s="14"/>
      <c r="AI29" s="31"/>
      <c r="AJ29" s="36">
        <v>1</v>
      </c>
      <c r="AK29" s="2">
        <v>-1</v>
      </c>
      <c r="AL29" s="2">
        <v>-1</v>
      </c>
      <c r="AM29" s="2">
        <v>0</v>
      </c>
      <c r="AN29" s="23">
        <v>0.2</v>
      </c>
      <c r="AO29" s="23">
        <v>-0.4</v>
      </c>
      <c r="AP29" s="23">
        <v>0.2</v>
      </c>
      <c r="AQ29" s="23">
        <v>-0.2</v>
      </c>
      <c r="AR29" s="23">
        <v>-0.4</v>
      </c>
      <c r="AS29" s="23">
        <v>0.8</v>
      </c>
      <c r="AT29" s="23">
        <v>0.3</v>
      </c>
      <c r="AU29" s="23">
        <f xml:space="preserve"> AN29*AK29+AO29*AL29-AS29</f>
        <v>-0.60000000000000009</v>
      </c>
      <c r="AV29" s="23">
        <f>AQ29*AL29+AP29*AK29+AR29*AW29-AT29</f>
        <v>-0.44173747750968184</v>
      </c>
      <c r="AW29">
        <f>1/(1+EXP(-AU29))</f>
        <v>0.35434369377420455</v>
      </c>
      <c r="AX29">
        <f>1/(1+EXP(-AV29))</f>
        <v>0.39132704110633371</v>
      </c>
      <c r="AY29" s="23">
        <f>AX29</f>
        <v>0.39132704110633371</v>
      </c>
      <c r="AZ29" s="23">
        <f t="shared" ref="AZ29:AZ56" si="15">AM29-AY29</f>
        <v>-0.39132704110633371</v>
      </c>
      <c r="BA29" s="22">
        <f>AW29*(1-AW29)*BB29*AR29</f>
        <v>-1.70600311026942E-2</v>
      </c>
      <c r="BB29" s="22">
        <f>-2*AZ29*AY29*(1-AY29)</f>
        <v>0.18642052298534728</v>
      </c>
      <c r="BC29" s="19">
        <f>AN29-$BJ$28*BA29*AK29</f>
        <v>0.19829399688973059</v>
      </c>
      <c r="BD29" s="23">
        <f>AO29-$BJ$28*BA29*AL29</f>
        <v>-0.40170600311026944</v>
      </c>
      <c r="BE29" s="23">
        <f>AP29-$BJ$28*BB29*AK29</f>
        <v>0.21864205229853473</v>
      </c>
      <c r="BF29" s="23">
        <f>AQ29-$BJ$28*BB29*AL29</f>
        <v>-0.18135794770146529</v>
      </c>
      <c r="BG29" s="23">
        <f>AR29-$BJ$28*BB29*AW29</f>
        <v>-0.40660569367099469</v>
      </c>
      <c r="BH29" s="23">
        <f>AS29+$BJ$28*BA29*1</f>
        <v>0.79829399688973057</v>
      </c>
      <c r="BI29" s="23">
        <f>AT29-$BJ$28*BB29*1</f>
        <v>0.28135794770146527</v>
      </c>
      <c r="BJ29" s="14"/>
    </row>
    <row r="30" spans="1:62" ht="18.600000000000001" thickBot="1" x14ac:dyDescent="0.4">
      <c r="A30" s="37"/>
      <c r="B30" s="2">
        <v>-1</v>
      </c>
      <c r="C30" s="2">
        <v>1</v>
      </c>
      <c r="D30" s="2">
        <v>1</v>
      </c>
      <c r="E30" s="12">
        <f>Y29</f>
        <v>0.20041493441668431</v>
      </c>
      <c r="F30" s="12">
        <f>Z29</f>
        <v>-0.39958506558331575</v>
      </c>
      <c r="G30" s="12">
        <f t="shared" ref="G30:J45" si="16">AA29</f>
        <v>0.19819087710646607</v>
      </c>
      <c r="H30" s="12">
        <f t="shared" si="16"/>
        <v>-0.20180912289353395</v>
      </c>
      <c r="I30" s="12">
        <f t="shared" si="16"/>
        <v>9.35734474722347E-2</v>
      </c>
      <c r="J30" s="12">
        <f t="shared" si="16"/>
        <v>-0.40952128225673134</v>
      </c>
      <c r="K30" s="12">
        <f>AE29</f>
        <v>0.80041493441668432</v>
      </c>
      <c r="L30" s="12">
        <f>AF29</f>
        <v>-0.10180912289353394</v>
      </c>
      <c r="M30" s="12">
        <f>AG29</f>
        <v>0.31813649471030364</v>
      </c>
      <c r="N30" s="12">
        <f xml:space="preserve"> E30*B30+F30*C30-K30</f>
        <v>-1.4004149344166845</v>
      </c>
      <c r="O30" s="12">
        <f>H30*C30+G30*B30-L30</f>
        <v>-0.29819087710646608</v>
      </c>
      <c r="P30" s="12">
        <f t="shared" ref="P30:P56" si="17">Q30  *I30+  R30  *J30-M30</f>
        <v>-0.47408830308017891</v>
      </c>
      <c r="Q30">
        <f t="shared" ref="Q30:Q56" si="18">1/(1+EXP(-N30))</f>
        <v>0.19775027587187519</v>
      </c>
      <c r="R30">
        <f t="shared" ref="R30:R56" si="19">1/(1+EXP(-O30))</f>
        <v>0.42599979776490504</v>
      </c>
      <c r="S30">
        <f t="shared" ref="S30:S56" si="20">1/(1+EXP(-P30))</f>
        <v>0.38364905469209831</v>
      </c>
      <c r="T30" s="25">
        <f t="shared" ref="T30:T56" si="21">S30</f>
        <v>0.38364905469209831</v>
      </c>
      <c r="U30" s="25">
        <f t="shared" ref="U30:U56" si="22">D30-T30</f>
        <v>0.61635094530790169</v>
      </c>
      <c r="V30" s="22">
        <f>Q30*(1-Q30)*(X30*I30)</f>
        <v>-4.3271262406706125E-3</v>
      </c>
      <c r="W30" s="22">
        <f>R30*(1-R30)*(X30*J30)</f>
        <v>2.9188930039729569E-2</v>
      </c>
      <c r="X30">
        <f t="shared" ref="X30:X56" si="23">-2*U30*T30*(1-T30)</f>
        <v>-0.29148771845190713</v>
      </c>
      <c r="Y30" s="27">
        <f t="shared" ref="Y30:Y56" si="24">E30-$AH$28*V30*B30</f>
        <v>0.19998222179261727</v>
      </c>
      <c r="Z30" s="25">
        <f t="shared" si="10"/>
        <v>-0.39915235295924867</v>
      </c>
      <c r="AA30" s="25">
        <f t="shared" si="11"/>
        <v>0.20110977011043904</v>
      </c>
      <c r="AB30" s="25">
        <f t="shared" si="12"/>
        <v>-0.20472801589750692</v>
      </c>
      <c r="AC30" s="25">
        <f t="shared" si="13"/>
        <v>9.9337625145947517E-2</v>
      </c>
      <c r="AD30" s="26">
        <f t="shared" si="14"/>
        <v>-0.39710391134558476</v>
      </c>
      <c r="AE30" s="25">
        <f t="shared" ref="AE30:AE56" si="25">K30+$AH$28*V30*1</f>
        <v>0.79998222179261724</v>
      </c>
      <c r="AF30" s="25">
        <f t="shared" ref="AF30:AF56" si="26">L30+$AH$28*W30*1</f>
        <v>-9.889022988956099E-2</v>
      </c>
      <c r="AG30" s="25">
        <f t="shared" ref="AG30:AG56" si="27">M30+$AH$28*X30*1</f>
        <v>0.28898772286511293</v>
      </c>
      <c r="AH30" s="14"/>
      <c r="AI30" s="31"/>
      <c r="AJ30" s="37"/>
      <c r="AK30" s="2">
        <v>-1</v>
      </c>
      <c r="AL30" s="2">
        <v>1</v>
      </c>
      <c r="AM30" s="2">
        <v>1</v>
      </c>
      <c r="AN30" s="23">
        <f>BC29</f>
        <v>0.19829399688973059</v>
      </c>
      <c r="AO30" s="23">
        <f t="shared" ref="AO30:AT30" si="28">BD29</f>
        <v>-0.40170600311026944</v>
      </c>
      <c r="AP30" s="23">
        <f>BE29</f>
        <v>0.21864205229853473</v>
      </c>
      <c r="AQ30" s="23">
        <f t="shared" si="28"/>
        <v>-0.18135794770146529</v>
      </c>
      <c r="AR30" s="23">
        <f t="shared" si="28"/>
        <v>-0.40660569367099469</v>
      </c>
      <c r="AS30" s="23">
        <f t="shared" si="28"/>
        <v>0.79829399688973057</v>
      </c>
      <c r="AT30" s="23">
        <f t="shared" si="28"/>
        <v>0.28135794770146527</v>
      </c>
      <c r="AU30" s="25">
        <f xml:space="preserve"> AN30*AK30+AO30*AL30-AS30</f>
        <v>-1.3982939968897306</v>
      </c>
      <c r="AV30" s="25">
        <f t="shared" ref="AV30:AV56" si="29">AQ30*AL30+AP30*AK30+AR30*AW30-AT30</f>
        <v>-0.76190123670714049</v>
      </c>
      <c r="AW30">
        <f t="shared" ref="AW30:AW56" si="30">1/(1+EXP(-AU30))</f>
        <v>0.1980869679381492</v>
      </c>
      <c r="AX30">
        <f t="shared" ref="AX30:AX56" si="31">1/(1+EXP(-AV30))</f>
        <v>0.31823362954423529</v>
      </c>
      <c r="AY30" s="25">
        <f t="shared" ref="AY30:AY56" si="32">AX30</f>
        <v>0.31823362954423529</v>
      </c>
      <c r="AZ30" s="25">
        <f t="shared" si="15"/>
        <v>0.68176637045576471</v>
      </c>
      <c r="BA30" s="22">
        <f>AW30*(1-AW30)*BB30*AR30</f>
        <v>1.9107499158942418E-2</v>
      </c>
      <c r="BB30" s="22">
        <f t="shared" ref="BB30:BB56" si="33">-2*AZ30*AY30*(1-AY30)</f>
        <v>-0.29583340869048563</v>
      </c>
      <c r="BC30" s="27">
        <f t="shared" ref="BC30:BC56" si="34">AN30-$BJ$28*BA30*AK30</f>
        <v>0.20020474680562483</v>
      </c>
      <c r="BD30" s="25">
        <f t="shared" ref="BD30:BD56" si="35">AO30-$BJ$28*BA30*AL30</f>
        <v>-0.40361675302616368</v>
      </c>
      <c r="BE30" s="25">
        <f t="shared" ref="BE30:BE56" si="36">AP30-$BJ$28*BB30*AK30</f>
        <v>0.18905871142948616</v>
      </c>
      <c r="BF30" s="25">
        <f t="shared" ref="BF30:BF55" si="37">AQ30-$BJ$28*BB30*AL30</f>
        <v>-0.15177460683241673</v>
      </c>
      <c r="BG30" s="25">
        <f t="shared" ref="BG30:BG56" si="38">AR30-$BJ$28*BB30*AW30</f>
        <v>-0.40074561937676412</v>
      </c>
      <c r="BH30" s="25">
        <f t="shared" ref="BH30:BH56" si="39">AS30+$BJ$28*BA30*1</f>
        <v>0.80020474680562481</v>
      </c>
      <c r="BI30" s="25">
        <f>AT30-$BJ$28*BB30*1</f>
        <v>0.31094128857051384</v>
      </c>
      <c r="BJ30" s="14"/>
    </row>
    <row r="31" spans="1:62" ht="18.600000000000001" thickBot="1" x14ac:dyDescent="0.4">
      <c r="A31" s="37"/>
      <c r="B31" s="2">
        <v>1</v>
      </c>
      <c r="C31" s="2">
        <v>-1</v>
      </c>
      <c r="D31" s="2">
        <v>1</v>
      </c>
      <c r="E31" s="12">
        <f t="shared" ref="E31:E56" si="40">Y30</f>
        <v>0.19998222179261727</v>
      </c>
      <c r="F31" s="12">
        <f t="shared" ref="F31:J56" si="41">Z30</f>
        <v>-0.39915235295924867</v>
      </c>
      <c r="G31" s="12">
        <f t="shared" si="16"/>
        <v>0.20110977011043904</v>
      </c>
      <c r="H31" s="12">
        <f t="shared" si="16"/>
        <v>-0.20472801589750692</v>
      </c>
      <c r="I31" s="12">
        <f t="shared" si="16"/>
        <v>9.9337625145947517E-2</v>
      </c>
      <c r="J31" s="12">
        <f t="shared" si="16"/>
        <v>-0.39710391134558476</v>
      </c>
      <c r="K31" s="12">
        <f t="shared" ref="K31:K56" si="42">AE30</f>
        <v>0.79998222179261724</v>
      </c>
      <c r="L31" s="12">
        <f t="shared" ref="L31:L55" si="43">AF30</f>
        <v>-9.889022988956099E-2</v>
      </c>
      <c r="M31" s="12">
        <f t="shared" ref="M31:M56" si="44">AG30</f>
        <v>0.28898772286511293</v>
      </c>
      <c r="N31" s="12">
        <f t="shared" ref="N31:N56" si="45" xml:space="preserve"> E31*B31+F31*C31-K31</f>
        <v>-0.20084764704075131</v>
      </c>
      <c r="O31" s="12">
        <f t="shared" ref="O31:O56" si="46">H31*C31+G31*B31-L31</f>
        <v>0.50472801589750693</v>
      </c>
      <c r="P31" s="12">
        <f t="shared" si="17"/>
        <v>-0.49191214365782654</v>
      </c>
      <c r="Q31">
        <f t="shared" si="18"/>
        <v>0.44995620487189164</v>
      </c>
      <c r="R31">
        <f t="shared" si="19"/>
        <v>0.62356978747780334</v>
      </c>
      <c r="S31">
        <f t="shared" si="20"/>
        <v>0.37944321904074901</v>
      </c>
      <c r="T31" s="25">
        <f t="shared" si="21"/>
        <v>0.37944321904074901</v>
      </c>
      <c r="U31" s="25">
        <f t="shared" si="22"/>
        <v>0.62055678095925093</v>
      </c>
      <c r="V31" s="22">
        <f>Q31*(1-Q31)*(X31*I31)</f>
        <v>-7.1849066687123585E-3</v>
      </c>
      <c r="W31" s="22">
        <f t="shared" ref="W31:W56" si="47">R31*(1-R31)*(X31*J31)</f>
        <v>2.724040408484215E-2</v>
      </c>
      <c r="X31">
        <f t="shared" si="23"/>
        <v>-0.29224012362065316</v>
      </c>
      <c r="Y31" s="27">
        <f t="shared" si="24"/>
        <v>0.20070071245948851</v>
      </c>
      <c r="Z31" s="25">
        <f t="shared" si="10"/>
        <v>-0.39987084362611991</v>
      </c>
      <c r="AA31" s="25">
        <f t="shared" si="11"/>
        <v>0.19838572970195484</v>
      </c>
      <c r="AB31" s="25">
        <f t="shared" si="12"/>
        <v>-0.20200397548902271</v>
      </c>
      <c r="AC31" s="25">
        <f t="shared" si="13"/>
        <v>0.11248715083951168</v>
      </c>
      <c r="AD31" s="26">
        <f t="shared" si="14"/>
        <v>-0.37888070016772302</v>
      </c>
      <c r="AE31" s="25">
        <f t="shared" si="25"/>
        <v>0.799263731125746</v>
      </c>
      <c r="AF31" s="25">
        <f t="shared" si="26"/>
        <v>-9.6166189481076775E-2</v>
      </c>
      <c r="AG31" s="25">
        <f t="shared" si="27"/>
        <v>0.25976371050304758</v>
      </c>
      <c r="AH31" s="14"/>
      <c r="AI31" s="31"/>
      <c r="AJ31" s="37"/>
      <c r="AK31" s="2">
        <v>1</v>
      </c>
      <c r="AL31" s="2">
        <v>-1</v>
      </c>
      <c r="AM31" s="2">
        <v>1</v>
      </c>
      <c r="AN31" s="23">
        <f t="shared" ref="AN31:AN56" si="48">BC30</f>
        <v>0.20020474680562483</v>
      </c>
      <c r="AO31" s="23">
        <f t="shared" ref="AO31:AO56" si="49">BD30</f>
        <v>-0.40361675302616368</v>
      </c>
      <c r="AP31" s="23">
        <f t="shared" ref="AP31:AT32" si="50">BE30</f>
        <v>0.18905871142948616</v>
      </c>
      <c r="AQ31" s="23">
        <f t="shared" si="50"/>
        <v>-0.15177460683241673</v>
      </c>
      <c r="AR31" s="23">
        <f t="shared" si="50"/>
        <v>-0.40074561937676412</v>
      </c>
      <c r="AS31" s="23">
        <f t="shared" si="50"/>
        <v>0.80020474680562481</v>
      </c>
      <c r="AT31" s="23">
        <f t="shared" si="50"/>
        <v>0.31094128857051384</v>
      </c>
      <c r="AU31" s="25">
        <f t="shared" ref="AU31:AU56" si="51" xml:space="preserve"> AN31*AK31+AO31*AL31-AS31</f>
        <v>-0.19638324697383625</v>
      </c>
      <c r="AV31" s="25">
        <f t="shared" si="29"/>
        <v>-0.1508688381670801</v>
      </c>
      <c r="AW31">
        <f t="shared" si="30"/>
        <v>0.45106136940333064</v>
      </c>
      <c r="AX31">
        <f t="shared" si="31"/>
        <v>0.46235416938848189</v>
      </c>
      <c r="AY31" s="25">
        <f t="shared" si="32"/>
        <v>0.46235416938848189</v>
      </c>
      <c r="AZ31" s="25">
        <f t="shared" si="15"/>
        <v>0.53764583061151816</v>
      </c>
      <c r="BA31" s="22">
        <f t="shared" ref="BA31:BA56" si="52">AW31*(1-AW31)*BB31*AR31</f>
        <v>2.6523177446335814E-2</v>
      </c>
      <c r="BB31" s="22">
        <f t="shared" si="33"/>
        <v>-0.26729900275636304</v>
      </c>
      <c r="BC31" s="27">
        <f t="shared" si="34"/>
        <v>0.19755242906099124</v>
      </c>
      <c r="BD31" s="25">
        <f t="shared" si="35"/>
        <v>-0.40096443528153008</v>
      </c>
      <c r="BE31" s="25">
        <f t="shared" si="36"/>
        <v>0.21578861170512248</v>
      </c>
      <c r="BF31" s="25">
        <f t="shared" si="37"/>
        <v>-0.17850450710805305</v>
      </c>
      <c r="BG31" s="25">
        <f t="shared" si="38"/>
        <v>-0.38868879395442113</v>
      </c>
      <c r="BH31" s="25">
        <f t="shared" si="39"/>
        <v>0.8028570645502584</v>
      </c>
      <c r="BI31" s="25">
        <f t="shared" ref="BI31:BI42" si="53">AT31-$BJ$28*BB31*1</f>
        <v>0.33767118884615016</v>
      </c>
      <c r="BJ31" s="14"/>
    </row>
    <row r="32" spans="1:62" ht="18.600000000000001" thickBot="1" x14ac:dyDescent="0.4">
      <c r="A32" s="38"/>
      <c r="B32" s="1">
        <v>1</v>
      </c>
      <c r="C32" s="1">
        <v>1</v>
      </c>
      <c r="D32" s="1">
        <v>0</v>
      </c>
      <c r="E32" s="30">
        <f t="shared" si="40"/>
        <v>0.20070071245948851</v>
      </c>
      <c r="F32" s="9">
        <f t="shared" si="41"/>
        <v>-0.39987084362611991</v>
      </c>
      <c r="G32" s="9">
        <f t="shared" si="16"/>
        <v>0.19838572970195484</v>
      </c>
      <c r="H32" s="9">
        <f t="shared" si="16"/>
        <v>-0.20200397548902271</v>
      </c>
      <c r="I32" s="9">
        <f t="shared" si="16"/>
        <v>0.11248715083951168</v>
      </c>
      <c r="J32" s="9">
        <f t="shared" si="16"/>
        <v>-0.37888070016772302</v>
      </c>
      <c r="K32" s="9">
        <f t="shared" si="42"/>
        <v>0.799263731125746</v>
      </c>
      <c r="L32" s="9">
        <f t="shared" si="43"/>
        <v>-9.6166189481076775E-2</v>
      </c>
      <c r="M32" s="9">
        <f t="shared" si="44"/>
        <v>0.25976371050304758</v>
      </c>
      <c r="N32" s="9">
        <f t="shared" si="45"/>
        <v>-0.99843386229237741</v>
      </c>
      <c r="O32" s="9">
        <f t="shared" si="46"/>
        <v>9.25479436940089E-2</v>
      </c>
      <c r="P32" s="9">
        <f t="shared" si="17"/>
        <v>-0.42767686247299652</v>
      </c>
      <c r="Q32" s="34">
        <f t="shared" si="18"/>
        <v>0.26924945413713125</v>
      </c>
      <c r="R32" s="34">
        <f t="shared" si="19"/>
        <v>0.52312048579721604</v>
      </c>
      <c r="S32" s="34">
        <f t="shared" si="20"/>
        <v>0.39468121158683894</v>
      </c>
      <c r="T32" s="9">
        <f t="shared" si="21"/>
        <v>0.39468121158683894</v>
      </c>
      <c r="U32" s="9">
        <f t="shared" si="22"/>
        <v>-0.39468121158683894</v>
      </c>
      <c r="V32" s="35">
        <f t="shared" ref="V32:V56" si="54">Q32*(1-Q32)*(X32*I32)</f>
        <v>4.1738222700108372E-3</v>
      </c>
      <c r="W32" s="35">
        <f t="shared" si="47"/>
        <v>-1.7824605742564378E-2</v>
      </c>
      <c r="X32" s="34">
        <f t="shared" si="23"/>
        <v>0.18858496054334128</v>
      </c>
      <c r="Y32" s="30">
        <f t="shared" si="24"/>
        <v>0.20028333023248743</v>
      </c>
      <c r="Z32" s="9">
        <f t="shared" si="10"/>
        <v>-0.40028822585312102</v>
      </c>
      <c r="AA32" s="9">
        <f t="shared" si="11"/>
        <v>0.20016819027621127</v>
      </c>
      <c r="AB32" s="9">
        <f t="shared" si="12"/>
        <v>-0.20022151491476628</v>
      </c>
      <c r="AC32" s="9">
        <f t="shared" si="13"/>
        <v>0.10740951107103497</v>
      </c>
      <c r="AD32" s="15">
        <f t="shared" si="14"/>
        <v>-0.38874596578507115</v>
      </c>
      <c r="AE32" s="9">
        <f t="shared" si="25"/>
        <v>0.79968111335274705</v>
      </c>
      <c r="AF32" s="9">
        <f t="shared" si="26"/>
        <v>-9.7948650055333208E-2</v>
      </c>
      <c r="AG32" s="9">
        <f t="shared" si="27"/>
        <v>0.27862220655738174</v>
      </c>
      <c r="AH32" s="14">
        <f>ABS(U29)+ABS(U30)+ABS(U31)+ABS(U32)</f>
        <v>2.0151270971077935</v>
      </c>
      <c r="AI32" s="31"/>
      <c r="AJ32" s="38"/>
      <c r="AK32" s="1">
        <v>1</v>
      </c>
      <c r="AL32" s="1">
        <v>1</v>
      </c>
      <c r="AM32" s="1">
        <v>0</v>
      </c>
      <c r="AN32" s="23">
        <f t="shared" si="48"/>
        <v>0.19755242906099124</v>
      </c>
      <c r="AO32" s="23">
        <f t="shared" si="49"/>
        <v>-0.40096443528153008</v>
      </c>
      <c r="AP32" s="23">
        <f t="shared" si="50"/>
        <v>0.21578861170512248</v>
      </c>
      <c r="AQ32" s="23">
        <f t="shared" si="50"/>
        <v>-0.17850450710805305</v>
      </c>
      <c r="AR32" s="23">
        <f t="shared" si="50"/>
        <v>-0.38868879395442113</v>
      </c>
      <c r="AS32" s="23">
        <f t="shared" si="50"/>
        <v>0.8028570645502584</v>
      </c>
      <c r="AT32" s="23">
        <f t="shared" si="50"/>
        <v>0.33767118884615016</v>
      </c>
      <c r="AU32" s="25">
        <f t="shared" si="51"/>
        <v>-1.0062690707707973</v>
      </c>
      <c r="AV32" s="25">
        <f t="shared" si="29"/>
        <v>-0.40444320774627174</v>
      </c>
      <c r="AW32">
        <f t="shared" si="30"/>
        <v>0.26771063410022816</v>
      </c>
      <c r="AX32">
        <f t="shared" si="31"/>
        <v>0.40024528113079666</v>
      </c>
      <c r="AY32" s="25">
        <f t="shared" si="32"/>
        <v>0.40024528113079666</v>
      </c>
      <c r="AZ32" s="25">
        <f t="shared" si="15"/>
        <v>-0.40024528113079666</v>
      </c>
      <c r="BA32" s="22">
        <f t="shared" si="52"/>
        <v>-1.4642204904662476E-2</v>
      </c>
      <c r="BB32" s="22">
        <f t="shared" si="33"/>
        <v>0.192156955829063</v>
      </c>
      <c r="BC32" s="27">
        <f t="shared" si="34"/>
        <v>0.19901664955145748</v>
      </c>
      <c r="BD32" s="25">
        <f t="shared" si="35"/>
        <v>-0.39950021479106385</v>
      </c>
      <c r="BE32" s="25">
        <f t="shared" si="36"/>
        <v>0.19657291612221617</v>
      </c>
      <c r="BF32" s="25">
        <f t="shared" si="37"/>
        <v>-0.19772020269095936</v>
      </c>
      <c r="BG32" s="25">
        <f t="shared" si="38"/>
        <v>-0.39383304000359792</v>
      </c>
      <c r="BH32" s="25">
        <f t="shared" si="39"/>
        <v>0.80139284405979216</v>
      </c>
      <c r="BI32" s="25">
        <f t="shared" si="53"/>
        <v>0.31845549326324385</v>
      </c>
      <c r="BJ32" s="14">
        <f>SUM(ABS(AZ29)+ABS(AZ30)+ABS(AZ31)+ABS(AZ32))</f>
        <v>2.0109845233044132</v>
      </c>
    </row>
    <row r="33" spans="1:62" ht="18.600000000000001" thickBot="1" x14ac:dyDescent="0.4">
      <c r="A33" s="36">
        <v>2</v>
      </c>
      <c r="B33" s="2">
        <v>-1</v>
      </c>
      <c r="C33" s="2">
        <v>-1</v>
      </c>
      <c r="D33" s="2">
        <v>0</v>
      </c>
      <c r="E33" s="12">
        <f t="shared" si="40"/>
        <v>0.20028333023248743</v>
      </c>
      <c r="F33" s="12">
        <f t="shared" si="41"/>
        <v>-0.40028822585312102</v>
      </c>
      <c r="G33" s="12">
        <f t="shared" si="16"/>
        <v>0.20016819027621127</v>
      </c>
      <c r="H33" s="12">
        <f t="shared" si="16"/>
        <v>-0.20022151491476628</v>
      </c>
      <c r="I33" s="12">
        <f t="shared" si="16"/>
        <v>0.10740951107103497</v>
      </c>
      <c r="J33" s="12">
        <f t="shared" si="16"/>
        <v>-0.38874596578507115</v>
      </c>
      <c r="K33" s="12">
        <f t="shared" si="42"/>
        <v>0.79968111335274705</v>
      </c>
      <c r="L33" s="12">
        <f t="shared" si="43"/>
        <v>-9.7948650055333208E-2</v>
      </c>
      <c r="M33" s="12">
        <f t="shared" si="44"/>
        <v>0.27862220655738174</v>
      </c>
      <c r="N33" s="12">
        <f t="shared" si="45"/>
        <v>-0.59967621773211344</v>
      </c>
      <c r="O33" s="12">
        <f t="shared" si="46"/>
        <v>9.8001974693888216E-2</v>
      </c>
      <c r="P33" s="12">
        <f t="shared" si="17"/>
        <v>-0.44444420201149271</v>
      </c>
      <c r="Q33">
        <f t="shared" si="18"/>
        <v>0.35441777354746007</v>
      </c>
      <c r="R33">
        <f t="shared" si="19"/>
        <v>0.5244809031367661</v>
      </c>
      <c r="S33">
        <f t="shared" si="20"/>
        <v>0.39068251586752623</v>
      </c>
      <c r="T33" s="25">
        <f t="shared" si="21"/>
        <v>0.39068251586752623</v>
      </c>
      <c r="U33" s="25">
        <f t="shared" si="22"/>
        <v>-0.39068251586752623</v>
      </c>
      <c r="V33" s="22">
        <f t="shared" si="54"/>
        <v>4.5712122346602355E-3</v>
      </c>
      <c r="W33" s="22">
        <f t="shared" si="47"/>
        <v>-1.8033711815108985E-2</v>
      </c>
      <c r="X33">
        <f t="shared" si="23"/>
        <v>0.18600370175527739</v>
      </c>
      <c r="Y33" s="27">
        <f t="shared" si="24"/>
        <v>0.20074045145595346</v>
      </c>
      <c r="Z33" s="25">
        <f t="shared" si="10"/>
        <v>-0.39983110462965499</v>
      </c>
      <c r="AA33" s="25">
        <f t="shared" si="11"/>
        <v>0.19836481909470038</v>
      </c>
      <c r="AB33" s="25">
        <f t="shared" si="12"/>
        <v>-0.20202488609627717</v>
      </c>
      <c r="AC33" s="25">
        <f t="shared" si="13"/>
        <v>0.10081720928626585</v>
      </c>
      <c r="AD33" s="29">
        <f t="shared" si="14"/>
        <v>-0.39850150473341012</v>
      </c>
      <c r="AE33" s="25">
        <f t="shared" si="25"/>
        <v>0.80013823457621303</v>
      </c>
      <c r="AF33" s="25">
        <f t="shared" si="26"/>
        <v>-9.975202123684411E-2</v>
      </c>
      <c r="AG33" s="25">
        <f t="shared" si="27"/>
        <v>0.29722257673290947</v>
      </c>
      <c r="AH33" s="14"/>
      <c r="AI33" s="31"/>
      <c r="AJ33" s="36">
        <v>2</v>
      </c>
      <c r="AK33" s="2">
        <v>-1</v>
      </c>
      <c r="AL33" s="2">
        <v>-1</v>
      </c>
      <c r="AM33" s="2">
        <v>0</v>
      </c>
      <c r="AN33" s="23">
        <f t="shared" si="48"/>
        <v>0.19901664955145748</v>
      </c>
      <c r="AO33" s="23">
        <f t="shared" si="49"/>
        <v>-0.39950021479106385</v>
      </c>
      <c r="AP33" s="23">
        <f t="shared" ref="AP33:AP56" si="55">BE32</f>
        <v>0.19657291612221617</v>
      </c>
      <c r="AQ33" s="23">
        <f t="shared" ref="AQ33:AQ56" si="56">BF32</f>
        <v>-0.19772020269095936</v>
      </c>
      <c r="AR33" s="23">
        <f t="shared" ref="AR33:AR56" si="57">BG32</f>
        <v>-0.39383304000359792</v>
      </c>
      <c r="AS33" s="23">
        <f t="shared" ref="AS33:AS56" si="58">BH32</f>
        <v>0.80139284405979216</v>
      </c>
      <c r="AT33" s="23">
        <f t="shared" ref="AT33:AT56" si="59">BI32</f>
        <v>0.31845549326324385</v>
      </c>
      <c r="AU33" s="25">
        <f t="shared" si="51"/>
        <v>-0.60090927882018574</v>
      </c>
      <c r="AV33" s="25">
        <f t="shared" si="29"/>
        <v>-0.45677854311345911</v>
      </c>
      <c r="AW33">
        <f t="shared" si="30"/>
        <v>0.3541356926724184</v>
      </c>
      <c r="AX33">
        <f t="shared" si="31"/>
        <v>0.3877503206471633</v>
      </c>
      <c r="AY33" s="25">
        <f t="shared" si="32"/>
        <v>0.3877503206471633</v>
      </c>
      <c r="AZ33" s="25">
        <f t="shared" si="15"/>
        <v>-0.3877503206471633</v>
      </c>
      <c r="BA33" s="22">
        <f t="shared" si="52"/>
        <v>-1.6583875408917044E-2</v>
      </c>
      <c r="BB33" s="22">
        <f t="shared" si="33"/>
        <v>0.18410385959904044</v>
      </c>
      <c r="BC33" s="27">
        <f t="shared" si="34"/>
        <v>0.19735826201056578</v>
      </c>
      <c r="BD33" s="25">
        <f t="shared" si="35"/>
        <v>-0.40115860233195555</v>
      </c>
      <c r="BE33" s="25">
        <f t="shared" si="36"/>
        <v>0.21498330208212021</v>
      </c>
      <c r="BF33" s="25">
        <f t="shared" si="37"/>
        <v>-0.17930981673105531</v>
      </c>
      <c r="BG33" s="25">
        <f t="shared" si="38"/>
        <v>-0.4003528147878751</v>
      </c>
      <c r="BH33" s="25">
        <f t="shared" si="39"/>
        <v>0.79973445651890041</v>
      </c>
      <c r="BI33" s="25">
        <f t="shared" si="53"/>
        <v>0.30004510730333983</v>
      </c>
      <c r="BJ33" s="14"/>
    </row>
    <row r="34" spans="1:62" ht="18.600000000000001" thickBot="1" x14ac:dyDescent="0.4">
      <c r="A34" s="37"/>
      <c r="B34" s="2">
        <v>-1</v>
      </c>
      <c r="C34" s="2">
        <v>1</v>
      </c>
      <c r="D34" s="2">
        <v>1</v>
      </c>
      <c r="E34" s="12">
        <f t="shared" si="40"/>
        <v>0.20074045145595346</v>
      </c>
      <c r="F34" s="12">
        <f t="shared" si="41"/>
        <v>-0.39983110462965499</v>
      </c>
      <c r="G34" s="12">
        <f t="shared" si="16"/>
        <v>0.19836481909470038</v>
      </c>
      <c r="H34" s="12">
        <f t="shared" si="16"/>
        <v>-0.20202488609627717</v>
      </c>
      <c r="I34" s="12">
        <f t="shared" si="16"/>
        <v>0.10081720928626585</v>
      </c>
      <c r="J34" s="12">
        <f t="shared" si="16"/>
        <v>-0.39850150473341012</v>
      </c>
      <c r="K34" s="12">
        <f t="shared" si="42"/>
        <v>0.80013823457621303</v>
      </c>
      <c r="L34" s="12">
        <f t="shared" si="43"/>
        <v>-9.975202123684411E-2</v>
      </c>
      <c r="M34" s="12">
        <f t="shared" si="44"/>
        <v>0.29722257673290947</v>
      </c>
      <c r="N34" s="12">
        <f t="shared" si="45"/>
        <v>-1.4007097906618213</v>
      </c>
      <c r="O34" s="12">
        <f t="shared" si="46"/>
        <v>-0.30063768395413343</v>
      </c>
      <c r="P34" s="12">
        <f t="shared" si="17"/>
        <v>-0.44681384043165995</v>
      </c>
      <c r="Q34">
        <f t="shared" si="18"/>
        <v>0.19770350254091079</v>
      </c>
      <c r="R34">
        <f t="shared" si="19"/>
        <v>0.42540160345053918</v>
      </c>
      <c r="S34">
        <f t="shared" si="20"/>
        <v>0.39011857053166055</v>
      </c>
      <c r="T34" s="25">
        <f t="shared" si="21"/>
        <v>0.39011857053166055</v>
      </c>
      <c r="U34" s="25">
        <f t="shared" si="22"/>
        <v>0.60988142946833945</v>
      </c>
      <c r="V34" s="22">
        <f t="shared" si="54"/>
        <v>-4.6408910200023776E-3</v>
      </c>
      <c r="W34" s="22">
        <f t="shared" si="47"/>
        <v>2.826903196169845E-2</v>
      </c>
      <c r="X34">
        <f t="shared" si="23"/>
        <v>-0.29021338513717576</v>
      </c>
      <c r="Y34" s="27">
        <f t="shared" si="24"/>
        <v>0.20027636235395321</v>
      </c>
      <c r="Z34" s="25">
        <f t="shared" si="10"/>
        <v>-0.39936701552765475</v>
      </c>
      <c r="AA34" s="25">
        <f t="shared" si="11"/>
        <v>0.20119172229087023</v>
      </c>
      <c r="AB34" s="25">
        <f t="shared" si="12"/>
        <v>-0.20485178929244702</v>
      </c>
      <c r="AC34" s="25">
        <f t="shared" si="13"/>
        <v>0.10655482955885325</v>
      </c>
      <c r="AD34" s="26">
        <f t="shared" si="14"/>
        <v>-0.38615578079539375</v>
      </c>
      <c r="AE34" s="25">
        <f t="shared" si="25"/>
        <v>0.79967414547421278</v>
      </c>
      <c r="AF34" s="25">
        <f t="shared" si="26"/>
        <v>-9.692511804067426E-2</v>
      </c>
      <c r="AG34" s="25">
        <f t="shared" si="27"/>
        <v>0.2682012382191919</v>
      </c>
      <c r="AH34" s="14"/>
      <c r="AI34" s="31"/>
      <c r="AJ34" s="37"/>
      <c r="AK34" s="2">
        <v>-1</v>
      </c>
      <c r="AL34" s="2">
        <v>1</v>
      </c>
      <c r="AM34" s="2">
        <v>1</v>
      </c>
      <c r="AN34" s="23">
        <f t="shared" si="48"/>
        <v>0.19735826201056578</v>
      </c>
      <c r="AO34" s="23">
        <f t="shared" si="49"/>
        <v>-0.40115860233195555</v>
      </c>
      <c r="AP34" s="23">
        <f t="shared" si="55"/>
        <v>0.21498330208212021</v>
      </c>
      <c r="AQ34" s="23">
        <f t="shared" si="56"/>
        <v>-0.17930981673105531</v>
      </c>
      <c r="AR34" s="23">
        <f t="shared" si="57"/>
        <v>-0.4003528147878751</v>
      </c>
      <c r="AS34" s="23">
        <f t="shared" si="58"/>
        <v>0.79973445651890041</v>
      </c>
      <c r="AT34" s="23">
        <f t="shared" si="59"/>
        <v>0.30004510730333983</v>
      </c>
      <c r="AU34" s="25">
        <f t="shared" si="51"/>
        <v>-1.3982513208614218</v>
      </c>
      <c r="AV34" s="25">
        <f t="shared" si="29"/>
        <v>-0.77364561533965004</v>
      </c>
      <c r="AW34">
        <f t="shared" si="30"/>
        <v>0.1980937470494753</v>
      </c>
      <c r="AX34">
        <f t="shared" si="31"/>
        <v>0.31569101459894894</v>
      </c>
      <c r="AY34" s="25">
        <f t="shared" si="32"/>
        <v>0.31569101459894894</v>
      </c>
      <c r="AZ34" s="25">
        <f t="shared" si="15"/>
        <v>0.68430898540105112</v>
      </c>
      <c r="BA34" s="22">
        <f t="shared" si="52"/>
        <v>1.8803294797289677E-2</v>
      </c>
      <c r="BB34" s="22">
        <f t="shared" si="33"/>
        <v>-0.29566281108247011</v>
      </c>
      <c r="BC34" s="27">
        <f t="shared" si="34"/>
        <v>0.19923859149029474</v>
      </c>
      <c r="BD34" s="25">
        <f t="shared" si="35"/>
        <v>-0.40303893181168454</v>
      </c>
      <c r="BE34" s="25">
        <f t="shared" si="36"/>
        <v>0.18541702097387319</v>
      </c>
      <c r="BF34" s="25">
        <f t="shared" si="37"/>
        <v>-0.14974353562280829</v>
      </c>
      <c r="BG34" s="25">
        <f t="shared" si="38"/>
        <v>-0.39449591937682432</v>
      </c>
      <c r="BH34" s="25">
        <f t="shared" si="39"/>
        <v>0.80161478599862934</v>
      </c>
      <c r="BI34" s="25">
        <f t="shared" si="53"/>
        <v>0.32961138841158683</v>
      </c>
      <c r="BJ34" s="14"/>
    </row>
    <row r="35" spans="1:62" ht="18.600000000000001" thickBot="1" x14ac:dyDescent="0.4">
      <c r="A35" s="37"/>
      <c r="B35" s="2">
        <v>1</v>
      </c>
      <c r="C35" s="2">
        <v>-1</v>
      </c>
      <c r="D35" s="2">
        <v>1</v>
      </c>
      <c r="E35" s="12">
        <f t="shared" si="40"/>
        <v>0.20027636235395321</v>
      </c>
      <c r="F35" s="12">
        <f t="shared" si="41"/>
        <v>-0.39936701552765475</v>
      </c>
      <c r="G35" s="12">
        <f t="shared" si="16"/>
        <v>0.20119172229087023</v>
      </c>
      <c r="H35" s="12">
        <f t="shared" si="16"/>
        <v>-0.20485178929244702</v>
      </c>
      <c r="I35" s="12">
        <f t="shared" si="16"/>
        <v>0.10655482955885325</v>
      </c>
      <c r="J35" s="12">
        <f t="shared" si="16"/>
        <v>-0.38615578079539375</v>
      </c>
      <c r="K35" s="12">
        <f t="shared" si="42"/>
        <v>0.79967414547421278</v>
      </c>
      <c r="L35" s="12">
        <f t="shared" si="43"/>
        <v>-9.692511804067426E-2</v>
      </c>
      <c r="M35" s="12">
        <f t="shared" si="44"/>
        <v>0.2682012382191919</v>
      </c>
      <c r="N35" s="12">
        <f t="shared" si="45"/>
        <v>-0.20003076759260485</v>
      </c>
      <c r="O35" s="12">
        <f t="shared" si="46"/>
        <v>0.50296862962399147</v>
      </c>
      <c r="P35" s="12">
        <f t="shared" si="17"/>
        <v>-0.4608702562770417</v>
      </c>
      <c r="Q35">
        <f t="shared" si="18"/>
        <v>0.45015838721012708</v>
      </c>
      <c r="R35">
        <f t="shared" si="19"/>
        <v>0.62315671614667589</v>
      </c>
      <c r="S35">
        <f t="shared" si="20"/>
        <v>0.3867793951976688</v>
      </c>
      <c r="T35" s="25">
        <f t="shared" si="21"/>
        <v>0.3867793951976688</v>
      </c>
      <c r="U35" s="25">
        <f t="shared" si="22"/>
        <v>0.6132206048023312</v>
      </c>
      <c r="V35" s="22">
        <f t="shared" si="54"/>
        <v>-7.6718992979453839E-3</v>
      </c>
      <c r="W35" s="22">
        <f t="shared" si="47"/>
        <v>2.6378336507856943E-2</v>
      </c>
      <c r="X35">
        <f t="shared" si="23"/>
        <v>-0.29088866861568941</v>
      </c>
      <c r="Y35" s="27">
        <f t="shared" si="24"/>
        <v>0.20104355228374776</v>
      </c>
      <c r="Z35" s="25">
        <f t="shared" si="10"/>
        <v>-0.40013420545744927</v>
      </c>
      <c r="AA35" s="25">
        <f t="shared" si="11"/>
        <v>0.19855388864008455</v>
      </c>
      <c r="AB35" s="25">
        <f t="shared" si="12"/>
        <v>-0.20221395564166134</v>
      </c>
      <c r="AC35" s="25">
        <f t="shared" si="13"/>
        <v>0.11964942695102723</v>
      </c>
      <c r="AD35" s="26">
        <f t="shared" si="14"/>
        <v>-0.36802885804551061</v>
      </c>
      <c r="AE35" s="25">
        <f t="shared" si="25"/>
        <v>0.79890695554441826</v>
      </c>
      <c r="AF35" s="25">
        <f t="shared" si="26"/>
        <v>-9.4287284389888565E-2</v>
      </c>
      <c r="AG35" s="25">
        <f t="shared" si="27"/>
        <v>0.23911237135762295</v>
      </c>
      <c r="AH35" s="14"/>
      <c r="AI35" s="31"/>
      <c r="AJ35" s="37"/>
      <c r="AK35" s="2">
        <v>1</v>
      </c>
      <c r="AL35" s="2">
        <v>-1</v>
      </c>
      <c r="AM35" s="2">
        <v>1</v>
      </c>
      <c r="AN35" s="23">
        <f t="shared" si="48"/>
        <v>0.19923859149029474</v>
      </c>
      <c r="AO35" s="23">
        <f t="shared" si="49"/>
        <v>-0.40303893181168454</v>
      </c>
      <c r="AP35" s="23">
        <f t="shared" si="55"/>
        <v>0.18541702097387319</v>
      </c>
      <c r="AQ35" s="23">
        <f t="shared" si="56"/>
        <v>-0.14974353562280829</v>
      </c>
      <c r="AR35" s="23">
        <f t="shared" si="57"/>
        <v>-0.39449591937682432</v>
      </c>
      <c r="AS35" s="23">
        <f t="shared" si="58"/>
        <v>0.80161478599862934</v>
      </c>
      <c r="AT35" s="23">
        <f t="shared" si="59"/>
        <v>0.32961138841158683</v>
      </c>
      <c r="AU35" s="25">
        <f t="shared" si="51"/>
        <v>-0.19933726269665009</v>
      </c>
      <c r="AV35" s="25">
        <f t="shared" si="29"/>
        <v>-0.17210419755769293</v>
      </c>
      <c r="AW35">
        <f t="shared" si="30"/>
        <v>0.45033004656530368</v>
      </c>
      <c r="AX35">
        <f t="shared" si="31"/>
        <v>0.45707983909284072</v>
      </c>
      <c r="AY35" s="25">
        <f t="shared" si="32"/>
        <v>0.45707983909284072</v>
      </c>
      <c r="AZ35" s="25">
        <f t="shared" si="15"/>
        <v>0.54292016090715922</v>
      </c>
      <c r="BA35" s="22">
        <f t="shared" si="52"/>
        <v>2.6312943755862708E-2</v>
      </c>
      <c r="BB35" s="22">
        <f t="shared" si="33"/>
        <v>-0.2694598103326325</v>
      </c>
      <c r="BC35" s="27">
        <f t="shared" si="34"/>
        <v>0.19660729711470848</v>
      </c>
      <c r="BD35" s="25">
        <f t="shared" si="35"/>
        <v>-0.40040763743609825</v>
      </c>
      <c r="BE35" s="25">
        <f t="shared" si="36"/>
        <v>0.21236300200713645</v>
      </c>
      <c r="BF35" s="25">
        <f t="shared" si="37"/>
        <v>-0.17668951665607155</v>
      </c>
      <c r="BG35" s="25">
        <f t="shared" si="38"/>
        <v>-0.38236133448336707</v>
      </c>
      <c r="BH35" s="25">
        <f t="shared" si="39"/>
        <v>0.80424608037421563</v>
      </c>
      <c r="BI35" s="25">
        <f t="shared" si="53"/>
        <v>0.35655736944485006</v>
      </c>
      <c r="BJ35" s="14"/>
    </row>
    <row r="36" spans="1:62" ht="18.600000000000001" thickBot="1" x14ac:dyDescent="0.4">
      <c r="A36" s="38"/>
      <c r="B36" s="1">
        <v>1</v>
      </c>
      <c r="C36" s="1">
        <v>1</v>
      </c>
      <c r="D36" s="1">
        <v>0</v>
      </c>
      <c r="E36" s="30">
        <f t="shared" si="40"/>
        <v>0.20104355228374776</v>
      </c>
      <c r="F36" s="9">
        <f t="shared" si="41"/>
        <v>-0.40013420545744927</v>
      </c>
      <c r="G36" s="9">
        <f t="shared" si="16"/>
        <v>0.19855388864008455</v>
      </c>
      <c r="H36" s="9">
        <f t="shared" si="16"/>
        <v>-0.20221395564166134</v>
      </c>
      <c r="I36" s="9">
        <f t="shared" si="16"/>
        <v>0.11964942695102723</v>
      </c>
      <c r="J36" s="9">
        <f t="shared" si="16"/>
        <v>-0.36802885804551061</v>
      </c>
      <c r="K36" s="9">
        <f t="shared" si="42"/>
        <v>0.79890695554441826</v>
      </c>
      <c r="L36" s="9">
        <f t="shared" si="43"/>
        <v>-9.4287284389888565E-2</v>
      </c>
      <c r="M36" s="9">
        <f t="shared" si="44"/>
        <v>0.23911237135762295</v>
      </c>
      <c r="N36" s="9">
        <f t="shared" si="45"/>
        <v>-0.99799760871811971</v>
      </c>
      <c r="O36" s="9">
        <f t="shared" si="46"/>
        <v>9.0627217388311782E-2</v>
      </c>
      <c r="P36" s="9">
        <f t="shared" si="17"/>
        <v>-0.39923364177754234</v>
      </c>
      <c r="Q36" s="34">
        <f t="shared" si="18"/>
        <v>0.2693352974939669</v>
      </c>
      <c r="R36" s="34">
        <f t="shared" si="19"/>
        <v>0.52264130982622903</v>
      </c>
      <c r="S36" s="34">
        <f t="shared" si="20"/>
        <v>0.40149647960307372</v>
      </c>
      <c r="T36" s="9">
        <f t="shared" si="21"/>
        <v>0.40149647960307372</v>
      </c>
      <c r="U36" s="9">
        <f t="shared" si="22"/>
        <v>-0.40149647960307372</v>
      </c>
      <c r="V36" s="35">
        <f t="shared" si="54"/>
        <v>4.5434129549656284E-3</v>
      </c>
      <c r="W36" s="35">
        <f t="shared" si="47"/>
        <v>-1.7717018110867341E-2</v>
      </c>
      <c r="X36" s="34">
        <f t="shared" si="23"/>
        <v>0.1929568444629001</v>
      </c>
      <c r="Y36" s="30">
        <f t="shared" si="24"/>
        <v>0.20058921098825119</v>
      </c>
      <c r="Z36" s="9">
        <f t="shared" si="10"/>
        <v>-0.40058854675294581</v>
      </c>
      <c r="AA36" s="9">
        <f t="shared" si="11"/>
        <v>0.20032559045117129</v>
      </c>
      <c r="AB36" s="9">
        <f t="shared" si="12"/>
        <v>-0.2004422538305746</v>
      </c>
      <c r="AC36" s="9">
        <f t="shared" si="13"/>
        <v>0.114452418040336</v>
      </c>
      <c r="AD36" s="15">
        <f t="shared" si="14"/>
        <v>-0.37811357983851324</v>
      </c>
      <c r="AE36" s="9">
        <f t="shared" si="25"/>
        <v>0.79936129683991486</v>
      </c>
      <c r="AF36" s="9">
        <f t="shared" si="26"/>
        <v>-9.6058986200975305E-2</v>
      </c>
      <c r="AG36" s="9">
        <f t="shared" si="27"/>
        <v>0.25840805580391296</v>
      </c>
      <c r="AH36" s="14">
        <f t="shared" ref="AH36" si="60">ABS(U33)+ABS(U34)+ABS(U35)+ABS(U36)</f>
        <v>2.0152810297412707</v>
      </c>
      <c r="AI36" s="31"/>
      <c r="AJ36" s="38"/>
      <c r="AK36" s="1">
        <v>1</v>
      </c>
      <c r="AL36" s="1">
        <v>1</v>
      </c>
      <c r="AM36" s="1">
        <v>0</v>
      </c>
      <c r="AN36" s="23">
        <f t="shared" si="48"/>
        <v>0.19660729711470848</v>
      </c>
      <c r="AO36" s="23">
        <f t="shared" si="49"/>
        <v>-0.40040763743609825</v>
      </c>
      <c r="AP36" s="23">
        <f>BE35</f>
        <v>0.21236300200713645</v>
      </c>
      <c r="AQ36" s="23">
        <f t="shared" si="56"/>
        <v>-0.17668951665607155</v>
      </c>
      <c r="AR36" s="23">
        <f t="shared" si="57"/>
        <v>-0.38236133448336707</v>
      </c>
      <c r="AS36" s="23">
        <f t="shared" si="58"/>
        <v>0.80424608037421563</v>
      </c>
      <c r="AT36" s="23">
        <f t="shared" si="59"/>
        <v>0.35655736944485006</v>
      </c>
      <c r="AU36" s="25">
        <f t="shared" si="51"/>
        <v>-1.0080464206956055</v>
      </c>
      <c r="AV36" s="25">
        <f t="shared" si="29"/>
        <v>-0.42311290649697808</v>
      </c>
      <c r="AW36">
        <f t="shared" si="30"/>
        <v>0.26736234337428788</v>
      </c>
      <c r="AX36">
        <f t="shared" si="31"/>
        <v>0.39577209942960234</v>
      </c>
      <c r="AY36" s="25">
        <f t="shared" si="32"/>
        <v>0.39577209942960234</v>
      </c>
      <c r="AZ36" s="25">
        <f t="shared" si="15"/>
        <v>-0.39577209942960234</v>
      </c>
      <c r="BA36" s="22">
        <f t="shared" si="52"/>
        <v>-1.4177007367141165E-2</v>
      </c>
      <c r="BB36" s="22">
        <f t="shared" si="33"/>
        <v>0.18928714472630875</v>
      </c>
      <c r="BC36" s="27">
        <f t="shared" si="34"/>
        <v>0.19802499785142261</v>
      </c>
      <c r="BD36" s="25">
        <f t="shared" si="35"/>
        <v>-0.39898993669938415</v>
      </c>
      <c r="BE36" s="25">
        <f t="shared" si="36"/>
        <v>0.19343428753450559</v>
      </c>
      <c r="BF36" s="25">
        <f t="shared" si="37"/>
        <v>-0.19561823112870241</v>
      </c>
      <c r="BG36" s="25">
        <f t="shared" si="38"/>
        <v>-0.38742215994183243</v>
      </c>
      <c r="BH36" s="25">
        <f t="shared" si="39"/>
        <v>0.80282837963750153</v>
      </c>
      <c r="BI36" s="25">
        <f t="shared" si="53"/>
        <v>0.33762865497221917</v>
      </c>
      <c r="BJ36" s="14">
        <f t="shared" ref="BJ36" si="61">SUM(ABS(AZ33)+ABS(AZ34)+ABS(AZ35)+ABS(AZ36))</f>
        <v>2.0107515663849762</v>
      </c>
    </row>
    <row r="37" spans="1:62" ht="18.600000000000001" thickBot="1" x14ac:dyDescent="0.4">
      <c r="A37" s="36">
        <v>3</v>
      </c>
      <c r="B37" s="2">
        <v>-1</v>
      </c>
      <c r="C37" s="2">
        <v>-1</v>
      </c>
      <c r="D37" s="2">
        <v>0</v>
      </c>
      <c r="E37" s="12">
        <f t="shared" si="40"/>
        <v>0.20058921098825119</v>
      </c>
      <c r="F37" s="12">
        <f t="shared" si="41"/>
        <v>-0.40058854675294581</v>
      </c>
      <c r="G37" s="12">
        <f t="shared" si="16"/>
        <v>0.20032559045117129</v>
      </c>
      <c r="H37" s="12">
        <f t="shared" si="16"/>
        <v>-0.2004422538305746</v>
      </c>
      <c r="I37" s="12">
        <f t="shared" si="16"/>
        <v>0.114452418040336</v>
      </c>
      <c r="J37" s="12">
        <f t="shared" si="16"/>
        <v>-0.37811357983851324</v>
      </c>
      <c r="K37" s="12">
        <f t="shared" si="42"/>
        <v>0.79936129683991486</v>
      </c>
      <c r="L37" s="12">
        <f t="shared" si="43"/>
        <v>-9.6058986200975305E-2</v>
      </c>
      <c r="M37" s="12">
        <f t="shared" si="44"/>
        <v>0.25840805580391296</v>
      </c>
      <c r="N37" s="12">
        <f t="shared" si="45"/>
        <v>-0.59936196107522022</v>
      </c>
      <c r="O37" s="12">
        <f t="shared" si="46"/>
        <v>9.6175649580378608E-2</v>
      </c>
      <c r="P37" s="12">
        <f t="shared" si="17"/>
        <v>-0.41597697315968601</v>
      </c>
      <c r="Q37">
        <f t="shared" si="18"/>
        <v>0.3544896805872354</v>
      </c>
      <c r="R37">
        <f t="shared" si="19"/>
        <v>0.5240253961625807</v>
      </c>
      <c r="S37">
        <f t="shared" si="20"/>
        <v>0.39747982476825428</v>
      </c>
      <c r="T37" s="25">
        <f t="shared" si="21"/>
        <v>0.39747982476825428</v>
      </c>
      <c r="U37" s="25">
        <f t="shared" si="22"/>
        <v>-0.39747982476825428</v>
      </c>
      <c r="V37" s="22">
        <f t="shared" si="54"/>
        <v>4.9861292014997264E-3</v>
      </c>
      <c r="W37" s="22">
        <f t="shared" si="47"/>
        <v>-1.7955196402379227E-2</v>
      </c>
      <c r="X37">
        <f t="shared" si="23"/>
        <v>0.19038457935109646</v>
      </c>
      <c r="Y37" s="27">
        <f t="shared" si="24"/>
        <v>0.20108782390840116</v>
      </c>
      <c r="Z37" s="25">
        <f t="shared" si="10"/>
        <v>-0.40008993383279584</v>
      </c>
      <c r="AA37" s="25">
        <f t="shared" si="11"/>
        <v>0.19853007081093338</v>
      </c>
      <c r="AB37" s="25">
        <f t="shared" si="12"/>
        <v>-0.20223777347081251</v>
      </c>
      <c r="AC37" s="25">
        <f t="shared" si="13"/>
        <v>0.10770348116804546</v>
      </c>
      <c r="AD37" s="29">
        <f t="shared" si="14"/>
        <v>-0.3880902153002837</v>
      </c>
      <c r="AE37" s="25">
        <f t="shared" si="25"/>
        <v>0.79985990976006482</v>
      </c>
      <c r="AF37" s="25">
        <f t="shared" si="26"/>
        <v>-9.7854505841213232E-2</v>
      </c>
      <c r="AG37" s="25">
        <f t="shared" si="27"/>
        <v>0.27744651373902263</v>
      </c>
      <c r="AH37" s="14"/>
      <c r="AI37" s="33"/>
      <c r="AJ37" s="36">
        <v>3</v>
      </c>
      <c r="AK37" s="2">
        <v>-1</v>
      </c>
      <c r="AL37" s="2">
        <v>-1</v>
      </c>
      <c r="AM37" s="2">
        <v>0</v>
      </c>
      <c r="AN37" s="23">
        <f t="shared" si="48"/>
        <v>0.19802499785142261</v>
      </c>
      <c r="AO37" s="23">
        <f t="shared" si="49"/>
        <v>-0.39898993669938415</v>
      </c>
      <c r="AP37" s="23">
        <f t="shared" si="55"/>
        <v>0.19343428753450559</v>
      </c>
      <c r="AQ37" s="23">
        <f t="shared" si="56"/>
        <v>-0.19561823112870241</v>
      </c>
      <c r="AR37" s="23">
        <f t="shared" si="57"/>
        <v>-0.38742215994183243</v>
      </c>
      <c r="AS37" s="23">
        <f t="shared" si="58"/>
        <v>0.80282837963750153</v>
      </c>
      <c r="AT37" s="23">
        <f t="shared" si="59"/>
        <v>0.33762865497221917</v>
      </c>
      <c r="AU37" s="25">
        <f t="shared" si="51"/>
        <v>-0.60186344078954002</v>
      </c>
      <c r="AV37" s="25">
        <f t="shared" si="29"/>
        <v>-0.47256018735216865</v>
      </c>
      <c r="AW37">
        <f t="shared" si="30"/>
        <v>0.35391748369461568</v>
      </c>
      <c r="AX37">
        <f t="shared" si="31"/>
        <v>0.38401046087939222</v>
      </c>
      <c r="AY37" s="25">
        <f t="shared" si="32"/>
        <v>0.38401046087939222</v>
      </c>
      <c r="AZ37" s="25">
        <f t="shared" si="15"/>
        <v>-0.38401046087939222</v>
      </c>
      <c r="BA37" s="22">
        <f t="shared" si="52"/>
        <v>-1.6093996676458028E-2</v>
      </c>
      <c r="BB37" s="22">
        <f t="shared" si="33"/>
        <v>0.18167260476088748</v>
      </c>
      <c r="BC37" s="27">
        <f t="shared" si="34"/>
        <v>0.1964155981837768</v>
      </c>
      <c r="BD37" s="25">
        <f t="shared" si="35"/>
        <v>-0.40059933636702993</v>
      </c>
      <c r="BE37" s="25">
        <f t="shared" si="36"/>
        <v>0.21160154801059433</v>
      </c>
      <c r="BF37" s="25">
        <f t="shared" si="37"/>
        <v>-0.17745097065261367</v>
      </c>
      <c r="BG37" s="25">
        <f t="shared" si="38"/>
        <v>-0.3938518710551544</v>
      </c>
      <c r="BH37" s="25">
        <f t="shared" si="39"/>
        <v>0.80121897996985569</v>
      </c>
      <c r="BI37" s="25">
        <f t="shared" si="53"/>
        <v>0.31946139449613042</v>
      </c>
      <c r="BJ37" s="14"/>
    </row>
    <row r="38" spans="1:62" ht="18.600000000000001" thickBot="1" x14ac:dyDescent="0.4">
      <c r="A38" s="37"/>
      <c r="B38" s="2">
        <v>-1</v>
      </c>
      <c r="C38" s="2">
        <v>1</v>
      </c>
      <c r="D38" s="2">
        <v>1</v>
      </c>
      <c r="E38" s="12">
        <f t="shared" si="40"/>
        <v>0.20108782390840116</v>
      </c>
      <c r="F38" s="12">
        <f t="shared" si="41"/>
        <v>-0.40008993383279584</v>
      </c>
      <c r="G38" s="12">
        <f t="shared" si="16"/>
        <v>0.19853007081093338</v>
      </c>
      <c r="H38" s="12">
        <f t="shared" si="16"/>
        <v>-0.20223777347081251</v>
      </c>
      <c r="I38" s="12">
        <f t="shared" si="16"/>
        <v>0.10770348116804546</v>
      </c>
      <c r="J38" s="12">
        <f t="shared" si="16"/>
        <v>-0.3880902153002837</v>
      </c>
      <c r="K38" s="12">
        <f t="shared" si="42"/>
        <v>0.79985990976006482</v>
      </c>
      <c r="L38" s="12">
        <f t="shared" si="43"/>
        <v>-9.7854505841213232E-2</v>
      </c>
      <c r="M38" s="12">
        <f t="shared" si="44"/>
        <v>0.27744651373902263</v>
      </c>
      <c r="N38" s="12">
        <f t="shared" si="45"/>
        <v>-1.4010376675012619</v>
      </c>
      <c r="O38" s="12">
        <f t="shared" si="46"/>
        <v>-0.30291333844053264</v>
      </c>
      <c r="P38" s="12">
        <f t="shared" si="17"/>
        <v>-0.42103712054017972</v>
      </c>
      <c r="Q38">
        <f t="shared" si="18"/>
        <v>0.19765150091144779</v>
      </c>
      <c r="R38">
        <f t="shared" si="19"/>
        <v>0.42484544831885274</v>
      </c>
      <c r="S38">
        <f t="shared" si="20"/>
        <v>0.39626860295358179</v>
      </c>
      <c r="T38" s="25">
        <f t="shared" si="21"/>
        <v>0.39626860295358179</v>
      </c>
      <c r="U38" s="25">
        <f t="shared" si="22"/>
        <v>0.60373139704641821</v>
      </c>
      <c r="V38" s="22">
        <f t="shared" si="54"/>
        <v>-4.9340106791717301E-3</v>
      </c>
      <c r="W38" s="22">
        <f t="shared" si="47"/>
        <v>2.7393997218940234E-2</v>
      </c>
      <c r="X38">
        <f t="shared" si="23"/>
        <v>-0.28887315406597203</v>
      </c>
      <c r="Y38" s="27">
        <f t="shared" si="24"/>
        <v>0.20059442284048398</v>
      </c>
      <c r="Z38" s="25">
        <f t="shared" si="10"/>
        <v>-0.39959653276487866</v>
      </c>
      <c r="AA38" s="25">
        <f t="shared" si="11"/>
        <v>0.2012694705328274</v>
      </c>
      <c r="AB38" s="25">
        <f t="shared" si="12"/>
        <v>-0.20497717319270653</v>
      </c>
      <c r="AC38" s="25">
        <f t="shared" si="13"/>
        <v>0.11341310241546178</v>
      </c>
      <c r="AD38" s="26">
        <f t="shared" si="14"/>
        <v>-0.37581757083563982</v>
      </c>
      <c r="AE38" s="25">
        <f t="shared" si="25"/>
        <v>0.79936650869214765</v>
      </c>
      <c r="AF38" s="25">
        <f t="shared" si="26"/>
        <v>-9.5115106119319212E-2</v>
      </c>
      <c r="AG38" s="25">
        <f t="shared" si="27"/>
        <v>0.24855919833242543</v>
      </c>
      <c r="AH38" s="14"/>
      <c r="AI38" s="33"/>
      <c r="AJ38" s="37"/>
      <c r="AK38" s="2">
        <v>-1</v>
      </c>
      <c r="AL38" s="2">
        <v>1</v>
      </c>
      <c r="AM38" s="2">
        <v>1</v>
      </c>
      <c r="AN38" s="23">
        <f t="shared" si="48"/>
        <v>0.1964155981837768</v>
      </c>
      <c r="AO38" s="23">
        <f t="shared" si="49"/>
        <v>-0.40059933636702993</v>
      </c>
      <c r="AP38" s="23">
        <f t="shared" si="55"/>
        <v>0.21160154801059433</v>
      </c>
      <c r="AQ38" s="23">
        <f t="shared" si="56"/>
        <v>-0.17745097065261367</v>
      </c>
      <c r="AR38" s="23">
        <f t="shared" si="57"/>
        <v>-0.3938518710551544</v>
      </c>
      <c r="AS38" s="23">
        <f t="shared" si="58"/>
        <v>0.80121897996985569</v>
      </c>
      <c r="AT38" s="23">
        <f t="shared" si="59"/>
        <v>0.31946139449613042</v>
      </c>
      <c r="AU38" s="25">
        <f t="shared" si="51"/>
        <v>-1.3982339145206624</v>
      </c>
      <c r="AV38" s="25">
        <f t="shared" si="29"/>
        <v>-0.78653459510207924</v>
      </c>
      <c r="AW38">
        <f t="shared" si="30"/>
        <v>0.19809651210674314</v>
      </c>
      <c r="AX38">
        <f t="shared" si="31"/>
        <v>0.31291324295370898</v>
      </c>
      <c r="AY38" s="25">
        <f t="shared" si="32"/>
        <v>0.31291324295370898</v>
      </c>
      <c r="AZ38" s="25">
        <f t="shared" si="15"/>
        <v>0.68708675704629107</v>
      </c>
      <c r="BA38" s="22">
        <f t="shared" si="52"/>
        <v>1.8484552439455671E-2</v>
      </c>
      <c r="BB38" s="22">
        <f t="shared" si="33"/>
        <v>-0.29544530657177831</v>
      </c>
      <c r="BC38" s="27">
        <f t="shared" si="34"/>
        <v>0.19826405342772235</v>
      </c>
      <c r="BD38" s="25">
        <f t="shared" si="35"/>
        <v>-0.40244779161097549</v>
      </c>
      <c r="BE38" s="25">
        <f t="shared" si="36"/>
        <v>0.18205701735341651</v>
      </c>
      <c r="BF38" s="25">
        <f t="shared" si="37"/>
        <v>-0.14790643999543585</v>
      </c>
      <c r="BG38" s="25">
        <f t="shared" si="38"/>
        <v>-0.3879992025801367</v>
      </c>
      <c r="BH38" s="25">
        <f t="shared" si="39"/>
        <v>0.80306743521380131</v>
      </c>
      <c r="BI38" s="25">
        <f t="shared" si="53"/>
        <v>0.34900592515330825</v>
      </c>
      <c r="BJ38" s="14"/>
    </row>
    <row r="39" spans="1:62" ht="18.600000000000001" thickBot="1" x14ac:dyDescent="0.4">
      <c r="A39" s="37"/>
      <c r="B39" s="2">
        <v>1</v>
      </c>
      <c r="C39" s="2">
        <v>-1</v>
      </c>
      <c r="D39" s="2">
        <v>1</v>
      </c>
      <c r="E39" s="12">
        <f t="shared" si="40"/>
        <v>0.20059442284048398</v>
      </c>
      <c r="F39" s="12">
        <f t="shared" si="41"/>
        <v>-0.39959653276487866</v>
      </c>
      <c r="G39" s="12">
        <f t="shared" si="16"/>
        <v>0.2012694705328274</v>
      </c>
      <c r="H39" s="12">
        <f t="shared" si="16"/>
        <v>-0.20497717319270653</v>
      </c>
      <c r="I39" s="12">
        <f t="shared" si="16"/>
        <v>0.11341310241546178</v>
      </c>
      <c r="J39" s="12">
        <f t="shared" si="16"/>
        <v>-0.37581757083563982</v>
      </c>
      <c r="K39" s="12">
        <f t="shared" si="42"/>
        <v>0.79936650869214765</v>
      </c>
      <c r="L39" s="12">
        <f t="shared" si="43"/>
        <v>-9.5115106119319212E-2</v>
      </c>
      <c r="M39" s="12">
        <f t="shared" si="44"/>
        <v>0.24855919833242543</v>
      </c>
      <c r="N39" s="12">
        <f t="shared" si="45"/>
        <v>-0.19917555308678503</v>
      </c>
      <c r="O39" s="12">
        <f t="shared" si="46"/>
        <v>0.50136174984485316</v>
      </c>
      <c r="P39" s="12">
        <f t="shared" si="17"/>
        <v>-0.43153273231563172</v>
      </c>
      <c r="Q39">
        <f t="shared" si="18"/>
        <v>0.45037007533472845</v>
      </c>
      <c r="R39">
        <f t="shared" si="19"/>
        <v>0.62277929406436194</v>
      </c>
      <c r="S39">
        <f t="shared" si="20"/>
        <v>0.39376038869939056</v>
      </c>
      <c r="T39" s="25">
        <f t="shared" si="21"/>
        <v>0.39376038869939056</v>
      </c>
      <c r="U39" s="25">
        <f t="shared" si="22"/>
        <v>0.60623961130060944</v>
      </c>
      <c r="V39" s="22">
        <f t="shared" si="54"/>
        <v>-8.1255687013601172E-3</v>
      </c>
      <c r="W39" s="22">
        <f t="shared" si="47"/>
        <v>2.5553912838120838E-2</v>
      </c>
      <c r="X39">
        <f t="shared" si="23"/>
        <v>-0.28943472846301044</v>
      </c>
      <c r="Y39" s="27">
        <f t="shared" si="24"/>
        <v>0.20140697971061999</v>
      </c>
      <c r="Z39" s="25">
        <f t="shared" si="10"/>
        <v>-0.4004090896350147</v>
      </c>
      <c r="AA39" s="25">
        <f t="shared" si="11"/>
        <v>0.19871407924901532</v>
      </c>
      <c r="AB39" s="25">
        <f t="shared" si="12"/>
        <v>-0.20242178190889445</v>
      </c>
      <c r="AC39" s="25">
        <f t="shared" si="13"/>
        <v>0.12644837646169904</v>
      </c>
      <c r="AD39" s="26">
        <f t="shared" si="14"/>
        <v>-0.35779217524864942</v>
      </c>
      <c r="AE39" s="25">
        <f t="shared" si="25"/>
        <v>0.79855395182201161</v>
      </c>
      <c r="AF39" s="25">
        <f t="shared" si="26"/>
        <v>-9.2559714835507123E-2</v>
      </c>
      <c r="AG39" s="25">
        <f t="shared" si="27"/>
        <v>0.21961572548612437</v>
      </c>
      <c r="AH39" s="14"/>
      <c r="AI39" s="33"/>
      <c r="AJ39" s="37"/>
      <c r="AK39" s="2">
        <v>1</v>
      </c>
      <c r="AL39" s="2">
        <v>-1</v>
      </c>
      <c r="AM39" s="2">
        <v>1</v>
      </c>
      <c r="AN39" s="23">
        <f t="shared" si="48"/>
        <v>0.19826405342772235</v>
      </c>
      <c r="AO39" s="23">
        <f t="shared" si="49"/>
        <v>-0.40244779161097549</v>
      </c>
      <c r="AP39" s="23">
        <f t="shared" si="55"/>
        <v>0.18205701735341651</v>
      </c>
      <c r="AQ39" s="23">
        <f t="shared" si="56"/>
        <v>-0.14790643999543585</v>
      </c>
      <c r="AR39" s="23">
        <f t="shared" si="57"/>
        <v>-0.3879992025801367</v>
      </c>
      <c r="AS39" s="23">
        <f t="shared" si="58"/>
        <v>0.80306743521380131</v>
      </c>
      <c r="AT39" s="23">
        <f t="shared" si="59"/>
        <v>0.34900592515330825</v>
      </c>
      <c r="AU39" s="25">
        <f t="shared" si="51"/>
        <v>-0.20235559017510341</v>
      </c>
      <c r="AV39" s="25">
        <f t="shared" si="29"/>
        <v>-0.19348032252669578</v>
      </c>
      <c r="AW39">
        <f t="shared" si="30"/>
        <v>0.44958302378524034</v>
      </c>
      <c r="AX39">
        <f t="shared" si="31"/>
        <v>0.45178024966435609</v>
      </c>
      <c r="AY39" s="25">
        <f t="shared" si="32"/>
        <v>0.45178024966435609</v>
      </c>
      <c r="AZ39" s="25">
        <f t="shared" si="15"/>
        <v>0.54821975033564385</v>
      </c>
      <c r="BA39" s="22">
        <f t="shared" si="52"/>
        <v>2.6073488947420224E-2</v>
      </c>
      <c r="BB39" s="22">
        <f t="shared" si="33"/>
        <v>-0.27156049508794605</v>
      </c>
      <c r="BC39" s="27">
        <f t="shared" si="34"/>
        <v>0.19565670453298034</v>
      </c>
      <c r="BD39" s="25">
        <f t="shared" si="35"/>
        <v>-0.39984044271623348</v>
      </c>
      <c r="BE39" s="25">
        <f t="shared" si="36"/>
        <v>0.20921306686221111</v>
      </c>
      <c r="BF39" s="25">
        <f t="shared" si="37"/>
        <v>-0.17506248950423045</v>
      </c>
      <c r="BG39" s="25">
        <f t="shared" si="38"/>
        <v>-0.37579030372791111</v>
      </c>
      <c r="BH39" s="25">
        <f t="shared" si="39"/>
        <v>0.80567478410854332</v>
      </c>
      <c r="BI39" s="25">
        <f t="shared" si="53"/>
        <v>0.37616197466210288</v>
      </c>
      <c r="BJ39" s="14"/>
    </row>
    <row r="40" spans="1:62" ht="18.600000000000001" thickBot="1" x14ac:dyDescent="0.4">
      <c r="A40" s="38"/>
      <c r="B40" s="1">
        <v>1</v>
      </c>
      <c r="C40" s="1">
        <v>1</v>
      </c>
      <c r="D40" s="1">
        <v>0</v>
      </c>
      <c r="E40" s="30">
        <f t="shared" si="40"/>
        <v>0.20140697971061999</v>
      </c>
      <c r="F40" s="9">
        <f t="shared" si="41"/>
        <v>-0.4004090896350147</v>
      </c>
      <c r="G40" s="9">
        <f t="shared" si="16"/>
        <v>0.19871407924901532</v>
      </c>
      <c r="H40" s="9">
        <f t="shared" si="16"/>
        <v>-0.20242178190889445</v>
      </c>
      <c r="I40" s="9">
        <f t="shared" si="16"/>
        <v>0.12644837646169904</v>
      </c>
      <c r="J40" s="9">
        <f t="shared" si="16"/>
        <v>-0.35779217524864942</v>
      </c>
      <c r="K40" s="9">
        <f t="shared" si="42"/>
        <v>0.79855395182201161</v>
      </c>
      <c r="L40" s="9">
        <f t="shared" si="43"/>
        <v>-9.2559714835507123E-2</v>
      </c>
      <c r="M40" s="9">
        <f t="shared" si="44"/>
        <v>0.21961572548612437</v>
      </c>
      <c r="N40" s="9">
        <f t="shared" si="45"/>
        <v>-0.99755606174640632</v>
      </c>
      <c r="O40" s="9">
        <f t="shared" si="46"/>
        <v>8.8852012175627992E-2</v>
      </c>
      <c r="P40" s="9">
        <f t="shared" si="17"/>
        <v>-0.37238622746207461</v>
      </c>
      <c r="Q40" s="34">
        <f t="shared" si="18"/>
        <v>0.26942220004776146</v>
      </c>
      <c r="R40" s="34">
        <f t="shared" si="19"/>
        <v>0.52219840085905866</v>
      </c>
      <c r="S40" s="34">
        <f t="shared" si="20"/>
        <v>0.40796455096889633</v>
      </c>
      <c r="T40" s="9">
        <f t="shared" si="21"/>
        <v>0.40796455096889633</v>
      </c>
      <c r="U40" s="9">
        <f t="shared" si="22"/>
        <v>-0.40796455096889633</v>
      </c>
      <c r="V40" s="35">
        <f t="shared" si="54"/>
        <v>4.90496225597089E-3</v>
      </c>
      <c r="W40" s="35">
        <f t="shared" si="47"/>
        <v>-1.7592863693270885E-2</v>
      </c>
      <c r="X40" s="34">
        <f t="shared" si="23"/>
        <v>0.1970709285434378</v>
      </c>
      <c r="Y40" s="30">
        <f t="shared" si="24"/>
        <v>0.20091648348502292</v>
      </c>
      <c r="Z40" s="9">
        <f t="shared" si="10"/>
        <v>-0.40089958586061181</v>
      </c>
      <c r="AA40" s="9">
        <f t="shared" si="11"/>
        <v>0.20047336561834242</v>
      </c>
      <c r="AB40" s="9">
        <f t="shared" si="12"/>
        <v>-0.20066249553956736</v>
      </c>
      <c r="AC40" s="9">
        <f t="shared" si="13"/>
        <v>0.12113884814833623</v>
      </c>
      <c r="AD40" s="15">
        <f t="shared" si="14"/>
        <v>-0.3680831876227687</v>
      </c>
      <c r="AE40" s="9">
        <f t="shared" si="25"/>
        <v>0.79904444804760866</v>
      </c>
      <c r="AF40" s="9">
        <f t="shared" si="26"/>
        <v>-9.4319001204834219E-2</v>
      </c>
      <c r="AG40" s="9">
        <f t="shared" si="27"/>
        <v>0.23932281834046815</v>
      </c>
      <c r="AH40" s="14">
        <f t="shared" ref="AH40" si="62">ABS(U37)+ABS(U38)+ABS(U39)+ABS(U40)</f>
        <v>2.0154153840841782</v>
      </c>
      <c r="AI40" s="33"/>
      <c r="AJ40" s="38"/>
      <c r="AK40" s="1">
        <v>1</v>
      </c>
      <c r="AL40" s="1">
        <v>1</v>
      </c>
      <c r="AM40" s="1">
        <v>0</v>
      </c>
      <c r="AN40" s="23">
        <f t="shared" si="48"/>
        <v>0.19565670453298034</v>
      </c>
      <c r="AO40" s="23">
        <f t="shared" si="49"/>
        <v>-0.39984044271623348</v>
      </c>
      <c r="AP40" s="23">
        <f t="shared" si="55"/>
        <v>0.20921306686221111</v>
      </c>
      <c r="AQ40" s="23">
        <f t="shared" si="56"/>
        <v>-0.17506248950423045</v>
      </c>
      <c r="AR40" s="23">
        <f t="shared" si="57"/>
        <v>-0.37579030372791111</v>
      </c>
      <c r="AS40" s="23">
        <f t="shared" si="58"/>
        <v>0.80567478410854332</v>
      </c>
      <c r="AT40" s="23">
        <f t="shared" si="59"/>
        <v>0.37616197466210288</v>
      </c>
      <c r="AU40" s="25">
        <f t="shared" si="51"/>
        <v>-1.0098585222917964</v>
      </c>
      <c r="AV40" s="25">
        <f t="shared" si="29"/>
        <v>-0.44235024151608843</v>
      </c>
      <c r="AW40">
        <f t="shared" si="30"/>
        <v>0.26700753908918312</v>
      </c>
      <c r="AX40">
        <f t="shared" si="31"/>
        <v>0.39118109645559385</v>
      </c>
      <c r="AY40" s="25">
        <f t="shared" si="32"/>
        <v>0.39118109645559385</v>
      </c>
      <c r="AZ40" s="25">
        <f t="shared" si="15"/>
        <v>-0.39118109645559385</v>
      </c>
      <c r="BA40" s="22">
        <f t="shared" si="52"/>
        <v>-1.3703845243372927E-2</v>
      </c>
      <c r="BB40" s="22">
        <f t="shared" si="33"/>
        <v>0.18632616425391399</v>
      </c>
      <c r="BC40" s="27">
        <f t="shared" si="34"/>
        <v>0.19702708905731764</v>
      </c>
      <c r="BD40" s="25">
        <f t="shared" si="35"/>
        <v>-0.39847005819189618</v>
      </c>
      <c r="BE40" s="25">
        <f t="shared" si="36"/>
        <v>0.1905804504368197</v>
      </c>
      <c r="BF40" s="25">
        <f t="shared" si="37"/>
        <v>-0.19369510592962186</v>
      </c>
      <c r="BG40" s="25">
        <f t="shared" si="38"/>
        <v>-0.38076535278644758</v>
      </c>
      <c r="BH40" s="25">
        <f t="shared" si="39"/>
        <v>0.80430439958420608</v>
      </c>
      <c r="BI40" s="25">
        <f t="shared" si="53"/>
        <v>0.3575293582367115</v>
      </c>
      <c r="BJ40" s="14">
        <f t="shared" ref="BJ40" si="63">SUM(ABS(AZ37)+ABS(AZ38)+ABS(AZ39)+ABS(AZ40))</f>
        <v>2.0104980647169208</v>
      </c>
    </row>
    <row r="41" spans="1:62" ht="18.600000000000001" thickBot="1" x14ac:dyDescent="0.4">
      <c r="A41" s="36">
        <v>4</v>
      </c>
      <c r="B41" s="2">
        <v>-1</v>
      </c>
      <c r="C41" s="2">
        <v>-1</v>
      </c>
      <c r="D41" s="2">
        <v>0</v>
      </c>
      <c r="E41" s="12">
        <f t="shared" si="40"/>
        <v>0.20091648348502292</v>
      </c>
      <c r="F41" s="12">
        <f t="shared" si="41"/>
        <v>-0.40089958586061181</v>
      </c>
      <c r="G41" s="12">
        <f t="shared" si="16"/>
        <v>0.20047336561834242</v>
      </c>
      <c r="H41" s="12">
        <f t="shared" si="16"/>
        <v>-0.20066249553956736</v>
      </c>
      <c r="I41" s="12">
        <f t="shared" si="16"/>
        <v>0.12113884814833623</v>
      </c>
      <c r="J41" s="12">
        <f t="shared" si="16"/>
        <v>-0.3680831876227687</v>
      </c>
      <c r="K41" s="12">
        <f t="shared" si="42"/>
        <v>0.79904444804760866</v>
      </c>
      <c r="L41" s="12">
        <f t="shared" si="43"/>
        <v>-9.4319001204834219E-2</v>
      </c>
      <c r="M41" s="12">
        <f t="shared" si="44"/>
        <v>0.23932281834046815</v>
      </c>
      <c r="N41" s="12">
        <f t="shared" si="45"/>
        <v>-0.59906134567201974</v>
      </c>
      <c r="O41" s="12">
        <f t="shared" si="46"/>
        <v>9.4508131126059158E-2</v>
      </c>
      <c r="P41" s="12">
        <f t="shared" si="17"/>
        <v>-0.38910385341655729</v>
      </c>
      <c r="Q41">
        <f t="shared" si="18"/>
        <v>0.35455847244065064</v>
      </c>
      <c r="R41">
        <f t="shared" si="19"/>
        <v>0.52360946250635343</v>
      </c>
      <c r="S41">
        <f t="shared" si="20"/>
        <v>0.40393304835026367</v>
      </c>
      <c r="T41" s="25">
        <f t="shared" si="21"/>
        <v>0.40393304835026367</v>
      </c>
      <c r="U41" s="25">
        <f t="shared" si="22"/>
        <v>-0.40393304835026367</v>
      </c>
      <c r="V41" s="22">
        <f t="shared" si="54"/>
        <v>5.3922749059433913E-3</v>
      </c>
      <c r="W41" s="22">
        <f t="shared" si="47"/>
        <v>-1.7859134474945425E-2</v>
      </c>
      <c r="X41">
        <f t="shared" si="23"/>
        <v>0.19451084171681657</v>
      </c>
      <c r="Y41" s="27">
        <f t="shared" si="24"/>
        <v>0.20145571097561726</v>
      </c>
      <c r="Z41" s="25">
        <f t="shared" si="10"/>
        <v>-0.40036035837001749</v>
      </c>
      <c r="AA41" s="25">
        <f t="shared" si="11"/>
        <v>0.19868745217084788</v>
      </c>
      <c r="AB41" s="25">
        <f t="shared" si="12"/>
        <v>-0.2024484089870619</v>
      </c>
      <c r="AC41" s="25">
        <f t="shared" si="13"/>
        <v>0.11424230145711026</v>
      </c>
      <c r="AD41" s="29">
        <f t="shared" si="14"/>
        <v>-0.37826795935106877</v>
      </c>
      <c r="AE41" s="25">
        <f t="shared" si="25"/>
        <v>0.79958367553820298</v>
      </c>
      <c r="AF41" s="25">
        <f t="shared" si="26"/>
        <v>-9.610491465232876E-2</v>
      </c>
      <c r="AG41" s="25">
        <f t="shared" si="27"/>
        <v>0.25877390251214982</v>
      </c>
      <c r="AH41" s="14"/>
      <c r="AI41" s="33"/>
      <c r="AJ41" s="36">
        <v>4</v>
      </c>
      <c r="AK41" s="2">
        <v>-1</v>
      </c>
      <c r="AL41" s="2">
        <v>-1</v>
      </c>
      <c r="AM41" s="2">
        <v>0</v>
      </c>
      <c r="AN41" s="23">
        <f t="shared" si="48"/>
        <v>0.19702708905731764</v>
      </c>
      <c r="AO41" s="23">
        <f t="shared" si="49"/>
        <v>-0.39847005819189618</v>
      </c>
      <c r="AP41" s="23">
        <f t="shared" si="55"/>
        <v>0.1905804504368197</v>
      </c>
      <c r="AQ41" s="23">
        <f t="shared" si="56"/>
        <v>-0.19369510592962186</v>
      </c>
      <c r="AR41" s="23">
        <f t="shared" si="57"/>
        <v>-0.38076535278644758</v>
      </c>
      <c r="AS41" s="23">
        <f t="shared" si="58"/>
        <v>0.80430439958420608</v>
      </c>
      <c r="AT41" s="23">
        <f t="shared" si="59"/>
        <v>0.3575293582367115</v>
      </c>
      <c r="AU41" s="25">
        <f t="shared" si="51"/>
        <v>-0.60286143044962759</v>
      </c>
      <c r="AV41" s="25">
        <f t="shared" si="29"/>
        <v>-0.4890873402181366</v>
      </c>
      <c r="AW41">
        <f t="shared" si="30"/>
        <v>0.3536893167634359</v>
      </c>
      <c r="AX41">
        <f t="shared" si="31"/>
        <v>0.38010859053350299</v>
      </c>
      <c r="AY41" s="25">
        <f t="shared" si="32"/>
        <v>0.38010859053350299</v>
      </c>
      <c r="AZ41" s="25">
        <f t="shared" si="15"/>
        <v>-0.38010859053350299</v>
      </c>
      <c r="BA41" s="22">
        <f t="shared" si="52"/>
        <v>-1.5591276859594118E-2</v>
      </c>
      <c r="BB41" s="22">
        <f t="shared" si="33"/>
        <v>0.17912697146840345</v>
      </c>
      <c r="BC41" s="27">
        <f t="shared" si="34"/>
        <v>0.19546796137135822</v>
      </c>
      <c r="BD41" s="25">
        <f t="shared" si="35"/>
        <v>-0.40002918587785558</v>
      </c>
      <c r="BE41" s="25">
        <f t="shared" si="36"/>
        <v>0.20849314758366005</v>
      </c>
      <c r="BF41" s="25">
        <f t="shared" si="37"/>
        <v>-0.17578240878278151</v>
      </c>
      <c r="BG41" s="25">
        <f t="shared" si="38"/>
        <v>-0.38710088240170387</v>
      </c>
      <c r="BH41" s="25">
        <f t="shared" si="39"/>
        <v>0.80274527189824663</v>
      </c>
      <c r="BI41" s="25">
        <f t="shared" si="53"/>
        <v>0.33961666108987115</v>
      </c>
      <c r="BJ41" s="14"/>
    </row>
    <row r="42" spans="1:62" ht="18.600000000000001" thickBot="1" x14ac:dyDescent="0.4">
      <c r="A42" s="37"/>
      <c r="B42" s="2">
        <v>-1</v>
      </c>
      <c r="C42" s="2">
        <v>1</v>
      </c>
      <c r="D42" s="2">
        <v>1</v>
      </c>
      <c r="E42" s="12">
        <f t="shared" si="40"/>
        <v>0.20145571097561726</v>
      </c>
      <c r="F42" s="12">
        <f t="shared" si="41"/>
        <v>-0.40036035837001749</v>
      </c>
      <c r="G42" s="12">
        <f t="shared" si="16"/>
        <v>0.19868745217084788</v>
      </c>
      <c r="H42" s="12">
        <f t="shared" si="16"/>
        <v>-0.2024484089870619</v>
      </c>
      <c r="I42" s="12">
        <f t="shared" si="16"/>
        <v>0.11424230145711026</v>
      </c>
      <c r="J42" s="12">
        <f t="shared" si="16"/>
        <v>-0.37826795935106877</v>
      </c>
      <c r="K42" s="12">
        <f t="shared" si="42"/>
        <v>0.79958367553820298</v>
      </c>
      <c r="L42" s="12">
        <f t="shared" si="43"/>
        <v>-9.610491465232876E-2</v>
      </c>
      <c r="M42" s="12">
        <f t="shared" si="44"/>
        <v>0.25877390251214982</v>
      </c>
      <c r="N42" s="12">
        <f t="shared" si="45"/>
        <v>-1.4013997448838378</v>
      </c>
      <c r="O42" s="12">
        <f t="shared" si="46"/>
        <v>-0.30503094650558105</v>
      </c>
      <c r="P42" s="12">
        <f t="shared" si="17"/>
        <v>-0.39671001977532294</v>
      </c>
      <c r="Q42">
        <f t="shared" si="18"/>
        <v>0.19759408701622672</v>
      </c>
      <c r="R42">
        <f t="shared" si="19"/>
        <v>0.42432808952041073</v>
      </c>
      <c r="S42">
        <f t="shared" si="20"/>
        <v>0.40210304900437838</v>
      </c>
      <c r="T42" s="25">
        <f t="shared" si="21"/>
        <v>0.40210304900437838</v>
      </c>
      <c r="U42" s="25">
        <f t="shared" si="22"/>
        <v>0.59789695099562157</v>
      </c>
      <c r="V42" s="22">
        <f t="shared" si="54"/>
        <v>-5.2073293612175942E-3</v>
      </c>
      <c r="W42" s="22">
        <f t="shared" si="47"/>
        <v>2.6564180144253425E-2</v>
      </c>
      <c r="X42">
        <f t="shared" si="23"/>
        <v>-0.28748821033755928</v>
      </c>
      <c r="Y42" s="27">
        <f t="shared" si="24"/>
        <v>0.2009349780394955</v>
      </c>
      <c r="Z42" s="25">
        <f t="shared" si="10"/>
        <v>-0.39983962543389573</v>
      </c>
      <c r="AA42" s="25">
        <f t="shared" si="11"/>
        <v>0.20134387018527322</v>
      </c>
      <c r="AB42" s="25">
        <f t="shared" si="12"/>
        <v>-0.20510482700148724</v>
      </c>
      <c r="AC42" s="25">
        <f t="shared" si="13"/>
        <v>0.11992289850206815</v>
      </c>
      <c r="AD42" s="26">
        <f t="shared" si="14"/>
        <v>-0.36606902704585093</v>
      </c>
      <c r="AE42" s="25">
        <f t="shared" si="25"/>
        <v>0.79906294260208122</v>
      </c>
      <c r="AF42" s="25">
        <f t="shared" si="26"/>
        <v>-9.3448496637903417E-2</v>
      </c>
      <c r="AG42" s="25">
        <f t="shared" si="27"/>
        <v>0.2300250814783939</v>
      </c>
      <c r="AH42" s="14"/>
      <c r="AI42" s="33"/>
      <c r="AJ42" s="37"/>
      <c r="AK42" s="2">
        <v>-1</v>
      </c>
      <c r="AL42" s="2">
        <v>1</v>
      </c>
      <c r="AM42" s="2">
        <v>1</v>
      </c>
      <c r="AN42" s="23">
        <f t="shared" si="48"/>
        <v>0.19546796137135822</v>
      </c>
      <c r="AO42" s="23">
        <f t="shared" si="49"/>
        <v>-0.40002918587785558</v>
      </c>
      <c r="AP42" s="23">
        <f t="shared" si="55"/>
        <v>0.20849314758366005</v>
      </c>
      <c r="AQ42" s="23">
        <f t="shared" si="56"/>
        <v>-0.17578240878278151</v>
      </c>
      <c r="AR42" s="23">
        <f t="shared" si="57"/>
        <v>-0.38710088240170387</v>
      </c>
      <c r="AS42" s="23">
        <f t="shared" si="58"/>
        <v>0.80274527189824663</v>
      </c>
      <c r="AT42" s="23">
        <f t="shared" si="59"/>
        <v>0.33961666108987115</v>
      </c>
      <c r="AU42" s="25">
        <f t="shared" si="51"/>
        <v>-1.3982424191474605</v>
      </c>
      <c r="AV42" s="25">
        <f t="shared" si="29"/>
        <v>-0.80057502912297673</v>
      </c>
      <c r="AW42">
        <f t="shared" si="30"/>
        <v>0.19809516111381123</v>
      </c>
      <c r="AX42">
        <f t="shared" si="31"/>
        <v>0.3099025280062182</v>
      </c>
      <c r="AY42" s="25">
        <f t="shared" si="32"/>
        <v>0.3099025280062182</v>
      </c>
      <c r="AZ42" s="25">
        <f t="shared" si="15"/>
        <v>0.6900974719937818</v>
      </c>
      <c r="BA42" s="22">
        <f t="shared" si="52"/>
        <v>1.815084508423228E-2</v>
      </c>
      <c r="BB42" s="22">
        <f t="shared" si="33"/>
        <v>-0.29517256387185886</v>
      </c>
      <c r="BC42" s="27">
        <f t="shared" si="34"/>
        <v>0.19728304587978143</v>
      </c>
      <c r="BD42" s="25">
        <f t="shared" si="35"/>
        <v>-0.40184427038627879</v>
      </c>
      <c r="BE42" s="25">
        <f t="shared" si="36"/>
        <v>0.17897589119647417</v>
      </c>
      <c r="BF42" s="25">
        <f t="shared" si="37"/>
        <v>-0.14626515239559562</v>
      </c>
      <c r="BG42" s="25">
        <f t="shared" si="38"/>
        <v>-0.38125365674204659</v>
      </c>
      <c r="BH42" s="25">
        <f t="shared" si="39"/>
        <v>0.8045603564066699</v>
      </c>
      <c r="BI42" s="25">
        <f t="shared" si="53"/>
        <v>0.36913391747705704</v>
      </c>
      <c r="BJ42" s="14"/>
    </row>
    <row r="43" spans="1:62" ht="18.600000000000001" thickBot="1" x14ac:dyDescent="0.4">
      <c r="A43" s="37"/>
      <c r="B43" s="2">
        <v>1</v>
      </c>
      <c r="C43" s="2">
        <v>-1</v>
      </c>
      <c r="D43" s="2">
        <v>1</v>
      </c>
      <c r="E43" s="12">
        <f t="shared" si="40"/>
        <v>0.2009349780394955</v>
      </c>
      <c r="F43" s="12">
        <f t="shared" si="41"/>
        <v>-0.39983962543389573</v>
      </c>
      <c r="G43" s="12">
        <f t="shared" si="16"/>
        <v>0.20134387018527322</v>
      </c>
      <c r="H43" s="12">
        <f t="shared" si="16"/>
        <v>-0.20510482700148724</v>
      </c>
      <c r="I43" s="12">
        <f t="shared" si="16"/>
        <v>0.11992289850206815</v>
      </c>
      <c r="J43" s="12">
        <f t="shared" si="16"/>
        <v>-0.36606902704585093</v>
      </c>
      <c r="K43" s="12">
        <f t="shared" si="42"/>
        <v>0.79906294260208122</v>
      </c>
      <c r="L43" s="12">
        <f t="shared" si="43"/>
        <v>-9.3448496637903417E-2</v>
      </c>
      <c r="M43" s="12">
        <f t="shared" si="44"/>
        <v>0.2300250814783939</v>
      </c>
      <c r="N43" s="12">
        <f t="shared" si="45"/>
        <v>-0.19828833912869004</v>
      </c>
      <c r="O43" s="12">
        <f t="shared" si="46"/>
        <v>0.49989719382466391</v>
      </c>
      <c r="P43" s="12">
        <f t="shared" si="17"/>
        <v>-0.40384329571136157</v>
      </c>
      <c r="Q43">
        <f t="shared" si="18"/>
        <v>0.4505897031577733</v>
      </c>
      <c r="R43">
        <f t="shared" si="19"/>
        <v>0.62243517106486879</v>
      </c>
      <c r="S43">
        <f t="shared" si="20"/>
        <v>0.40038929802673912</v>
      </c>
      <c r="T43" s="25">
        <f t="shared" si="21"/>
        <v>0.40038929802673912</v>
      </c>
      <c r="U43" s="25">
        <f t="shared" si="22"/>
        <v>0.59961070197326083</v>
      </c>
      <c r="V43" s="22">
        <f t="shared" si="54"/>
        <v>-8.5473479137513544E-3</v>
      </c>
      <c r="W43" s="22">
        <f t="shared" si="47"/>
        <v>2.4768508162280118E-2</v>
      </c>
      <c r="X43">
        <f t="shared" si="23"/>
        <v>-0.28790632610685529</v>
      </c>
      <c r="Y43" s="27">
        <f t="shared" si="24"/>
        <v>0.20178971283087063</v>
      </c>
      <c r="Z43" s="25">
        <f t="shared" si="10"/>
        <v>-0.40069436022527088</v>
      </c>
      <c r="AA43" s="25">
        <f t="shared" si="11"/>
        <v>0.19886701936904522</v>
      </c>
      <c r="AB43" s="25">
        <f t="shared" si="12"/>
        <v>-0.20262797618525924</v>
      </c>
      <c r="AC43" s="25">
        <f t="shared" si="13"/>
        <v>0.13289566110384146</v>
      </c>
      <c r="AD43" s="26">
        <f t="shared" si="14"/>
        <v>-0.34814872471175307</v>
      </c>
      <c r="AE43" s="25">
        <f t="shared" si="25"/>
        <v>0.79820820781070612</v>
      </c>
      <c r="AF43" s="25">
        <f t="shared" si="26"/>
        <v>-9.0971645821675398E-2</v>
      </c>
      <c r="AG43" s="25">
        <f t="shared" si="27"/>
        <v>0.20123444886770836</v>
      </c>
      <c r="AH43" s="14"/>
      <c r="AI43" s="33"/>
      <c r="AJ43" s="37"/>
      <c r="AK43" s="2">
        <v>1</v>
      </c>
      <c r="AL43" s="2">
        <v>-1</v>
      </c>
      <c r="AM43" s="2">
        <v>1</v>
      </c>
      <c r="AN43" s="23">
        <f t="shared" si="48"/>
        <v>0.19728304587978143</v>
      </c>
      <c r="AO43" s="23">
        <f t="shared" si="49"/>
        <v>-0.40184427038627879</v>
      </c>
      <c r="AP43" s="23">
        <f t="shared" si="55"/>
        <v>0.17897589119647417</v>
      </c>
      <c r="AQ43" s="23">
        <f t="shared" si="56"/>
        <v>-0.14626515239559562</v>
      </c>
      <c r="AR43" s="23">
        <f t="shared" si="57"/>
        <v>-0.38125365674204659</v>
      </c>
      <c r="AS43" s="23">
        <f t="shared" si="58"/>
        <v>0.8045603564066699</v>
      </c>
      <c r="AT43" s="23">
        <f t="shared" si="59"/>
        <v>0.36913391747705704</v>
      </c>
      <c r="AU43" s="25">
        <f t="shared" si="51"/>
        <v>-0.2054330401406097</v>
      </c>
      <c r="AV43" s="25">
        <f t="shared" si="29"/>
        <v>-0.21500775106903536</v>
      </c>
      <c r="AW43">
        <f t="shared" si="30"/>
        <v>0.44882160251599412</v>
      </c>
      <c r="AX43">
        <f t="shared" si="31"/>
        <v>0.44645418130434189</v>
      </c>
      <c r="AY43" s="25">
        <f t="shared" si="32"/>
        <v>0.44645418130434189</v>
      </c>
      <c r="AZ43" s="25">
        <f t="shared" si="15"/>
        <v>0.55354581869565811</v>
      </c>
      <c r="BA43" s="22">
        <f t="shared" si="52"/>
        <v>2.5804413779734046E-2</v>
      </c>
      <c r="BB43" s="22">
        <f t="shared" si="33"/>
        <v>-0.27359870635658623</v>
      </c>
      <c r="BC43" s="27">
        <f t="shared" si="34"/>
        <v>0.19470260450180804</v>
      </c>
      <c r="BD43" s="25">
        <f t="shared" si="35"/>
        <v>-0.39926382900830537</v>
      </c>
      <c r="BE43" s="25">
        <f t="shared" si="36"/>
        <v>0.20633576183213279</v>
      </c>
      <c r="BF43" s="25">
        <f t="shared" si="37"/>
        <v>-0.17362502303125424</v>
      </c>
      <c r="BG43" s="25">
        <f t="shared" si="38"/>
        <v>-0.36897395575872</v>
      </c>
      <c r="BH43" s="25">
        <f t="shared" si="39"/>
        <v>0.80714079778464332</v>
      </c>
      <c r="BI43" s="25">
        <f t="shared" ref="BI43:BI48" si="64">AT43-$BJ$28*BB43*1</f>
        <v>0.39649378811271568</v>
      </c>
      <c r="BJ43" s="14"/>
    </row>
    <row r="44" spans="1:62" ht="18.600000000000001" thickBot="1" x14ac:dyDescent="0.4">
      <c r="A44" s="38"/>
      <c r="B44" s="1">
        <v>1</v>
      </c>
      <c r="C44" s="1">
        <v>1</v>
      </c>
      <c r="D44" s="1">
        <v>0</v>
      </c>
      <c r="E44" s="30">
        <f t="shared" si="40"/>
        <v>0.20178971283087063</v>
      </c>
      <c r="F44" s="9">
        <f t="shared" si="41"/>
        <v>-0.40069436022527088</v>
      </c>
      <c r="G44" s="9">
        <f t="shared" si="16"/>
        <v>0.19886701936904522</v>
      </c>
      <c r="H44" s="9">
        <f t="shared" si="16"/>
        <v>-0.20262797618525924</v>
      </c>
      <c r="I44" s="9">
        <f t="shared" si="16"/>
        <v>0.13289566110384146</v>
      </c>
      <c r="J44" s="9">
        <f t="shared" si="16"/>
        <v>-0.34814872471175307</v>
      </c>
      <c r="K44" s="9">
        <f t="shared" si="42"/>
        <v>0.79820820781070612</v>
      </c>
      <c r="L44" s="9">
        <f t="shared" si="43"/>
        <v>-9.0971645821675398E-2</v>
      </c>
      <c r="M44" s="9">
        <f t="shared" si="44"/>
        <v>0.20123444886770836</v>
      </c>
      <c r="N44" s="9">
        <f t="shared" si="45"/>
        <v>-0.9971128552051064</v>
      </c>
      <c r="O44" s="9">
        <f t="shared" si="46"/>
        <v>8.7210689005461375E-2</v>
      </c>
      <c r="P44" s="9">
        <f t="shared" si="17"/>
        <v>-0.34707794031255118</v>
      </c>
      <c r="Q44" s="34">
        <f t="shared" si="18"/>
        <v>0.26950944702476903</v>
      </c>
      <c r="R44" s="34">
        <f t="shared" si="19"/>
        <v>0.52178886403026259</v>
      </c>
      <c r="S44" s="34">
        <f t="shared" si="20"/>
        <v>0.41409119183176735</v>
      </c>
      <c r="T44" s="9">
        <f t="shared" si="21"/>
        <v>0.41409119183176735</v>
      </c>
      <c r="U44" s="9">
        <f t="shared" si="22"/>
        <v>-0.41409119183176735</v>
      </c>
      <c r="V44" s="35">
        <f t="shared" si="54"/>
        <v>5.2571625648950345E-3</v>
      </c>
      <c r="W44" s="35">
        <f t="shared" si="47"/>
        <v>-1.7455460396839373E-2</v>
      </c>
      <c r="X44" s="34">
        <f t="shared" si="23"/>
        <v>0.20093334215578457</v>
      </c>
      <c r="Y44" s="30">
        <f t="shared" si="24"/>
        <v>0.20126399657438113</v>
      </c>
      <c r="Z44" s="9">
        <f t="shared" si="10"/>
        <v>-0.40122007648176039</v>
      </c>
      <c r="AA44" s="9">
        <f t="shared" si="11"/>
        <v>0.20061256540872915</v>
      </c>
      <c r="AB44" s="9">
        <f t="shared" si="12"/>
        <v>-0.2008824301455753</v>
      </c>
      <c r="AC44" s="9">
        <f t="shared" si="13"/>
        <v>0.12748031771051704</v>
      </c>
      <c r="AD44" s="15">
        <f t="shared" si="14"/>
        <v>-0.35863320274668015</v>
      </c>
      <c r="AE44" s="9">
        <f t="shared" si="25"/>
        <v>0.79873392406719557</v>
      </c>
      <c r="AF44" s="9">
        <f t="shared" si="26"/>
        <v>-9.2717191861359335E-2</v>
      </c>
      <c r="AG44" s="9">
        <f t="shared" si="27"/>
        <v>0.22132778308328682</v>
      </c>
      <c r="AH44" s="14">
        <f t="shared" ref="AH44" si="65">ABS(U41)+ABS(U42)+ABS(U43)+ABS(U44)</f>
        <v>2.0155318931509134</v>
      </c>
      <c r="AI44" s="33"/>
      <c r="AJ44" s="38"/>
      <c r="AK44" s="1">
        <v>1</v>
      </c>
      <c r="AL44" s="1">
        <v>1</v>
      </c>
      <c r="AM44" s="1">
        <v>0</v>
      </c>
      <c r="AN44" s="23">
        <f t="shared" si="48"/>
        <v>0.19470260450180804</v>
      </c>
      <c r="AO44" s="23">
        <f t="shared" si="49"/>
        <v>-0.39926382900830537</v>
      </c>
      <c r="AP44" s="23">
        <f t="shared" si="55"/>
        <v>0.20633576183213279</v>
      </c>
      <c r="AQ44" s="23">
        <f t="shared" si="56"/>
        <v>-0.17362502303125424</v>
      </c>
      <c r="AR44" s="23">
        <f t="shared" si="57"/>
        <v>-0.36897395575872</v>
      </c>
      <c r="AS44" s="23">
        <f t="shared" si="58"/>
        <v>0.80714079778464332</v>
      </c>
      <c r="AT44" s="23">
        <f t="shared" si="59"/>
        <v>0.39649378811271568</v>
      </c>
      <c r="AU44" s="25">
        <f t="shared" si="51"/>
        <v>-1.0117020222911406</v>
      </c>
      <c r="AV44" s="25">
        <f t="shared" si="29"/>
        <v>-0.46216880872610966</v>
      </c>
      <c r="AW44">
        <f t="shared" si="30"/>
        <v>0.26664689439112904</v>
      </c>
      <c r="AX44">
        <f t="shared" si="31"/>
        <v>0.3864714484248391</v>
      </c>
      <c r="AY44" s="25">
        <f t="shared" si="32"/>
        <v>0.3864714484248391</v>
      </c>
      <c r="AZ44" s="25">
        <f t="shared" si="15"/>
        <v>-0.3864714484248391</v>
      </c>
      <c r="BA44" s="22">
        <f t="shared" si="52"/>
        <v>-1.3223456201465643E-2</v>
      </c>
      <c r="BB44" s="22">
        <f t="shared" si="33"/>
        <v>0.18327347034603292</v>
      </c>
      <c r="BC44" s="27">
        <f t="shared" si="34"/>
        <v>0.19602495012195462</v>
      </c>
      <c r="BD44" s="25">
        <f t="shared" si="35"/>
        <v>-0.39794148338815882</v>
      </c>
      <c r="BE44" s="25">
        <f t="shared" si="36"/>
        <v>0.1880084147975295</v>
      </c>
      <c r="BF44" s="25">
        <f t="shared" si="37"/>
        <v>-0.19195237006585752</v>
      </c>
      <c r="BG44" s="25">
        <f t="shared" si="38"/>
        <v>-0.37386088592792543</v>
      </c>
      <c r="BH44" s="25">
        <f t="shared" si="39"/>
        <v>0.80581845216449677</v>
      </c>
      <c r="BI44" s="25">
        <f t="shared" si="64"/>
        <v>0.37816644107811237</v>
      </c>
      <c r="BJ44" s="14">
        <f t="shared" ref="BJ44" si="66">SUM(ABS(AZ41)+ABS(AZ42)+ABS(AZ43)+ABS(AZ44))</f>
        <v>2.0102233296477823</v>
      </c>
    </row>
    <row r="45" spans="1:62" ht="18.600000000000001" thickBot="1" x14ac:dyDescent="0.4">
      <c r="A45" s="36">
        <v>5</v>
      </c>
      <c r="B45" s="2">
        <v>-1</v>
      </c>
      <c r="C45" s="2">
        <v>-1</v>
      </c>
      <c r="D45" s="2">
        <v>0</v>
      </c>
      <c r="E45" s="12">
        <f t="shared" si="40"/>
        <v>0.20126399657438113</v>
      </c>
      <c r="F45" s="12">
        <f t="shared" si="41"/>
        <v>-0.40122007648176039</v>
      </c>
      <c r="G45" s="12">
        <f t="shared" si="16"/>
        <v>0.20061256540872915</v>
      </c>
      <c r="H45" s="12">
        <f t="shared" si="16"/>
        <v>-0.2008824301455753</v>
      </c>
      <c r="I45" s="12">
        <f t="shared" si="16"/>
        <v>0.12748031771051704</v>
      </c>
      <c r="J45" s="12">
        <f t="shared" si="16"/>
        <v>-0.35863320274668015</v>
      </c>
      <c r="K45" s="12">
        <f t="shared" si="42"/>
        <v>0.79873392406719557</v>
      </c>
      <c r="L45" s="12">
        <f t="shared" si="43"/>
        <v>-9.2717191861359335E-2</v>
      </c>
      <c r="M45" s="12">
        <f t="shared" si="44"/>
        <v>0.22132778308328682</v>
      </c>
      <c r="N45" s="12">
        <f t="shared" si="45"/>
        <v>-0.59877784415981627</v>
      </c>
      <c r="O45" s="12">
        <f t="shared" si="46"/>
        <v>9.2987056598205484E-2</v>
      </c>
      <c r="P45" s="12">
        <f t="shared" si="17"/>
        <v>-0.36376794608808427</v>
      </c>
      <c r="Q45">
        <f t="shared" si="18"/>
        <v>0.35462335351855778</v>
      </c>
      <c r="R45">
        <f t="shared" si="19"/>
        <v>0.52323002817855879</v>
      </c>
      <c r="S45">
        <f t="shared" si="20"/>
        <v>0.41004775943478661</v>
      </c>
      <c r="T45" s="25">
        <f t="shared" si="21"/>
        <v>0.41004775943478661</v>
      </c>
      <c r="U45" s="25">
        <f t="shared" si="22"/>
        <v>-0.41004775943478661</v>
      </c>
      <c r="V45" s="22">
        <f t="shared" si="54"/>
        <v>5.7881456708010291E-3</v>
      </c>
      <c r="W45" s="22">
        <f t="shared" si="47"/>
        <v>-1.7748750579864234E-2</v>
      </c>
      <c r="X45">
        <f t="shared" si="23"/>
        <v>0.1983881542576631</v>
      </c>
      <c r="Y45" s="27">
        <f t="shared" si="24"/>
        <v>0.20184281114146124</v>
      </c>
      <c r="Z45" s="25">
        <f t="shared" si="10"/>
        <v>-0.4006412619146803</v>
      </c>
      <c r="AA45" s="25">
        <f t="shared" si="11"/>
        <v>0.19883769035074272</v>
      </c>
      <c r="AB45" s="25">
        <f t="shared" si="12"/>
        <v>-0.20265730520356173</v>
      </c>
      <c r="AC45" s="25">
        <f t="shared" si="13"/>
        <v>0.1204450104543961</v>
      </c>
      <c r="AD45" s="29">
        <f t="shared" si="14"/>
        <v>-0.3690134667009331</v>
      </c>
      <c r="AE45" s="25">
        <f t="shared" si="25"/>
        <v>0.79931273863427565</v>
      </c>
      <c r="AF45" s="25">
        <f t="shared" si="26"/>
        <v>-9.4492066919345752E-2</v>
      </c>
      <c r="AG45" s="25">
        <f t="shared" si="27"/>
        <v>0.24116659850905314</v>
      </c>
      <c r="AH45" s="14"/>
      <c r="AI45" s="33"/>
      <c r="AJ45" s="36">
        <v>5</v>
      </c>
      <c r="AK45" s="2">
        <v>-1</v>
      </c>
      <c r="AL45" s="2">
        <v>-1</v>
      </c>
      <c r="AM45" s="2">
        <v>0</v>
      </c>
      <c r="AN45" s="23">
        <f t="shared" si="48"/>
        <v>0.19602495012195462</v>
      </c>
      <c r="AO45" s="23">
        <f t="shared" si="49"/>
        <v>-0.39794148338815882</v>
      </c>
      <c r="AP45" s="23">
        <f t="shared" si="55"/>
        <v>0.1880084147975295</v>
      </c>
      <c r="AQ45" s="23">
        <f t="shared" si="56"/>
        <v>-0.19195237006585752</v>
      </c>
      <c r="AR45" s="23">
        <f t="shared" si="57"/>
        <v>-0.37386088592792543</v>
      </c>
      <c r="AS45" s="23">
        <f t="shared" si="58"/>
        <v>0.80581845216449677</v>
      </c>
      <c r="AT45" s="23">
        <f t="shared" si="59"/>
        <v>0.37816644107811237</v>
      </c>
      <c r="AU45" s="25">
        <f t="shared" si="51"/>
        <v>-0.60390191889829259</v>
      </c>
      <c r="AV45" s="25">
        <f t="shared" si="29"/>
        <v>-0.50636417838509773</v>
      </c>
      <c r="AW45">
        <f t="shared" si="30"/>
        <v>0.35345150442078671</v>
      </c>
      <c r="AX45">
        <f t="shared" si="31"/>
        <v>0.37604623298966983</v>
      </c>
      <c r="AY45" s="25">
        <f t="shared" si="32"/>
        <v>0.37604623298966983</v>
      </c>
      <c r="AZ45" s="25">
        <f t="shared" si="15"/>
        <v>-0.37604623298966983</v>
      </c>
      <c r="BA45" s="22">
        <f t="shared" si="52"/>
        <v>-1.5076685049574911E-2</v>
      </c>
      <c r="BB45" s="22">
        <f t="shared" si="33"/>
        <v>0.17646756445818312</v>
      </c>
      <c r="BC45" s="27">
        <f t="shared" si="34"/>
        <v>0.19451728161699713</v>
      </c>
      <c r="BD45" s="25">
        <f t="shared" si="35"/>
        <v>-0.39944915189311631</v>
      </c>
      <c r="BE45" s="25">
        <f t="shared" si="36"/>
        <v>0.20565517124334781</v>
      </c>
      <c r="BF45" s="25">
        <f t="shared" si="37"/>
        <v>-0.17430561362003921</v>
      </c>
      <c r="BG45" s="25">
        <f t="shared" si="38"/>
        <v>-0.38009815854184714</v>
      </c>
      <c r="BH45" s="25">
        <f t="shared" si="39"/>
        <v>0.80431078365953923</v>
      </c>
      <c r="BI45" s="25">
        <f t="shared" si="64"/>
        <v>0.36051968463229406</v>
      </c>
      <c r="BJ45" s="14"/>
    </row>
    <row r="46" spans="1:62" ht="18.600000000000001" thickBot="1" x14ac:dyDescent="0.4">
      <c r="A46" s="37"/>
      <c r="B46" s="2">
        <v>-1</v>
      </c>
      <c r="C46" s="2">
        <v>1</v>
      </c>
      <c r="D46" s="2">
        <v>1</v>
      </c>
      <c r="E46" s="12">
        <f t="shared" si="40"/>
        <v>0.20184281114146124</v>
      </c>
      <c r="F46" s="12">
        <f t="shared" si="41"/>
        <v>-0.4006412619146803</v>
      </c>
      <c r="G46" s="12">
        <f t="shared" si="41"/>
        <v>0.19883769035074272</v>
      </c>
      <c r="H46" s="12">
        <f t="shared" si="41"/>
        <v>-0.20265730520356173</v>
      </c>
      <c r="I46" s="12">
        <f t="shared" si="41"/>
        <v>0.1204450104543961</v>
      </c>
      <c r="J46" s="12">
        <f t="shared" si="41"/>
        <v>-0.3690134667009331</v>
      </c>
      <c r="K46" s="12">
        <f t="shared" si="42"/>
        <v>0.79931273863427565</v>
      </c>
      <c r="L46" s="12">
        <f t="shared" si="43"/>
        <v>-9.4492066919345752E-2</v>
      </c>
      <c r="M46" s="12">
        <f t="shared" si="44"/>
        <v>0.24116659850905314</v>
      </c>
      <c r="N46" s="12">
        <f t="shared" si="45"/>
        <v>-1.4017968116904171</v>
      </c>
      <c r="O46" s="12">
        <f t="shared" si="46"/>
        <v>-0.3070029286349587</v>
      </c>
      <c r="P46" s="12">
        <f t="shared" si="17"/>
        <v>-0.37378000919802129</v>
      </c>
      <c r="Q46">
        <f t="shared" si="18"/>
        <v>0.19753113936976135</v>
      </c>
      <c r="R46">
        <f t="shared" si="19"/>
        <v>0.42384645805402615</v>
      </c>
      <c r="S46">
        <f t="shared" si="20"/>
        <v>0.40762795482852876</v>
      </c>
      <c r="T46" s="25">
        <f t="shared" si="21"/>
        <v>0.40762795482852876</v>
      </c>
      <c r="U46" s="25">
        <f t="shared" si="22"/>
        <v>0.59237204517147124</v>
      </c>
      <c r="V46" s="22">
        <f t="shared" si="54"/>
        <v>-5.4617980452717962E-3</v>
      </c>
      <c r="W46" s="22">
        <f t="shared" si="47"/>
        <v>2.5779356730513452E-2</v>
      </c>
      <c r="X46">
        <f t="shared" si="23"/>
        <v>-0.2860770814050716</v>
      </c>
      <c r="Y46" s="27">
        <f t="shared" si="24"/>
        <v>0.20129663133693407</v>
      </c>
      <c r="Z46" s="25">
        <f t="shared" si="10"/>
        <v>-0.4000950821101531</v>
      </c>
      <c r="AA46" s="25">
        <f t="shared" si="11"/>
        <v>0.20141562602379406</v>
      </c>
      <c r="AB46" s="25">
        <f t="shared" si="12"/>
        <v>-0.20523524087661307</v>
      </c>
      <c r="AC46" s="25">
        <f t="shared" si="13"/>
        <v>0.12609592363814806</v>
      </c>
      <c r="AD46" s="26">
        <f t="shared" si="14"/>
        <v>-0.35688819093253582</v>
      </c>
      <c r="AE46" s="25">
        <f t="shared" si="25"/>
        <v>0.79876655882974845</v>
      </c>
      <c r="AF46" s="25">
        <f t="shared" si="26"/>
        <v>-9.1914131246294412E-2</v>
      </c>
      <c r="AG46" s="25">
        <f t="shared" si="27"/>
        <v>0.21255889036854597</v>
      </c>
      <c r="AH46" s="14"/>
      <c r="AI46" s="33"/>
      <c r="AJ46" s="37"/>
      <c r="AK46" s="2">
        <v>-1</v>
      </c>
      <c r="AL46" s="2">
        <v>1</v>
      </c>
      <c r="AM46" s="2">
        <v>1</v>
      </c>
      <c r="AN46" s="23">
        <f t="shared" si="48"/>
        <v>0.19451728161699713</v>
      </c>
      <c r="AO46" s="23">
        <f t="shared" si="49"/>
        <v>-0.39944915189311631</v>
      </c>
      <c r="AP46" s="23">
        <f t="shared" si="55"/>
        <v>0.20565517124334781</v>
      </c>
      <c r="AQ46" s="23">
        <f t="shared" si="56"/>
        <v>-0.17430561362003921</v>
      </c>
      <c r="AR46" s="23">
        <f t="shared" si="57"/>
        <v>-0.38009815854184714</v>
      </c>
      <c r="AS46" s="23">
        <f t="shared" si="58"/>
        <v>0.80431078365953923</v>
      </c>
      <c r="AT46" s="23">
        <f t="shared" si="59"/>
        <v>0.36051968463229406</v>
      </c>
      <c r="AU46" s="25">
        <f t="shared" si="51"/>
        <v>-1.3982772171696527</v>
      </c>
      <c r="AV46" s="25">
        <f t="shared" si="29"/>
        <v>-0.81577397437169008</v>
      </c>
      <c r="AW46">
        <f t="shared" si="30"/>
        <v>0.19808963338537069</v>
      </c>
      <c r="AX46">
        <f t="shared" si="31"/>
        <v>0.30666146345992129</v>
      </c>
      <c r="AY46" s="25">
        <f t="shared" si="32"/>
        <v>0.30666146345992129</v>
      </c>
      <c r="AZ46" s="25">
        <f t="shared" si="15"/>
        <v>0.69333853654007871</v>
      </c>
      <c r="BA46" s="22">
        <f t="shared" si="52"/>
        <v>1.7801771412201312E-2</v>
      </c>
      <c r="BB46" s="22">
        <f t="shared" si="33"/>
        <v>-0.29483557088060108</v>
      </c>
      <c r="BC46" s="27">
        <f t="shared" si="34"/>
        <v>0.19629745875821727</v>
      </c>
      <c r="BD46" s="25">
        <f t="shared" si="35"/>
        <v>-0.40122932903433645</v>
      </c>
      <c r="BE46" s="25">
        <f t="shared" si="36"/>
        <v>0.1761716141552877</v>
      </c>
      <c r="BF46" s="25">
        <f t="shared" si="37"/>
        <v>-0.1448220565319791</v>
      </c>
      <c r="BG46" s="25">
        <f t="shared" si="38"/>
        <v>-0.37425777152737666</v>
      </c>
      <c r="BH46" s="25">
        <f t="shared" si="39"/>
        <v>0.80609096080075937</v>
      </c>
      <c r="BI46" s="25">
        <f t="shared" si="64"/>
        <v>0.39000324172035417</v>
      </c>
      <c r="BJ46" s="14"/>
    </row>
    <row r="47" spans="1:62" ht="18.600000000000001" thickBot="1" x14ac:dyDescent="0.4">
      <c r="A47" s="37"/>
      <c r="B47" s="2">
        <v>1</v>
      </c>
      <c r="C47" s="2">
        <v>-1</v>
      </c>
      <c r="D47" s="2">
        <v>1</v>
      </c>
      <c r="E47" s="12">
        <f t="shared" si="40"/>
        <v>0.20129663133693407</v>
      </c>
      <c r="F47" s="12">
        <f t="shared" si="41"/>
        <v>-0.4000950821101531</v>
      </c>
      <c r="G47" s="12">
        <f t="shared" si="41"/>
        <v>0.20141562602379406</v>
      </c>
      <c r="H47" s="12">
        <f t="shared" si="41"/>
        <v>-0.20523524087661307</v>
      </c>
      <c r="I47" s="12">
        <f t="shared" si="41"/>
        <v>0.12609592363814806</v>
      </c>
      <c r="J47" s="12">
        <f t="shared" si="41"/>
        <v>-0.35688819093253582</v>
      </c>
      <c r="K47" s="12">
        <f t="shared" si="42"/>
        <v>0.79876655882974845</v>
      </c>
      <c r="L47" s="12">
        <f t="shared" si="43"/>
        <v>-9.1914131246294412E-2</v>
      </c>
      <c r="M47" s="12">
        <f t="shared" si="44"/>
        <v>0.21255889036854597</v>
      </c>
      <c r="N47" s="12">
        <f t="shared" si="45"/>
        <v>-0.19737484538266126</v>
      </c>
      <c r="O47" s="12">
        <f t="shared" si="46"/>
        <v>0.49856499814670152</v>
      </c>
      <c r="P47" s="12">
        <f t="shared" si="17"/>
        <v>-0.37774085837164623</v>
      </c>
      <c r="Q47">
        <f t="shared" si="18"/>
        <v>0.45081585660319756</v>
      </c>
      <c r="R47">
        <f t="shared" si="19"/>
        <v>0.6221220412254389</v>
      </c>
      <c r="S47">
        <f t="shared" si="20"/>
        <v>0.40667188990296238</v>
      </c>
      <c r="T47" s="25">
        <f t="shared" si="21"/>
        <v>0.40667188990296238</v>
      </c>
      <c r="U47" s="25">
        <f t="shared" si="22"/>
        <v>0.59332811009703756</v>
      </c>
      <c r="V47" s="22">
        <f t="shared" si="54"/>
        <v>-8.9388617014953074E-3</v>
      </c>
      <c r="W47" s="22">
        <f t="shared" si="47"/>
        <v>2.402278338644508E-2</v>
      </c>
      <c r="X47">
        <f t="shared" si="23"/>
        <v>-0.28632811782603257</v>
      </c>
      <c r="Y47" s="27">
        <f t="shared" si="24"/>
        <v>0.20219051750708361</v>
      </c>
      <c r="Z47" s="25">
        <f t="shared" si="10"/>
        <v>-0.40098896828030262</v>
      </c>
      <c r="AA47" s="25">
        <f t="shared" si="11"/>
        <v>0.19901334768514956</v>
      </c>
      <c r="AB47" s="25">
        <f t="shared" si="12"/>
        <v>-0.20283296253796856</v>
      </c>
      <c r="AC47" s="25">
        <f t="shared" si="13"/>
        <v>0.13900404920888049</v>
      </c>
      <c r="AD47" s="26">
        <f t="shared" si="14"/>
        <v>-0.3390750876203189</v>
      </c>
      <c r="AE47" s="25">
        <f t="shared" si="25"/>
        <v>0.79787267265959894</v>
      </c>
      <c r="AF47" s="25">
        <f t="shared" si="26"/>
        <v>-8.9511852907649903E-2</v>
      </c>
      <c r="AG47" s="25">
        <f t="shared" si="27"/>
        <v>0.1839260785859427</v>
      </c>
      <c r="AH47" s="14"/>
      <c r="AI47" s="33"/>
      <c r="AJ47" s="37"/>
      <c r="AK47" s="2">
        <v>1</v>
      </c>
      <c r="AL47" s="2">
        <v>-1</v>
      </c>
      <c r="AM47" s="2">
        <v>1</v>
      </c>
      <c r="AN47" s="23">
        <f t="shared" ref="AN47:AN52" si="67">BC46</f>
        <v>0.19629745875821727</v>
      </c>
      <c r="AO47" s="23">
        <f t="shared" si="49"/>
        <v>-0.40122932903433645</v>
      </c>
      <c r="AP47" s="23">
        <f t="shared" si="55"/>
        <v>0.1761716141552877</v>
      </c>
      <c r="AQ47" s="23">
        <f t="shared" si="56"/>
        <v>-0.1448220565319791</v>
      </c>
      <c r="AR47" s="23">
        <f t="shared" si="57"/>
        <v>-0.37425777152737666</v>
      </c>
      <c r="AS47" s="23">
        <f t="shared" si="58"/>
        <v>0.80609096080075937</v>
      </c>
      <c r="AT47" s="23">
        <f t="shared" si="59"/>
        <v>0.39000324172035417</v>
      </c>
      <c r="AU47" s="25">
        <f t="shared" si="51"/>
        <v>-0.20856417300820562</v>
      </c>
      <c r="AV47" s="25">
        <f t="shared" si="29"/>
        <v>-0.23669469713028754</v>
      </c>
      <c r="AW47">
        <f t="shared" si="30"/>
        <v>0.44804714518782984</v>
      </c>
      <c r="AX47">
        <f t="shared" si="31"/>
        <v>0.44110105072298894</v>
      </c>
      <c r="AY47" s="25">
        <f t="shared" si="32"/>
        <v>0.44110105072298894</v>
      </c>
      <c r="AZ47" s="25">
        <f t="shared" si="15"/>
        <v>0.55889894927701111</v>
      </c>
      <c r="BA47" s="22">
        <f t="shared" si="52"/>
        <v>2.5505344856853806E-2</v>
      </c>
      <c r="BB47" s="22">
        <f t="shared" si="33"/>
        <v>-0.2755717373452517</v>
      </c>
      <c r="BC47" s="27">
        <f t="shared" si="34"/>
        <v>0.1937469242725319</v>
      </c>
      <c r="BD47" s="25">
        <f t="shared" si="35"/>
        <v>-0.39867879454865107</v>
      </c>
      <c r="BE47" s="25">
        <f t="shared" si="36"/>
        <v>0.20372878788981288</v>
      </c>
      <c r="BF47" s="25">
        <f t="shared" si="37"/>
        <v>-0.17237923026650429</v>
      </c>
      <c r="BG47" s="25">
        <f t="shared" si="38"/>
        <v>-0.3619108585061776</v>
      </c>
      <c r="BH47" s="25">
        <f t="shared" si="39"/>
        <v>0.8086414952864448</v>
      </c>
      <c r="BI47" s="25">
        <f t="shared" si="64"/>
        <v>0.41756041545487932</v>
      </c>
      <c r="BJ47" s="14"/>
    </row>
    <row r="48" spans="1:62" ht="18.600000000000001" thickBot="1" x14ac:dyDescent="0.4">
      <c r="A48" s="38"/>
      <c r="B48" s="1">
        <v>1</v>
      </c>
      <c r="C48" s="1">
        <v>1</v>
      </c>
      <c r="D48" s="1">
        <v>0</v>
      </c>
      <c r="E48" s="30">
        <f t="shared" si="40"/>
        <v>0.20219051750708361</v>
      </c>
      <c r="F48" s="9">
        <f t="shared" si="41"/>
        <v>-0.40098896828030262</v>
      </c>
      <c r="G48" s="9">
        <f t="shared" si="41"/>
        <v>0.19901334768514956</v>
      </c>
      <c r="H48" s="9">
        <f t="shared" si="41"/>
        <v>-0.20283296253796856</v>
      </c>
      <c r="I48" s="9">
        <f t="shared" si="41"/>
        <v>0.13900404920888049</v>
      </c>
      <c r="J48" s="9">
        <f t="shared" si="41"/>
        <v>-0.3390750876203189</v>
      </c>
      <c r="K48" s="9">
        <f t="shared" si="42"/>
        <v>0.79787267265959894</v>
      </c>
      <c r="L48" s="9">
        <f t="shared" si="43"/>
        <v>-8.9511852907649903E-2</v>
      </c>
      <c r="M48" s="9">
        <f t="shared" si="44"/>
        <v>0.1839260785859427</v>
      </c>
      <c r="N48" s="9">
        <f t="shared" si="45"/>
        <v>-0.99667112343281794</v>
      </c>
      <c r="O48" s="9">
        <f t="shared" si="46"/>
        <v>8.5692238054830894E-2</v>
      </c>
      <c r="P48" s="9">
        <f t="shared" si="17"/>
        <v>-0.32324821213394805</v>
      </c>
      <c r="Q48" s="34">
        <f t="shared" si="18"/>
        <v>0.26959642142596801</v>
      </c>
      <c r="R48" s="34">
        <f t="shared" si="19"/>
        <v>0.52140995972080439</v>
      </c>
      <c r="S48" s="34">
        <f t="shared" si="20"/>
        <v>0.4198843382751013</v>
      </c>
      <c r="T48" s="9">
        <f t="shared" si="21"/>
        <v>0.4198843382751013</v>
      </c>
      <c r="U48" s="9">
        <f t="shared" si="22"/>
        <v>-0.4198843382751013</v>
      </c>
      <c r="V48" s="35">
        <f t="shared" si="54"/>
        <v>5.5989734050814702E-3</v>
      </c>
      <c r="W48" s="35">
        <f t="shared" si="47"/>
        <v>-1.7307837113422774E-2</v>
      </c>
      <c r="X48" s="34">
        <f t="shared" si="23"/>
        <v>0.20455209771852753</v>
      </c>
      <c r="Y48" s="30">
        <f t="shared" si="24"/>
        <v>0.20163062016657546</v>
      </c>
      <c r="Z48" s="9">
        <f t="shared" si="10"/>
        <v>-0.40154886562081077</v>
      </c>
      <c r="AA48" s="9">
        <f t="shared" si="11"/>
        <v>0.20074413139649183</v>
      </c>
      <c r="AB48" s="9">
        <f t="shared" si="12"/>
        <v>-0.20110217882662629</v>
      </c>
      <c r="AC48" s="9">
        <f t="shared" si="13"/>
        <v>0.13348939785487149</v>
      </c>
      <c r="AD48" s="15">
        <f t="shared" si="14"/>
        <v>-0.34974063772354125</v>
      </c>
      <c r="AE48" s="9">
        <f t="shared" si="25"/>
        <v>0.79843257000010703</v>
      </c>
      <c r="AF48" s="9">
        <f t="shared" si="26"/>
        <v>-9.1242636618992179E-2</v>
      </c>
      <c r="AG48" s="30">
        <f t="shared" si="27"/>
        <v>0.20438128835779545</v>
      </c>
      <c r="AH48" s="14">
        <f t="shared" ref="AH48" si="68">ABS(U45)+ABS(U46)+ABS(U47)+ABS(U48)</f>
        <v>2.0156322529783965</v>
      </c>
      <c r="AI48" s="33"/>
      <c r="AJ48" s="38"/>
      <c r="AK48" s="1">
        <v>1</v>
      </c>
      <c r="AL48" s="1">
        <v>1</v>
      </c>
      <c r="AM48" s="1">
        <v>0</v>
      </c>
      <c r="AN48" s="23">
        <f t="shared" si="67"/>
        <v>0.1937469242725319</v>
      </c>
      <c r="AO48" s="23">
        <f t="shared" si="49"/>
        <v>-0.39867879454865107</v>
      </c>
      <c r="AP48" s="23">
        <f t="shared" si="55"/>
        <v>0.20372878788981288</v>
      </c>
      <c r="AQ48" s="23">
        <f t="shared" si="56"/>
        <v>-0.17237923026650429</v>
      </c>
      <c r="AR48" s="23">
        <f t="shared" si="57"/>
        <v>-0.3619108585061776</v>
      </c>
      <c r="AS48" s="23">
        <f t="shared" si="58"/>
        <v>0.8086414952864448</v>
      </c>
      <c r="AT48" s="23">
        <f>BI47</f>
        <v>0.41756041545487932</v>
      </c>
      <c r="AU48" s="25">
        <f xml:space="preserve"> AN48*AK48+AO48*AL48-AS48</f>
        <v>-1.0135733655625641</v>
      </c>
      <c r="AV48" s="25">
        <f>AQ48*AL48+AP48*AK48+AR48*AW48-AT48</f>
        <v>-0.48258088654591225</v>
      </c>
      <c r="AW48">
        <f t="shared" si="30"/>
        <v>0.26628111992029813</v>
      </c>
      <c r="AX48">
        <f>1/(1+EXP(-AV48))</f>
        <v>0.38164287194238289</v>
      </c>
      <c r="AY48" s="25">
        <f t="shared" si="32"/>
        <v>0.38164287194238289</v>
      </c>
      <c r="AZ48" s="25">
        <f t="shared" si="15"/>
        <v>-0.38164287194238289</v>
      </c>
      <c r="BA48" s="22">
        <f t="shared" si="52"/>
        <v>-1.2736654282274131E-2</v>
      </c>
      <c r="BB48" s="22">
        <f t="shared" si="33"/>
        <v>0.18012901650532465</v>
      </c>
      <c r="BC48" s="27">
        <f t="shared" si="34"/>
        <v>0.19502058970075931</v>
      </c>
      <c r="BD48" s="25">
        <f>AO48-$BJ$28*BA48*AL48</f>
        <v>-0.39740512912042364</v>
      </c>
      <c r="BE48" s="25">
        <f>AP48-$BJ$28*BB48*AK48</f>
        <v>0.18571588623928043</v>
      </c>
      <c r="BF48" s="25">
        <f>AQ48-$BJ$28*BB48*AL48</f>
        <v>-0.19039213191703674</v>
      </c>
      <c r="BG48" s="25">
        <f>AR48-$BJ$28*BB48*AW48</f>
        <v>-0.36670735413069555</v>
      </c>
      <c r="BH48" s="25">
        <f>AS48+$BJ$28*BA48*1</f>
        <v>0.80736782985821742</v>
      </c>
      <c r="BI48" s="25">
        <f t="shared" si="64"/>
        <v>0.39954751380434683</v>
      </c>
      <c r="BJ48" s="14">
        <f t="shared" ref="BJ48" si="69">SUM(ABS(AZ45)+ABS(AZ46)+ABS(AZ47)+ABS(AZ48))</f>
        <v>2.0099265907491426</v>
      </c>
    </row>
    <row r="49" spans="1:62" ht="18.600000000000001" thickBot="1" x14ac:dyDescent="0.4">
      <c r="A49" s="36">
        <v>6</v>
      </c>
      <c r="B49" s="2">
        <v>-1</v>
      </c>
      <c r="C49" s="2">
        <v>-1</v>
      </c>
      <c r="D49" s="2">
        <v>0</v>
      </c>
      <c r="E49" s="12">
        <f t="shared" si="40"/>
        <v>0.20163062016657546</v>
      </c>
      <c r="F49" s="12">
        <f t="shared" si="41"/>
        <v>-0.40154886562081077</v>
      </c>
      <c r="G49" s="12">
        <f t="shared" si="41"/>
        <v>0.20074413139649183</v>
      </c>
      <c r="H49" s="12">
        <f t="shared" si="41"/>
        <v>-0.20110217882662629</v>
      </c>
      <c r="I49" s="12">
        <f t="shared" si="41"/>
        <v>0.13348939785487149</v>
      </c>
      <c r="J49" s="12">
        <f t="shared" si="41"/>
        <v>-0.34974063772354125</v>
      </c>
      <c r="K49" s="12">
        <f t="shared" si="42"/>
        <v>0.79843257000010703</v>
      </c>
      <c r="L49" s="12">
        <f t="shared" si="43"/>
        <v>-9.1242636618992179E-2</v>
      </c>
      <c r="M49" s="12">
        <f t="shared" si="44"/>
        <v>0.20438128835779545</v>
      </c>
      <c r="N49" s="12">
        <f t="shared" si="45"/>
        <v>-0.59851432454587172</v>
      </c>
      <c r="O49" s="12">
        <f t="shared" si="46"/>
        <v>9.1600684049126635E-2</v>
      </c>
      <c r="P49" s="12">
        <f t="shared" si="17"/>
        <v>-0.33990862310267833</v>
      </c>
      <c r="Q49">
        <f t="shared" si="18"/>
        <v>0.35468366641140758</v>
      </c>
      <c r="R49">
        <f t="shared" si="19"/>
        <v>0.52288417209227966</v>
      </c>
      <c r="S49">
        <f t="shared" si="20"/>
        <v>0.4158316737761858</v>
      </c>
      <c r="T49" s="25">
        <f t="shared" si="21"/>
        <v>0.4158316737761858</v>
      </c>
      <c r="U49" s="25">
        <f t="shared" si="22"/>
        <v>-0.4158316737761858</v>
      </c>
      <c r="V49" s="22">
        <f t="shared" si="54"/>
        <v>6.1725377536773797E-3</v>
      </c>
      <c r="W49" s="22">
        <f t="shared" si="47"/>
        <v>-1.7627005968278993E-2</v>
      </c>
      <c r="X49">
        <f t="shared" si="23"/>
        <v>0.20202407829751817</v>
      </c>
      <c r="Y49" s="27">
        <f t="shared" si="24"/>
        <v>0.20224787394194318</v>
      </c>
      <c r="Z49" s="25">
        <f t="shared" si="10"/>
        <v>-0.40093161184544301</v>
      </c>
      <c r="AA49" s="25">
        <f t="shared" si="11"/>
        <v>0.19898143079966393</v>
      </c>
      <c r="AB49" s="25">
        <f t="shared" si="12"/>
        <v>-0.20286487942345419</v>
      </c>
      <c r="AC49" s="25">
        <f t="shared" si="13"/>
        <v>0.1263239337754766</v>
      </c>
      <c r="AD49" s="29">
        <f t="shared" si="14"/>
        <v>-0.3603041570158716</v>
      </c>
      <c r="AE49" s="25">
        <f t="shared" si="25"/>
        <v>0.79904982377547473</v>
      </c>
      <c r="AF49" s="25">
        <f t="shared" si="26"/>
        <v>-9.3005337215820078E-2</v>
      </c>
      <c r="AG49" s="25">
        <f t="shared" si="27"/>
        <v>0.22458369618754728</v>
      </c>
      <c r="AH49" s="14"/>
      <c r="AI49" s="33"/>
      <c r="AJ49" s="36">
        <v>6</v>
      </c>
      <c r="AK49" s="2">
        <v>-1</v>
      </c>
      <c r="AL49" s="2">
        <v>-1</v>
      </c>
      <c r="AM49" s="2">
        <v>0</v>
      </c>
      <c r="AN49" s="23">
        <f t="shared" si="67"/>
        <v>0.19502058970075931</v>
      </c>
      <c r="AO49" s="23">
        <f t="shared" si="49"/>
        <v>-0.39740512912042364</v>
      </c>
      <c r="AP49" s="23">
        <f t="shared" si="55"/>
        <v>0.18571588623928043</v>
      </c>
      <c r="AQ49" s="23">
        <f t="shared" si="56"/>
        <v>-0.19039213191703674</v>
      </c>
      <c r="AR49" s="23">
        <f t="shared" si="57"/>
        <v>-0.36670735413069555</v>
      </c>
      <c r="AS49" s="23">
        <f t="shared" si="58"/>
        <v>0.80736782985821742</v>
      </c>
      <c r="AT49" s="25">
        <f t="shared" si="59"/>
        <v>0.39954751380434683</v>
      </c>
      <c r="AU49" s="25">
        <f t="shared" si="51"/>
        <v>-0.60498329043855303</v>
      </c>
      <c r="AV49" s="25">
        <f t="shared" si="29"/>
        <v>-0.52439392819379282</v>
      </c>
      <c r="AW49">
        <f t="shared" si="30"/>
        <v>0.3532044247496603</v>
      </c>
      <c r="AX49">
        <f t="shared" si="31"/>
        <v>0.3718253616609617</v>
      </c>
      <c r="AY49" s="25">
        <f t="shared" si="32"/>
        <v>0.3718253616609617</v>
      </c>
      <c r="AZ49" s="25">
        <f t="shared" si="15"/>
        <v>-0.3718253616609617</v>
      </c>
      <c r="BA49" s="22">
        <f t="shared" si="52"/>
        <v>-1.4551280330840138E-2</v>
      </c>
      <c r="BB49" s="22">
        <f t="shared" si="33"/>
        <v>0.17369543799795681</v>
      </c>
      <c r="BC49" s="27">
        <f t="shared" si="34"/>
        <v>0.1935654616676753</v>
      </c>
      <c r="BD49" s="25">
        <f t="shared" si="35"/>
        <v>-0.39886025715350765</v>
      </c>
      <c r="BE49" s="25">
        <f t="shared" si="36"/>
        <v>0.20308543003907611</v>
      </c>
      <c r="BF49" s="25">
        <f t="shared" si="37"/>
        <v>-0.17302258811724106</v>
      </c>
      <c r="BG49" s="25">
        <f t="shared" si="38"/>
        <v>-0.37284235385666642</v>
      </c>
      <c r="BH49" s="25">
        <f t="shared" si="39"/>
        <v>0.80591270182513342</v>
      </c>
      <c r="BI49" s="25">
        <f t="shared" ref="BI49:BI56" si="70">AT49-$BJ$28*BB49*1</f>
        <v>0.38217797000455117</v>
      </c>
      <c r="BJ49" s="14"/>
    </row>
    <row r="50" spans="1:62" ht="18.600000000000001" thickBot="1" x14ac:dyDescent="0.4">
      <c r="A50" s="37"/>
      <c r="B50" s="2">
        <v>-1</v>
      </c>
      <c r="C50" s="2">
        <v>1</v>
      </c>
      <c r="D50" s="2">
        <v>1</v>
      </c>
      <c r="E50" s="12">
        <f t="shared" si="40"/>
        <v>0.20224787394194318</v>
      </c>
      <c r="F50" s="12">
        <f t="shared" si="41"/>
        <v>-0.40093161184544301</v>
      </c>
      <c r="G50" s="12">
        <f t="shared" si="41"/>
        <v>0.19898143079966393</v>
      </c>
      <c r="H50" s="12">
        <f t="shared" si="41"/>
        <v>-0.20286487942345419</v>
      </c>
      <c r="I50" s="12">
        <f t="shared" si="41"/>
        <v>0.1263239337754766</v>
      </c>
      <c r="J50" s="12">
        <f t="shared" si="41"/>
        <v>-0.3603041570158716</v>
      </c>
      <c r="K50" s="12">
        <f t="shared" si="42"/>
        <v>0.79904982377547473</v>
      </c>
      <c r="L50" s="12">
        <f t="shared" si="43"/>
        <v>-9.3005337215820078E-2</v>
      </c>
      <c r="M50" s="12">
        <f t="shared" si="44"/>
        <v>0.22458369618754728</v>
      </c>
      <c r="N50" s="12">
        <f t="shared" si="45"/>
        <v>-1.4022293095628608</v>
      </c>
      <c r="O50" s="12">
        <f t="shared" si="46"/>
        <v>-0.30884097300729807</v>
      </c>
      <c r="P50" s="12">
        <f t="shared" si="17"/>
        <v>-0.35219138514724235</v>
      </c>
      <c r="Q50">
        <f t="shared" si="18"/>
        <v>0.19746259198078667</v>
      </c>
      <c r="R50">
        <f t="shared" si="19"/>
        <v>0.42339766939044771</v>
      </c>
      <c r="S50">
        <f t="shared" si="20"/>
        <v>0.41285111695374249</v>
      </c>
      <c r="T50" s="25">
        <f t="shared" si="21"/>
        <v>0.41285111695374249</v>
      </c>
      <c r="U50" s="25">
        <f t="shared" si="22"/>
        <v>0.58714888304625745</v>
      </c>
      <c r="V50" s="22">
        <f t="shared" si="54"/>
        <v>-5.698436293504301E-3</v>
      </c>
      <c r="W50" s="22">
        <f t="shared" si="47"/>
        <v>2.5038832046505723E-2</v>
      </c>
      <c r="X50">
        <f t="shared" si="23"/>
        <v>-0.28465573475491907</v>
      </c>
      <c r="Y50" s="27">
        <f t="shared" si="24"/>
        <v>0.20167803031259277</v>
      </c>
      <c r="Z50" s="25">
        <f t="shared" si="10"/>
        <v>-0.4003617682160926</v>
      </c>
      <c r="AA50" s="25">
        <f t="shared" si="11"/>
        <v>0.20148531400431452</v>
      </c>
      <c r="AB50" s="25">
        <f t="shared" si="12"/>
        <v>-0.20536876262810477</v>
      </c>
      <c r="AC50" s="25">
        <f t="shared" si="13"/>
        <v>0.13194481969616675</v>
      </c>
      <c r="AD50" s="26">
        <f t="shared" si="14"/>
        <v>-0.34825189954848579</v>
      </c>
      <c r="AE50" s="25">
        <f t="shared" si="25"/>
        <v>0.79847998014612431</v>
      </c>
      <c r="AF50" s="25">
        <f t="shared" si="26"/>
        <v>-9.0501454011169505E-2</v>
      </c>
      <c r="AG50" s="25">
        <f t="shared" si="27"/>
        <v>0.19611812271205536</v>
      </c>
      <c r="AH50" s="14"/>
      <c r="AI50" s="33"/>
      <c r="AJ50" s="37"/>
      <c r="AK50" s="2">
        <v>-1</v>
      </c>
      <c r="AL50" s="2">
        <v>1</v>
      </c>
      <c r="AM50" s="2">
        <v>1</v>
      </c>
      <c r="AN50" s="23">
        <f t="shared" si="67"/>
        <v>0.1935654616676753</v>
      </c>
      <c r="AO50" s="23">
        <f t="shared" si="49"/>
        <v>-0.39886025715350765</v>
      </c>
      <c r="AP50" s="23">
        <f t="shared" si="55"/>
        <v>0.20308543003907611</v>
      </c>
      <c r="AQ50" s="23">
        <f t="shared" si="56"/>
        <v>-0.17302258811724106</v>
      </c>
      <c r="AR50" s="23">
        <f t="shared" si="57"/>
        <v>-0.37284235385666642</v>
      </c>
      <c r="AS50" s="23">
        <f t="shared" si="58"/>
        <v>0.80591270182513342</v>
      </c>
      <c r="AT50" s="25">
        <f t="shared" si="59"/>
        <v>0.38217797000455117</v>
      </c>
      <c r="AU50" s="25">
        <f t="shared" si="51"/>
        <v>-1.3983384206463163</v>
      </c>
      <c r="AV50" s="25">
        <f t="shared" si="29"/>
        <v>-0.83213856857328206</v>
      </c>
      <c r="AW50">
        <f t="shared" si="30"/>
        <v>0.19807991138475955</v>
      </c>
      <c r="AX50">
        <f t="shared" si="31"/>
        <v>0.30319307107198074</v>
      </c>
      <c r="AY50" s="25">
        <f t="shared" si="32"/>
        <v>0.30319307107198074</v>
      </c>
      <c r="AZ50" s="25">
        <f t="shared" si="15"/>
        <v>0.69680692892801921</v>
      </c>
      <c r="BA50" s="22">
        <f t="shared" si="52"/>
        <v>1.7436967416769481E-2</v>
      </c>
      <c r="BB50" s="22">
        <f t="shared" si="33"/>
        <v>-0.29442466451496946</v>
      </c>
      <c r="BC50" s="27">
        <f t="shared" si="34"/>
        <v>0.19530915840935226</v>
      </c>
      <c r="BD50" s="25">
        <f t="shared" si="35"/>
        <v>-0.40060395389518461</v>
      </c>
      <c r="BE50" s="25">
        <f t="shared" si="36"/>
        <v>0.17364296358757916</v>
      </c>
      <c r="BF50" s="25">
        <f t="shared" si="37"/>
        <v>-0.1435801216657441</v>
      </c>
      <c r="BG50" s="25">
        <f t="shared" si="38"/>
        <v>-0.36701039271100516</v>
      </c>
      <c r="BH50" s="25">
        <f t="shared" si="39"/>
        <v>0.80765639856681037</v>
      </c>
      <c r="BI50" s="25">
        <f t="shared" si="70"/>
        <v>0.41162043645604812</v>
      </c>
      <c r="BJ50" s="14"/>
    </row>
    <row r="51" spans="1:62" ht="18.600000000000001" thickBot="1" x14ac:dyDescent="0.4">
      <c r="A51" s="37"/>
      <c r="B51" s="2">
        <v>1</v>
      </c>
      <c r="C51" s="2">
        <v>-1</v>
      </c>
      <c r="D51" s="2">
        <v>1</v>
      </c>
      <c r="E51" s="12">
        <f t="shared" si="40"/>
        <v>0.20167803031259277</v>
      </c>
      <c r="F51" s="12">
        <f t="shared" si="41"/>
        <v>-0.4003617682160926</v>
      </c>
      <c r="G51" s="12">
        <f t="shared" si="41"/>
        <v>0.20148531400431452</v>
      </c>
      <c r="H51" s="12">
        <f t="shared" si="41"/>
        <v>-0.20536876262810477</v>
      </c>
      <c r="I51" s="12">
        <f t="shared" si="41"/>
        <v>0.13194481969616675</v>
      </c>
      <c r="J51" s="12">
        <f t="shared" si="41"/>
        <v>-0.34825189954848579</v>
      </c>
      <c r="K51" s="12">
        <f t="shared" si="42"/>
        <v>0.79847998014612431</v>
      </c>
      <c r="L51" s="12">
        <f t="shared" si="43"/>
        <v>-9.0501454011169505E-2</v>
      </c>
      <c r="M51" s="12">
        <f t="shared" si="44"/>
        <v>0.19611812271205536</v>
      </c>
      <c r="N51" s="12">
        <f t="shared" si="45"/>
        <v>-0.19644018161743892</v>
      </c>
      <c r="O51" s="12">
        <f t="shared" si="46"/>
        <v>0.49735553064358878</v>
      </c>
      <c r="P51" s="12">
        <f t="shared" si="17"/>
        <v>-0.35316092154868783</v>
      </c>
      <c r="Q51">
        <f t="shared" si="18"/>
        <v>0.45104727213959034</v>
      </c>
      <c r="R51">
        <f t="shared" si="19"/>
        <v>0.62183767012988911</v>
      </c>
      <c r="S51">
        <f t="shared" si="20"/>
        <v>0.41261611628692341</v>
      </c>
      <c r="T51" s="25">
        <f t="shared" si="21"/>
        <v>0.41261611628692341</v>
      </c>
      <c r="U51" s="25">
        <f t="shared" si="22"/>
        <v>0.58738388371307659</v>
      </c>
      <c r="V51" s="22">
        <f t="shared" si="54"/>
        <v>-9.3018554786127149E-3</v>
      </c>
      <c r="W51" s="22">
        <f t="shared" si="47"/>
        <v>2.3316803997394886E-2</v>
      </c>
      <c r="X51">
        <f t="shared" si="23"/>
        <v>-0.28472148199024871</v>
      </c>
      <c r="Y51" s="27">
        <f t="shared" si="24"/>
        <v>0.20260821586045405</v>
      </c>
      <c r="Z51" s="25">
        <f t="shared" si="10"/>
        <v>-0.40129195376395388</v>
      </c>
      <c r="AA51" s="25">
        <f t="shared" si="11"/>
        <v>0.19915363360457503</v>
      </c>
      <c r="AB51" s="25">
        <f t="shared" si="12"/>
        <v>-0.20303708222836528</v>
      </c>
      <c r="AC51" s="25">
        <f t="shared" si="13"/>
        <v>0.14478710447329107</v>
      </c>
      <c r="AD51" s="26">
        <f t="shared" si="14"/>
        <v>-0.33054684524881123</v>
      </c>
      <c r="AE51" s="25">
        <f t="shared" si="25"/>
        <v>0.79754979459826303</v>
      </c>
      <c r="AF51" s="25">
        <f t="shared" si="26"/>
        <v>-8.8169773611430011E-2</v>
      </c>
      <c r="AG51" s="25">
        <f t="shared" si="27"/>
        <v>0.16764597451303048</v>
      </c>
      <c r="AH51" s="14"/>
      <c r="AI51" s="33"/>
      <c r="AJ51" s="37"/>
      <c r="AK51" s="2">
        <v>1</v>
      </c>
      <c r="AL51" s="2">
        <v>-1</v>
      </c>
      <c r="AM51" s="2">
        <v>1</v>
      </c>
      <c r="AN51" s="23">
        <f t="shared" si="67"/>
        <v>0.19530915840935226</v>
      </c>
      <c r="AO51" s="23">
        <f t="shared" si="49"/>
        <v>-0.40060395389518461</v>
      </c>
      <c r="AP51" s="23">
        <f t="shared" si="55"/>
        <v>0.17364296358757916</v>
      </c>
      <c r="AQ51" s="23">
        <f t="shared" si="56"/>
        <v>-0.1435801216657441</v>
      </c>
      <c r="AR51" s="23">
        <f t="shared" si="57"/>
        <v>-0.36701039271100516</v>
      </c>
      <c r="AS51" s="23">
        <f t="shared" si="58"/>
        <v>0.80765639856681037</v>
      </c>
      <c r="AT51" s="25">
        <f t="shared" si="59"/>
        <v>0.41162043645604812</v>
      </c>
      <c r="AU51" s="25">
        <f t="shared" si="51"/>
        <v>-0.21174328626227346</v>
      </c>
      <c r="AV51" s="25">
        <f t="shared" si="29"/>
        <v>-0.25854681512354422</v>
      </c>
      <c r="AW51">
        <f t="shared" si="30"/>
        <v>0.44726107810814913</v>
      </c>
      <c r="AX51">
        <f t="shared" si="31"/>
        <v>0.43572096672121258</v>
      </c>
      <c r="AY51" s="25">
        <f t="shared" si="32"/>
        <v>0.43572096672121258</v>
      </c>
      <c r="AZ51" s="25">
        <f t="shared" si="15"/>
        <v>0.56427903327878748</v>
      </c>
      <c r="BA51" s="22">
        <f t="shared" si="52"/>
        <v>2.5175945938686946E-2</v>
      </c>
      <c r="BB51" s="22">
        <f t="shared" si="33"/>
        <v>-0.27747654705675284</v>
      </c>
      <c r="BC51" s="27">
        <f t="shared" si="34"/>
        <v>0.19279156381548357</v>
      </c>
      <c r="BD51" s="25">
        <f t="shared" si="35"/>
        <v>-0.39808635930131592</v>
      </c>
      <c r="BE51" s="25">
        <f t="shared" si="36"/>
        <v>0.20139061829325444</v>
      </c>
      <c r="BF51" s="25">
        <f t="shared" si="37"/>
        <v>-0.17132777637141938</v>
      </c>
      <c r="BG51" s="25">
        <f t="shared" si="38"/>
        <v>-0.35459994675237216</v>
      </c>
      <c r="BH51" s="25">
        <f t="shared" si="39"/>
        <v>0.81017399316067906</v>
      </c>
      <c r="BI51" s="25">
        <f t="shared" si="70"/>
        <v>0.43936809116172343</v>
      </c>
      <c r="BJ51" s="14"/>
    </row>
    <row r="52" spans="1:62" ht="18.600000000000001" thickBot="1" x14ac:dyDescent="0.4">
      <c r="A52" s="38"/>
      <c r="B52" s="1">
        <v>1</v>
      </c>
      <c r="C52" s="1">
        <v>1</v>
      </c>
      <c r="D52" s="1">
        <v>0</v>
      </c>
      <c r="E52" s="30">
        <f t="shared" si="40"/>
        <v>0.20260821586045405</v>
      </c>
      <c r="F52" s="9">
        <f t="shared" si="41"/>
        <v>-0.40129195376395388</v>
      </c>
      <c r="G52" s="9">
        <f t="shared" si="41"/>
        <v>0.19915363360457503</v>
      </c>
      <c r="H52" s="9">
        <f t="shared" si="41"/>
        <v>-0.20303708222836528</v>
      </c>
      <c r="I52" s="9">
        <f t="shared" si="41"/>
        <v>0.14478710447329107</v>
      </c>
      <c r="J52" s="9">
        <f t="shared" si="41"/>
        <v>-0.33054684524881123</v>
      </c>
      <c r="K52" s="9">
        <f t="shared" si="42"/>
        <v>0.79754979459826303</v>
      </c>
      <c r="L52" s="9">
        <f t="shared" si="43"/>
        <v>-8.8169773611430011E-2</v>
      </c>
      <c r="M52" s="9">
        <f t="shared" si="44"/>
        <v>0.16764597451303048</v>
      </c>
      <c r="N52" s="9">
        <f t="shared" si="45"/>
        <v>-0.99623353250176283</v>
      </c>
      <c r="O52" s="9">
        <f t="shared" si="46"/>
        <v>8.4286324987639757E-2</v>
      </c>
      <c r="P52" s="9">
        <f t="shared" si="17"/>
        <v>-0.30083385880952412</v>
      </c>
      <c r="Q52" s="34">
        <f t="shared" si="18"/>
        <v>0.26968259797729871</v>
      </c>
      <c r="R52" s="34">
        <f t="shared" si="19"/>
        <v>0.52105911540258687</v>
      </c>
      <c r="S52" s="34">
        <f t="shared" si="20"/>
        <v>0.42535365213610743</v>
      </c>
      <c r="T52" s="9">
        <f t="shared" si="21"/>
        <v>0.42535365213610743</v>
      </c>
      <c r="U52" s="9">
        <f t="shared" si="22"/>
        <v>-0.42535365213610743</v>
      </c>
      <c r="V52" s="35">
        <f t="shared" si="54"/>
        <v>5.9296004976662452E-3</v>
      </c>
      <c r="W52" s="35">
        <f t="shared" si="47"/>
        <v>-1.715271632122788E-2</v>
      </c>
      <c r="X52" s="34">
        <f t="shared" si="23"/>
        <v>0.20793661925200541</v>
      </c>
      <c r="Y52" s="30">
        <f t="shared" si="24"/>
        <v>0.20201525581068744</v>
      </c>
      <c r="Z52" s="9">
        <f t="shared" si="10"/>
        <v>-0.40188491381372049</v>
      </c>
      <c r="AA52" s="9">
        <f t="shared" si="11"/>
        <v>0.20086890523669781</v>
      </c>
      <c r="AB52" s="9">
        <f t="shared" si="12"/>
        <v>-0.20132181059624249</v>
      </c>
      <c r="AC52" s="9">
        <f t="shared" si="13"/>
        <v>0.13917941570384135</v>
      </c>
      <c r="AD52" s="15">
        <f t="shared" si="14"/>
        <v>-0.34138157233753669</v>
      </c>
      <c r="AE52" s="9">
        <f t="shared" si="25"/>
        <v>0.79814275464802964</v>
      </c>
      <c r="AF52" s="9">
        <f t="shared" si="26"/>
        <v>-8.98850452435528E-2</v>
      </c>
      <c r="AG52" s="9">
        <f t="shared" si="27"/>
        <v>0.18843963643823103</v>
      </c>
      <c r="AH52" s="14">
        <f t="shared" ref="AH52" si="71">ABS(U49)+ABS(U50)+ABS(U51)+ABS(U52)</f>
        <v>2.0157180926716274</v>
      </c>
      <c r="AI52" s="33"/>
      <c r="AJ52" s="38"/>
      <c r="AK52" s="1">
        <v>1</v>
      </c>
      <c r="AL52" s="1">
        <v>1</v>
      </c>
      <c r="AM52" s="1">
        <v>0</v>
      </c>
      <c r="AN52" s="23">
        <f t="shared" si="67"/>
        <v>0.19279156381548357</v>
      </c>
      <c r="AO52" s="23">
        <f t="shared" si="49"/>
        <v>-0.39808635930131592</v>
      </c>
      <c r="AP52" s="23">
        <f t="shared" si="55"/>
        <v>0.20139061829325444</v>
      </c>
      <c r="AQ52" s="23">
        <f t="shared" si="56"/>
        <v>-0.17132777637141938</v>
      </c>
      <c r="AR52" s="23">
        <f t="shared" si="57"/>
        <v>-0.35459994675237216</v>
      </c>
      <c r="AS52" s="23">
        <f t="shared" si="58"/>
        <v>0.81017399316067906</v>
      </c>
      <c r="AT52" s="25">
        <f t="shared" si="59"/>
        <v>0.43936809116172343</v>
      </c>
      <c r="AU52" s="25">
        <f t="shared" si="51"/>
        <v>-1.0154687886465115</v>
      </c>
      <c r="AV52" s="25">
        <f t="shared" si="29"/>
        <v>-0.50359726320023301</v>
      </c>
      <c r="AW52">
        <f t="shared" si="30"/>
        <v>0.26591096480392745</v>
      </c>
      <c r="AX52">
        <f t="shared" si="31"/>
        <v>0.37669567174032453</v>
      </c>
      <c r="AY52" s="25">
        <f t="shared" si="32"/>
        <v>0.37669567174032453</v>
      </c>
      <c r="AZ52" s="25">
        <f t="shared" si="15"/>
        <v>-0.37669567174032453</v>
      </c>
      <c r="BA52" s="22">
        <f t="shared" si="52"/>
        <v>-1.2244330615842347E-2</v>
      </c>
      <c r="BB52" s="22">
        <f t="shared" si="33"/>
        <v>0.17689330600278635</v>
      </c>
      <c r="BC52" s="27">
        <f t="shared" si="34"/>
        <v>0.1940159968770678</v>
      </c>
      <c r="BD52" s="25">
        <f t="shared" si="35"/>
        <v>-0.39686192623973171</v>
      </c>
      <c r="BE52" s="25">
        <f t="shared" si="36"/>
        <v>0.18370128769297581</v>
      </c>
      <c r="BF52" s="25">
        <f t="shared" si="37"/>
        <v>-0.18901710697169802</v>
      </c>
      <c r="BG52" s="25">
        <f t="shared" si="38"/>
        <v>-0.35930373371902791</v>
      </c>
      <c r="BH52" s="25">
        <f t="shared" si="39"/>
        <v>0.8089495600990948</v>
      </c>
      <c r="BI52" s="25">
        <f t="shared" si="70"/>
        <v>0.42167876056144482</v>
      </c>
      <c r="BJ52" s="14">
        <f t="shared" ref="BJ52" si="72">SUM(ABS(AZ49)+ABS(AZ50)+ABS(AZ51)+ABS(AZ52))</f>
        <v>2.0096069956080931</v>
      </c>
    </row>
    <row r="53" spans="1:62" ht="18.600000000000001" thickBot="1" x14ac:dyDescent="0.4">
      <c r="A53" s="36">
        <v>7</v>
      </c>
      <c r="B53" s="2">
        <v>-1</v>
      </c>
      <c r="C53" s="2">
        <v>-1</v>
      </c>
      <c r="D53" s="2">
        <v>0</v>
      </c>
      <c r="E53" s="25">
        <f t="shared" si="40"/>
        <v>0.20201525581068744</v>
      </c>
      <c r="F53" s="25">
        <f t="shared" si="41"/>
        <v>-0.40188491381372049</v>
      </c>
      <c r="G53" s="25">
        <f t="shared" si="41"/>
        <v>0.20086890523669781</v>
      </c>
      <c r="H53" s="25">
        <f t="shared" si="41"/>
        <v>-0.20132181059624249</v>
      </c>
      <c r="I53" s="25">
        <f t="shared" si="41"/>
        <v>0.13917941570384135</v>
      </c>
      <c r="J53" s="25">
        <f t="shared" si="41"/>
        <v>-0.34138157233753669</v>
      </c>
      <c r="K53" s="25">
        <f t="shared" si="42"/>
        <v>0.79814275464802964</v>
      </c>
      <c r="L53" s="25">
        <f t="shared" si="43"/>
        <v>-8.98850452435528E-2</v>
      </c>
      <c r="M53" s="25">
        <f t="shared" si="44"/>
        <v>0.18843963643823103</v>
      </c>
      <c r="N53" s="25">
        <f t="shared" si="45"/>
        <v>-0.59827309664499662</v>
      </c>
      <c r="O53" s="25">
        <f t="shared" si="46"/>
        <v>9.0337950603097475E-2</v>
      </c>
      <c r="P53" s="25">
        <f t="shared" si="17"/>
        <v>-0.31746276119490741</v>
      </c>
      <c r="Q53" s="5">
        <f t="shared" si="18"/>
        <v>0.35473888135166642</v>
      </c>
      <c r="R53" s="5">
        <f t="shared" si="19"/>
        <v>0.5225691409442843</v>
      </c>
      <c r="S53" s="5">
        <f t="shared" si="20"/>
        <v>0.42129421653501331</v>
      </c>
      <c r="T53" s="25">
        <f t="shared" si="21"/>
        <v>0.42129421653501331</v>
      </c>
      <c r="U53" s="25">
        <f t="shared" si="22"/>
        <v>-0.42129421653501331</v>
      </c>
      <c r="V53" s="22">
        <f t="shared" si="54"/>
        <v>6.5445246916287919E-3</v>
      </c>
      <c r="W53" s="22">
        <f t="shared" si="47"/>
        <v>-1.7496578658285095E-2</v>
      </c>
      <c r="X53" s="5">
        <f t="shared" si="23"/>
        <v>0.20542760966439957</v>
      </c>
      <c r="Y53" s="29">
        <f t="shared" si="24"/>
        <v>0.20266970827985031</v>
      </c>
      <c r="Z53" s="25">
        <f t="shared" si="10"/>
        <v>-0.40123046134455759</v>
      </c>
      <c r="AA53" s="25">
        <f t="shared" si="11"/>
        <v>0.19911924737086931</v>
      </c>
      <c r="AB53" s="25">
        <f t="shared" si="12"/>
        <v>-0.203071468462071</v>
      </c>
      <c r="AC53" s="25">
        <f t="shared" si="13"/>
        <v>0.13189209965873175</v>
      </c>
      <c r="AD53" s="29">
        <f t="shared" si="14"/>
        <v>-0.35211658528839301</v>
      </c>
      <c r="AE53" s="25">
        <f t="shared" si="25"/>
        <v>0.79879720711719249</v>
      </c>
      <c r="AF53" s="25">
        <f t="shared" si="26"/>
        <v>-9.1634703109381307E-2</v>
      </c>
      <c r="AG53" s="25">
        <f t="shared" si="27"/>
        <v>0.20898239740467098</v>
      </c>
      <c r="AH53" s="14"/>
      <c r="AI53" s="33"/>
      <c r="AJ53" s="36">
        <v>7</v>
      </c>
      <c r="AK53" s="2">
        <v>-1</v>
      </c>
      <c r="AL53" s="2">
        <v>-1</v>
      </c>
      <c r="AM53" s="2">
        <v>0</v>
      </c>
      <c r="AN53" s="23">
        <f t="shared" si="48"/>
        <v>0.1940159968770678</v>
      </c>
      <c r="AO53" s="23">
        <f t="shared" si="49"/>
        <v>-0.39686192623973171</v>
      </c>
      <c r="AP53" s="23">
        <f t="shared" si="55"/>
        <v>0.18370128769297581</v>
      </c>
      <c r="AQ53" s="23">
        <f t="shared" si="56"/>
        <v>-0.18901710697169802</v>
      </c>
      <c r="AR53" s="23">
        <f>BG52</f>
        <v>-0.35930373371902791</v>
      </c>
      <c r="AS53" s="23">
        <f t="shared" si="58"/>
        <v>0.8089495600990948</v>
      </c>
      <c r="AT53" s="25">
        <f t="shared" si="59"/>
        <v>0.42167876056144482</v>
      </c>
      <c r="AU53" s="25">
        <f t="shared" si="51"/>
        <v>-0.60610363073643092</v>
      </c>
      <c r="AV53" s="25">
        <f t="shared" si="29"/>
        <v>-0.54317866374302337</v>
      </c>
      <c r="AW53">
        <f t="shared" si="30"/>
        <v>0.35294852393454229</v>
      </c>
      <c r="AX53">
        <f t="shared" si="31"/>
        <v>0.36744845437173929</v>
      </c>
      <c r="AY53" s="25">
        <f t="shared" si="32"/>
        <v>0.36744845437173929</v>
      </c>
      <c r="AZ53" s="25">
        <f t="shared" si="15"/>
        <v>-0.36744845437173929</v>
      </c>
      <c r="BA53" s="22">
        <f t="shared" si="52"/>
        <v>-1.4016213338587678E-2</v>
      </c>
      <c r="BB53" s="22">
        <f t="shared" si="33"/>
        <v>0.17081215298759622</v>
      </c>
      <c r="BC53" s="27">
        <f t="shared" si="34"/>
        <v>0.19261437554320904</v>
      </c>
      <c r="BD53" s="25">
        <f t="shared" si="35"/>
        <v>-0.3982635475735905</v>
      </c>
      <c r="BE53" s="25">
        <f t="shared" si="36"/>
        <v>0.20078250299173542</v>
      </c>
      <c r="BF53" s="25">
        <f t="shared" si="37"/>
        <v>-0.17193589167293841</v>
      </c>
      <c r="BG53" s="25">
        <f t="shared" si="38"/>
        <v>-0.36533252344573325</v>
      </c>
      <c r="BH53" s="25">
        <f t="shared" si="39"/>
        <v>0.80754793876523601</v>
      </c>
      <c r="BI53" s="25">
        <f t="shared" si="70"/>
        <v>0.40459754526268521</v>
      </c>
      <c r="BJ53" s="14"/>
    </row>
    <row r="54" spans="1:62" ht="18.600000000000001" thickBot="1" x14ac:dyDescent="0.4">
      <c r="A54" s="37"/>
      <c r="B54" s="2">
        <v>-1</v>
      </c>
      <c r="C54" s="2">
        <v>1</v>
      </c>
      <c r="D54" s="2">
        <v>1</v>
      </c>
      <c r="E54" s="25">
        <f t="shared" si="40"/>
        <v>0.20266970827985031</v>
      </c>
      <c r="F54" s="25">
        <f t="shared" si="41"/>
        <v>-0.40123046134455759</v>
      </c>
      <c r="G54" s="25">
        <f t="shared" si="41"/>
        <v>0.19911924737086931</v>
      </c>
      <c r="H54" s="25">
        <f t="shared" si="41"/>
        <v>-0.203071468462071</v>
      </c>
      <c r="I54" s="25">
        <f t="shared" si="41"/>
        <v>0.13189209965873175</v>
      </c>
      <c r="J54" s="25">
        <f t="shared" si="41"/>
        <v>-0.35211658528839301</v>
      </c>
      <c r="K54" s="25">
        <f t="shared" si="42"/>
        <v>0.79879720711719249</v>
      </c>
      <c r="L54" s="25">
        <f t="shared" si="43"/>
        <v>-9.1634703109381307E-2</v>
      </c>
      <c r="M54" s="25">
        <f t="shared" si="44"/>
        <v>0.20898239740467098</v>
      </c>
      <c r="N54" s="25">
        <f t="shared" si="45"/>
        <v>-1.4026973767416004</v>
      </c>
      <c r="O54" s="25">
        <f>H54*C54+G54*B54-L54</f>
        <v>-0.31055601272355898</v>
      </c>
      <c r="P54" s="25">
        <f t="shared" si="17"/>
        <v>-0.33188635435688307</v>
      </c>
      <c r="Q54" s="5">
        <f t="shared" si="18"/>
        <v>0.19738842735590395</v>
      </c>
      <c r="R54" s="5">
        <f t="shared" si="19"/>
        <v>0.42297902827420947</v>
      </c>
      <c r="S54" s="5">
        <f t="shared" si="20"/>
        <v>0.41778171499734845</v>
      </c>
      <c r="T54" s="25">
        <f t="shared" si="21"/>
        <v>0.41778171499734845</v>
      </c>
      <c r="U54" s="25">
        <f t="shared" si="22"/>
        <v>0.5822182850026516</v>
      </c>
      <c r="V54" s="22">
        <f t="shared" si="54"/>
        <v>-5.918300216324739E-3</v>
      </c>
      <c r="W54" s="22">
        <f t="shared" si="47"/>
        <v>2.4341538254565882E-2</v>
      </c>
      <c r="X54" s="5">
        <f t="shared" si="23"/>
        <v>-0.28323773015861531</v>
      </c>
      <c r="Y54" s="29">
        <f t="shared" si="24"/>
        <v>0.20207787825821785</v>
      </c>
      <c r="Z54" s="25">
        <f t="shared" si="10"/>
        <v>-0.4006386313229251</v>
      </c>
      <c r="AA54" s="25">
        <f t="shared" si="11"/>
        <v>0.20155340119632589</v>
      </c>
      <c r="AB54" s="25">
        <f t="shared" si="12"/>
        <v>-0.20550562228752758</v>
      </c>
      <c r="AC54" s="25">
        <f t="shared" si="13"/>
        <v>0.13748288467111824</v>
      </c>
      <c r="AD54" s="28">
        <f t="shared" si="14"/>
        <v>-0.34013622330108462</v>
      </c>
      <c r="AE54" s="25">
        <f t="shared" si="25"/>
        <v>0.79820537709556005</v>
      </c>
      <c r="AF54" s="25">
        <f t="shared" si="26"/>
        <v>-8.9200549283924721E-2</v>
      </c>
      <c r="AG54" s="25">
        <f t="shared" si="27"/>
        <v>0.18065862438880945</v>
      </c>
      <c r="AH54" s="14"/>
      <c r="AI54" s="33"/>
      <c r="AJ54" s="37"/>
      <c r="AK54" s="2">
        <v>-1</v>
      </c>
      <c r="AL54" s="2">
        <v>1</v>
      </c>
      <c r="AM54" s="2">
        <v>1</v>
      </c>
      <c r="AN54" s="23">
        <f t="shared" si="48"/>
        <v>0.19261437554320904</v>
      </c>
      <c r="AO54" s="23">
        <f t="shared" si="49"/>
        <v>-0.3982635475735905</v>
      </c>
      <c r="AP54" s="23">
        <f t="shared" si="55"/>
        <v>0.20078250299173542</v>
      </c>
      <c r="AQ54" s="23">
        <f t="shared" si="56"/>
        <v>-0.17193589167293841</v>
      </c>
      <c r="AR54" s="23">
        <f t="shared" si="57"/>
        <v>-0.36533252344573325</v>
      </c>
      <c r="AS54" s="23">
        <f t="shared" si="58"/>
        <v>0.80754793876523601</v>
      </c>
      <c r="AT54" s="25">
        <f t="shared" si="59"/>
        <v>0.40459754526268521</v>
      </c>
      <c r="AU54" s="25">
        <f t="shared" si="51"/>
        <v>-1.3984258618820355</v>
      </c>
      <c r="AV54" s="25">
        <f t="shared" si="29"/>
        <v>-0.84967589963131385</v>
      </c>
      <c r="AW54">
        <f t="shared" si="30"/>
        <v>0.198066022213057</v>
      </c>
      <c r="AX54">
        <f t="shared" si="31"/>
        <v>0.29950084939391047</v>
      </c>
      <c r="AY54" s="25">
        <f t="shared" si="32"/>
        <v>0.29950084939391047</v>
      </c>
      <c r="AZ54" s="25">
        <f t="shared" si="15"/>
        <v>0.70049915060608958</v>
      </c>
      <c r="BA54" s="22">
        <f t="shared" si="52"/>
        <v>1.7056118758695362E-2</v>
      </c>
      <c r="BB54" s="22">
        <f t="shared" si="33"/>
        <v>-0.29392957053349877</v>
      </c>
      <c r="BC54" s="27">
        <f t="shared" si="34"/>
        <v>0.19431998741907858</v>
      </c>
      <c r="BD54" s="25">
        <f t="shared" si="35"/>
        <v>-0.39996915944946004</v>
      </c>
      <c r="BE54" s="25">
        <f t="shared" si="36"/>
        <v>0.17138954593838554</v>
      </c>
      <c r="BF54" s="25">
        <f t="shared" si="37"/>
        <v>-0.14254293461958853</v>
      </c>
      <c r="BG54" s="25">
        <f t="shared" si="38"/>
        <v>-0.35951077736109704</v>
      </c>
      <c r="BH54" s="25">
        <f t="shared" si="39"/>
        <v>0.80925355064110549</v>
      </c>
      <c r="BI54" s="25">
        <f t="shared" si="70"/>
        <v>0.43399050231603509</v>
      </c>
      <c r="BJ54" s="14"/>
    </row>
    <row r="55" spans="1:62" ht="18.600000000000001" thickBot="1" x14ac:dyDescent="0.4">
      <c r="A55" s="37"/>
      <c r="B55" s="2">
        <v>1</v>
      </c>
      <c r="C55" s="2">
        <v>-1</v>
      </c>
      <c r="D55" s="2">
        <v>1</v>
      </c>
      <c r="E55" s="25">
        <f t="shared" si="40"/>
        <v>0.20207787825821785</v>
      </c>
      <c r="F55" s="25">
        <f t="shared" si="41"/>
        <v>-0.4006386313229251</v>
      </c>
      <c r="G55" s="25">
        <f t="shared" si="41"/>
        <v>0.20155340119632589</v>
      </c>
      <c r="H55" s="25">
        <f t="shared" si="41"/>
        <v>-0.20550562228752758</v>
      </c>
      <c r="I55" s="25">
        <f t="shared" si="41"/>
        <v>0.13748288467111824</v>
      </c>
      <c r="J55" s="25">
        <f t="shared" si="41"/>
        <v>-0.34013622330108462</v>
      </c>
      <c r="K55" s="25">
        <f t="shared" si="42"/>
        <v>0.79820537709556005</v>
      </c>
      <c r="L55" s="25">
        <f t="shared" si="43"/>
        <v>-8.9200549283924721E-2</v>
      </c>
      <c r="M55" s="25">
        <f t="shared" si="44"/>
        <v>0.18065862438880945</v>
      </c>
      <c r="N55" s="25">
        <f t="shared" si="45"/>
        <v>-0.19548886751441708</v>
      </c>
      <c r="O55" s="25">
        <f t="shared" si="46"/>
        <v>0.49625957276777821</v>
      </c>
      <c r="P55" s="25">
        <f t="shared" si="17"/>
        <v>-0.33003680366491439</v>
      </c>
      <c r="Q55" s="5">
        <f t="shared" si="18"/>
        <v>0.45128283191729984</v>
      </c>
      <c r="R55" s="5">
        <f t="shared" si="19"/>
        <v>0.62157991512564836</v>
      </c>
      <c r="S55" s="5">
        <f t="shared" si="20"/>
        <v>0.4182316682865021</v>
      </c>
      <c r="T55" s="25">
        <f t="shared" si="21"/>
        <v>0.4182316682865021</v>
      </c>
      <c r="U55" s="25">
        <f t="shared" si="22"/>
        <v>0.58176833171349784</v>
      </c>
      <c r="V55" s="22">
        <f t="shared" si="54"/>
        <v>-9.6381362242411034E-3</v>
      </c>
      <c r="W55" s="22">
        <f t="shared" si="47"/>
        <v>2.2650150948547255E-2</v>
      </c>
      <c r="X55" s="5">
        <f t="shared" si="23"/>
        <v>-0.28310468983002235</v>
      </c>
      <c r="Y55" s="29">
        <f t="shared" si="24"/>
        <v>0.20304169188064197</v>
      </c>
      <c r="Z55" s="25">
        <f t="shared" si="10"/>
        <v>-0.40160244494534919</v>
      </c>
      <c r="AA55" s="25">
        <f t="shared" si="11"/>
        <v>0.19928838610147118</v>
      </c>
      <c r="AB55" s="25">
        <f t="shared" si="12"/>
        <v>-0.20324060719267287</v>
      </c>
      <c r="AC55" s="25">
        <f t="shared" si="13"/>
        <v>0.15025891328667437</v>
      </c>
      <c r="AD55" s="28">
        <f t="shared" si="14"/>
        <v>-0.32253900439346278</v>
      </c>
      <c r="AE55" s="25">
        <f t="shared" si="25"/>
        <v>0.79724156347313591</v>
      </c>
      <c r="AF55" s="25">
        <f t="shared" si="26"/>
        <v>-8.6935534189069991E-2</v>
      </c>
      <c r="AG55" s="25">
        <f t="shared" si="27"/>
        <v>0.15234815540580721</v>
      </c>
      <c r="AH55" s="14"/>
      <c r="AI55" s="33"/>
      <c r="AJ55" s="37"/>
      <c r="AK55" s="2">
        <v>1</v>
      </c>
      <c r="AL55" s="2">
        <v>-1</v>
      </c>
      <c r="AM55" s="2">
        <v>1</v>
      </c>
      <c r="AN55" s="23">
        <f t="shared" si="48"/>
        <v>0.19431998741907858</v>
      </c>
      <c r="AO55" s="23">
        <f t="shared" si="49"/>
        <v>-0.39996915944946004</v>
      </c>
      <c r="AP55" s="23">
        <f t="shared" si="55"/>
        <v>0.17138954593838554</v>
      </c>
      <c r="AQ55" s="23">
        <f t="shared" si="56"/>
        <v>-0.14254293461958853</v>
      </c>
      <c r="AR55" s="23">
        <f t="shared" si="57"/>
        <v>-0.35951077736109704</v>
      </c>
      <c r="AS55" s="23">
        <f t="shared" si="58"/>
        <v>0.80925355064110549</v>
      </c>
      <c r="AT55" s="25">
        <f t="shared" si="59"/>
        <v>0.43399050231603509</v>
      </c>
      <c r="AU55" s="25">
        <f t="shared" si="51"/>
        <v>-0.21496440377256687</v>
      </c>
      <c r="AV55" s="25">
        <f t="shared" si="29"/>
        <v>-0.28056696281767457</v>
      </c>
      <c r="AW55">
        <f t="shared" si="30"/>
        <v>0.44646489386991711</v>
      </c>
      <c r="AX55">
        <f t="shared" si="31"/>
        <v>0.4303147830567568</v>
      </c>
      <c r="AY55" s="25">
        <f t="shared" si="32"/>
        <v>0.4303147830567568</v>
      </c>
      <c r="AZ55" s="25">
        <f t="shared" si="15"/>
        <v>0.56968521694324314</v>
      </c>
      <c r="BA55" s="22">
        <f t="shared" si="52"/>
        <v>2.4815930309237122E-2</v>
      </c>
      <c r="BB55" s="22">
        <f t="shared" si="33"/>
        <v>-0.2793097920783294</v>
      </c>
      <c r="BC55" s="27">
        <f t="shared" si="34"/>
        <v>0.19183839438815486</v>
      </c>
      <c r="BD55" s="25">
        <f t="shared" si="35"/>
        <v>-0.39748756641853633</v>
      </c>
      <c r="BE55" s="25">
        <f t="shared" si="36"/>
        <v>0.19932052514621848</v>
      </c>
      <c r="BF55" s="25">
        <f t="shared" si="37"/>
        <v>-0.17047391382742147</v>
      </c>
      <c r="BG55" s="25">
        <f t="shared" si="38"/>
        <v>-0.34704057569338903</v>
      </c>
      <c r="BH55" s="25">
        <f t="shared" si="39"/>
        <v>0.81173514367202926</v>
      </c>
      <c r="BI55" s="25">
        <f t="shared" si="70"/>
        <v>0.46192148152386803</v>
      </c>
      <c r="BJ55" s="14"/>
    </row>
    <row r="56" spans="1:62" ht="18.600000000000001" thickBot="1" x14ac:dyDescent="0.4">
      <c r="A56" s="38"/>
      <c r="B56" s="1">
        <v>1</v>
      </c>
      <c r="C56" s="1">
        <v>1</v>
      </c>
      <c r="D56" s="1">
        <v>0</v>
      </c>
      <c r="E56" s="9">
        <f t="shared" si="40"/>
        <v>0.20304169188064197</v>
      </c>
      <c r="F56" s="9">
        <f t="shared" si="41"/>
        <v>-0.40160244494534919</v>
      </c>
      <c r="G56" s="9">
        <f t="shared" si="41"/>
        <v>0.19928838610147118</v>
      </c>
      <c r="H56" s="9">
        <f t="shared" si="41"/>
        <v>-0.20324060719267287</v>
      </c>
      <c r="I56" s="9">
        <f t="shared" si="41"/>
        <v>0.15025891328667437</v>
      </c>
      <c r="J56" s="9">
        <f t="shared" si="41"/>
        <v>-0.32253900439346278</v>
      </c>
      <c r="K56" s="9">
        <f t="shared" si="42"/>
        <v>0.79724156347313591</v>
      </c>
      <c r="L56" s="9">
        <f>AF55</f>
        <v>-8.6935534189069991E-2</v>
      </c>
      <c r="M56" s="9">
        <f t="shared" si="44"/>
        <v>0.15234815540580721</v>
      </c>
      <c r="N56" s="9">
        <f t="shared" si="45"/>
        <v>-0.99580231653784312</v>
      </c>
      <c r="O56" s="9">
        <f t="shared" si="46"/>
        <v>8.29833130978683E-2</v>
      </c>
      <c r="P56" s="9">
        <f t="shared" si="17"/>
        <v>-0.27977018238955442</v>
      </c>
      <c r="Q56" s="34">
        <f t="shared" si="18"/>
        <v>0.26976753607512988</v>
      </c>
      <c r="R56" s="34">
        <f t="shared" si="19"/>
        <v>0.52073393142099034</v>
      </c>
      <c r="S56" s="34">
        <f t="shared" si="20"/>
        <v>0.43051011981006215</v>
      </c>
      <c r="T56" s="9">
        <f t="shared" si="21"/>
        <v>0.43051011981006215</v>
      </c>
      <c r="U56" s="9">
        <f t="shared" si="22"/>
        <v>-0.43051011981006215</v>
      </c>
      <c r="V56" s="35">
        <f t="shared" si="54"/>
        <v>6.2484716176080517E-3</v>
      </c>
      <c r="W56" s="35">
        <f t="shared" si="47"/>
        <v>-1.6992510122302157E-2</v>
      </c>
      <c r="X56" s="34">
        <f t="shared" si="23"/>
        <v>0.21109732796164696</v>
      </c>
      <c r="Y56" s="30">
        <f t="shared" si="24"/>
        <v>0.20241684471888116</v>
      </c>
      <c r="Z56" s="9">
        <f t="shared" si="10"/>
        <v>-0.40222729210711</v>
      </c>
      <c r="AA56" s="9">
        <f t="shared" si="11"/>
        <v>0.20098763711370138</v>
      </c>
      <c r="AB56" s="9">
        <f t="shared" si="12"/>
        <v>-0.20154135618044267</v>
      </c>
      <c r="AC56" s="9">
        <f t="shared" si="13"/>
        <v>0.14456419268304865</v>
      </c>
      <c r="AD56" s="15">
        <f t="shared" si="14"/>
        <v>-0.33353155854365624</v>
      </c>
      <c r="AE56" s="9">
        <f t="shared" si="25"/>
        <v>0.79786641063489672</v>
      </c>
      <c r="AF56" s="9">
        <f t="shared" si="26"/>
        <v>-8.8634785201300206E-2</v>
      </c>
      <c r="AG56" s="9">
        <f t="shared" si="27"/>
        <v>0.17345788820197189</v>
      </c>
      <c r="AH56" s="14">
        <f t="shared" ref="AH56" si="73">ABS(U53)+ABS(U54)+ABS(U55)+ABS(U56)</f>
        <v>2.015790953061225</v>
      </c>
      <c r="AI56" s="33"/>
      <c r="AJ56" s="38"/>
      <c r="AK56" s="1">
        <v>1</v>
      </c>
      <c r="AL56" s="1">
        <v>1</v>
      </c>
      <c r="AM56" s="1">
        <v>0</v>
      </c>
      <c r="AN56" s="23">
        <f t="shared" si="48"/>
        <v>0.19183839438815486</v>
      </c>
      <c r="AO56" s="23">
        <f t="shared" si="49"/>
        <v>-0.39748756641853633</v>
      </c>
      <c r="AP56" s="23">
        <f t="shared" si="55"/>
        <v>0.19932052514621848</v>
      </c>
      <c r="AQ56" s="23">
        <f t="shared" si="56"/>
        <v>-0.17047391382742147</v>
      </c>
      <c r="AR56" s="23">
        <f t="shared" si="57"/>
        <v>-0.34704057569338903</v>
      </c>
      <c r="AS56" s="23">
        <f t="shared" si="58"/>
        <v>0.81173514367202926</v>
      </c>
      <c r="AT56" s="25">
        <f t="shared" si="59"/>
        <v>0.46192148152386803</v>
      </c>
      <c r="AU56" s="25">
        <f t="shared" si="51"/>
        <v>-1.0173843157024107</v>
      </c>
      <c r="AV56" s="25">
        <f t="shared" si="29"/>
        <v>-0.52522705892180299</v>
      </c>
      <c r="AW56">
        <f t="shared" si="30"/>
        <v>0.26553721717586304</v>
      </c>
      <c r="AX56">
        <f t="shared" si="31"/>
        <v>0.37163078705448044</v>
      </c>
      <c r="AY56" s="25">
        <f t="shared" si="32"/>
        <v>0.37163078705448044</v>
      </c>
      <c r="AZ56" s="25">
        <f t="shared" si="15"/>
        <v>-0.37163078705448044</v>
      </c>
      <c r="BA56" s="22">
        <f t="shared" si="52"/>
        <v>-1.174745291367104E-2</v>
      </c>
      <c r="BB56" s="22">
        <f t="shared" si="33"/>
        <v>0.17356744259742227</v>
      </c>
      <c r="BC56" s="27">
        <f t="shared" si="34"/>
        <v>0.19301313967952197</v>
      </c>
      <c r="BD56" s="25">
        <f t="shared" si="35"/>
        <v>-0.3963128211271692</v>
      </c>
      <c r="BE56" s="25">
        <f t="shared" si="36"/>
        <v>0.18196378088647625</v>
      </c>
      <c r="BF56" s="25">
        <f t="shared" ref="BF56" si="74">AQ56-$BJ$28*BB56*AL56</f>
        <v>-0.1878306580871637</v>
      </c>
      <c r="BG56" s="25">
        <f t="shared" si="38"/>
        <v>-0.35164943726335413</v>
      </c>
      <c r="BH56" s="25">
        <f t="shared" si="39"/>
        <v>0.81056039838066218</v>
      </c>
      <c r="BI56" s="25">
        <f t="shared" si="70"/>
        <v>0.44456473726412582</v>
      </c>
      <c r="BJ56" s="14">
        <f t="shared" ref="BJ56" si="75">SUM(ABS(AZ53)+ABS(AZ54)+ABS(AZ55)+ABS(AZ56))</f>
        <v>2.0092636089755525</v>
      </c>
    </row>
    <row r="57" spans="1:62" ht="18" x14ac:dyDescent="0.35">
      <c r="A57" s="14"/>
      <c r="B57" s="4"/>
      <c r="C57" s="4"/>
      <c r="D57" s="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5"/>
      <c r="R57" s="5"/>
      <c r="S57" s="5"/>
      <c r="T57" s="22"/>
      <c r="U57" s="22"/>
      <c r="V57" s="22"/>
      <c r="W57" s="22"/>
      <c r="X57" s="5"/>
      <c r="Y57" s="22"/>
      <c r="Z57" s="22"/>
      <c r="AA57" s="22"/>
      <c r="AB57" s="22"/>
      <c r="AC57" s="22"/>
      <c r="AD57" s="22"/>
      <c r="AE57" s="22"/>
      <c r="AF57" s="22"/>
      <c r="AG57" s="22"/>
      <c r="AH57" s="14"/>
      <c r="BI57" s="25"/>
    </row>
    <row r="58" spans="1:62" ht="18" x14ac:dyDescent="0.35">
      <c r="A58" s="14"/>
      <c r="B58" s="4"/>
      <c r="C58" s="4"/>
      <c r="D58" s="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5"/>
      <c r="R58" s="5"/>
      <c r="S58" s="5"/>
      <c r="T58" s="22"/>
      <c r="U58" s="22"/>
      <c r="V58" s="22"/>
      <c r="W58" s="22"/>
      <c r="X58" s="5"/>
      <c r="Y58" s="22"/>
      <c r="Z58" s="22"/>
      <c r="AA58" s="22"/>
      <c r="AB58" s="22"/>
      <c r="AC58" s="22"/>
      <c r="AD58" s="22"/>
      <c r="AE58" s="22"/>
      <c r="AF58" s="22"/>
      <c r="AG58" s="22"/>
      <c r="AH58" s="14"/>
    </row>
    <row r="59" spans="1:62" ht="18" x14ac:dyDescent="0.35">
      <c r="A59" s="14"/>
      <c r="B59" s="4"/>
      <c r="C59" s="4"/>
      <c r="D59" s="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5"/>
      <c r="R59" s="5"/>
      <c r="S59" s="5"/>
      <c r="T59" s="22"/>
      <c r="U59" s="22"/>
      <c r="V59" s="22"/>
      <c r="W59" s="22"/>
      <c r="X59" s="5"/>
      <c r="Y59" s="22"/>
      <c r="Z59" s="22"/>
      <c r="AA59" s="22"/>
      <c r="AB59" s="22"/>
      <c r="AC59" s="22"/>
      <c r="AD59" s="22"/>
      <c r="AE59" s="22"/>
      <c r="AF59" s="22"/>
      <c r="AG59" s="22"/>
      <c r="AH59" s="14"/>
    </row>
    <row r="60" spans="1:62" ht="18" x14ac:dyDescent="0.35">
      <c r="A60" s="14"/>
      <c r="B60" s="4"/>
      <c r="C60" s="4"/>
      <c r="D60" s="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5"/>
      <c r="R60" s="5"/>
      <c r="S60" s="5"/>
      <c r="T60" s="22"/>
      <c r="U60" s="22"/>
      <c r="V60" s="22"/>
      <c r="W60" s="22"/>
      <c r="X60" s="5"/>
      <c r="Y60" s="22"/>
      <c r="Z60" s="22"/>
      <c r="AA60" s="22"/>
      <c r="AB60" s="22"/>
      <c r="AC60" s="22"/>
      <c r="AD60" s="22"/>
      <c r="AE60" s="22"/>
      <c r="AF60" s="22"/>
      <c r="AG60" s="22"/>
      <c r="AH60" s="14"/>
    </row>
    <row r="61" spans="1:62" ht="18" x14ac:dyDescent="0.35">
      <c r="A61" s="14"/>
      <c r="B61" s="4"/>
      <c r="C61" s="4"/>
      <c r="D61" s="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5"/>
      <c r="R61" s="5"/>
      <c r="S61" s="5"/>
      <c r="T61" s="22"/>
      <c r="U61" s="22"/>
      <c r="V61" s="22"/>
      <c r="W61" s="22"/>
      <c r="X61" s="5"/>
      <c r="Y61" s="22"/>
      <c r="Z61" s="22"/>
      <c r="AA61" s="22"/>
      <c r="AB61" s="22"/>
      <c r="AC61" s="22"/>
      <c r="AD61" s="22"/>
      <c r="AE61" s="22"/>
      <c r="AF61" s="22"/>
      <c r="AG61" s="22"/>
      <c r="AH61" s="14"/>
    </row>
    <row r="62" spans="1:62" ht="18" x14ac:dyDescent="0.35">
      <c r="A62" s="14"/>
      <c r="B62" s="4"/>
      <c r="C62" s="4"/>
      <c r="D62" s="4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5"/>
      <c r="R62" s="5"/>
      <c r="S62" s="5"/>
      <c r="T62" s="22"/>
      <c r="U62" s="22"/>
      <c r="V62" s="22"/>
      <c r="W62" s="22"/>
      <c r="X62" s="5"/>
      <c r="Y62" s="22"/>
      <c r="Z62" s="22"/>
      <c r="AA62" s="22"/>
      <c r="AB62" s="22"/>
      <c r="AC62" s="22"/>
      <c r="AD62" s="22"/>
      <c r="AE62" s="22"/>
      <c r="AF62" s="22"/>
      <c r="AG62" s="22"/>
      <c r="AH62" s="14"/>
    </row>
    <row r="63" spans="1:62" ht="18" x14ac:dyDescent="0.35">
      <c r="A63" s="14"/>
      <c r="B63" s="4"/>
      <c r="C63" s="4"/>
      <c r="D63" s="4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5"/>
      <c r="R63" s="5"/>
      <c r="S63" s="5"/>
      <c r="T63" s="22"/>
      <c r="U63" s="22"/>
      <c r="V63" s="22"/>
      <c r="W63" s="22"/>
      <c r="X63" s="5"/>
      <c r="Y63" s="22"/>
      <c r="Z63" s="22"/>
      <c r="AA63" s="22"/>
      <c r="AB63" s="22"/>
      <c r="AC63" s="22"/>
      <c r="AD63" s="22"/>
      <c r="AE63" s="22"/>
      <c r="AF63" s="22"/>
      <c r="AG63" s="22"/>
      <c r="AH63" s="14"/>
    </row>
    <row r="64" spans="1:62" ht="18" x14ac:dyDescent="0.35">
      <c r="A64" s="14"/>
      <c r="B64" s="4"/>
      <c r="C64" s="4"/>
      <c r="D64" s="4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5"/>
      <c r="R64" s="5"/>
      <c r="S64" s="5"/>
      <c r="T64" s="22"/>
      <c r="U64" s="22"/>
      <c r="V64" s="22"/>
      <c r="W64" s="22"/>
      <c r="X64" s="5"/>
      <c r="Y64" s="22"/>
      <c r="Z64" s="22"/>
      <c r="AA64" s="22"/>
      <c r="AB64" s="22"/>
      <c r="AC64" s="22"/>
      <c r="AD64" s="22"/>
      <c r="AE64" s="22"/>
      <c r="AF64" s="22"/>
      <c r="AG64" s="22"/>
      <c r="AH64" s="14"/>
    </row>
    <row r="65" spans="1:34" ht="18" x14ac:dyDescent="0.35">
      <c r="A65" s="14"/>
      <c r="B65" s="4"/>
      <c r="C65" s="4"/>
      <c r="D65" s="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5"/>
      <c r="R65" s="5"/>
      <c r="S65" s="5"/>
      <c r="T65" s="22"/>
      <c r="U65" s="22"/>
      <c r="V65" s="22"/>
      <c r="W65" s="22"/>
      <c r="X65" s="5"/>
      <c r="Y65" s="22"/>
      <c r="Z65" s="22"/>
      <c r="AA65" s="22"/>
      <c r="AB65" s="22"/>
      <c r="AC65" s="22"/>
      <c r="AD65" s="22"/>
      <c r="AE65" s="22"/>
      <c r="AF65" s="22"/>
      <c r="AG65" s="22"/>
      <c r="AH65" s="14"/>
    </row>
    <row r="66" spans="1:34" ht="16.2" customHeight="1" x14ac:dyDescent="0.35">
      <c r="A66" s="14"/>
      <c r="B66" s="4"/>
      <c r="C66" s="4"/>
      <c r="D66" s="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5"/>
      <c r="R66" s="5"/>
      <c r="S66" s="5"/>
      <c r="T66" s="22"/>
      <c r="U66" s="22"/>
      <c r="V66" s="22"/>
      <c r="W66" s="22"/>
      <c r="X66" s="5"/>
      <c r="Y66" s="22"/>
      <c r="Z66" s="22"/>
      <c r="AA66" s="22"/>
      <c r="AB66" s="22"/>
      <c r="AC66" s="22"/>
      <c r="AD66" s="22"/>
      <c r="AE66" s="22"/>
      <c r="AF66" s="22"/>
      <c r="AG66" s="22"/>
      <c r="AH66" s="14"/>
    </row>
    <row r="67" spans="1:34" ht="18" x14ac:dyDescent="0.35">
      <c r="A67" s="14"/>
      <c r="B67" s="4"/>
      <c r="C67" s="4"/>
      <c r="D67" s="4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5"/>
      <c r="R67" s="5"/>
      <c r="S67" s="5"/>
      <c r="T67" s="22"/>
      <c r="U67" s="22"/>
      <c r="V67" s="22"/>
      <c r="W67" s="22"/>
      <c r="X67" s="5"/>
      <c r="Y67" s="22"/>
      <c r="Z67" s="22"/>
      <c r="AA67" s="22"/>
      <c r="AB67" s="22"/>
      <c r="AC67" s="22"/>
      <c r="AD67" s="22"/>
      <c r="AE67" s="22"/>
      <c r="AF67" s="22"/>
      <c r="AG67" s="22"/>
      <c r="AH67" s="14"/>
    </row>
    <row r="68" spans="1:34" ht="18" x14ac:dyDescent="0.35">
      <c r="A68" s="14"/>
      <c r="B68" s="4"/>
      <c r="C68" s="4"/>
      <c r="D68" s="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5"/>
      <c r="R68" s="5"/>
      <c r="S68" s="5"/>
      <c r="T68" s="22"/>
      <c r="U68" s="22"/>
      <c r="V68" s="22"/>
      <c r="W68" s="22"/>
      <c r="X68" s="5"/>
      <c r="Y68" s="22"/>
      <c r="Z68" s="22"/>
      <c r="AA68" s="22"/>
      <c r="AB68" s="22"/>
      <c r="AC68" s="22"/>
      <c r="AD68" s="22"/>
      <c r="AE68" s="22"/>
      <c r="AF68" s="22"/>
      <c r="AG68" s="22"/>
      <c r="AH68" s="14"/>
    </row>
    <row r="69" spans="1:34" ht="18" x14ac:dyDescent="0.35">
      <c r="A69" s="14"/>
      <c r="B69" s="4"/>
      <c r="C69" s="4"/>
      <c r="D69" s="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5"/>
      <c r="R69" s="5"/>
      <c r="S69" s="5"/>
      <c r="T69" s="22"/>
      <c r="U69" s="22"/>
      <c r="V69" s="22"/>
      <c r="W69" s="22"/>
      <c r="X69" s="5"/>
      <c r="Y69" s="22"/>
      <c r="Z69" s="22"/>
      <c r="AA69" s="22"/>
      <c r="AB69" s="22"/>
      <c r="AC69" s="22"/>
      <c r="AD69" s="22"/>
      <c r="AE69" s="22"/>
      <c r="AF69" s="22"/>
      <c r="AG69" s="22"/>
      <c r="AH69" s="14"/>
    </row>
    <row r="70" spans="1:34" ht="18" x14ac:dyDescent="0.35">
      <c r="A70" s="14"/>
      <c r="B70" s="4"/>
      <c r="C70" s="4"/>
      <c r="D70" s="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5"/>
      <c r="R70" s="5"/>
      <c r="S70" s="5"/>
      <c r="T70" s="22"/>
      <c r="U70" s="22"/>
      <c r="V70" s="22"/>
      <c r="W70" s="22"/>
      <c r="X70" s="5"/>
      <c r="Y70" s="22"/>
      <c r="Z70" s="22"/>
      <c r="AA70" s="22"/>
      <c r="AB70" s="22"/>
      <c r="AC70" s="22"/>
      <c r="AD70" s="22"/>
      <c r="AE70" s="22"/>
      <c r="AF70" s="22"/>
      <c r="AG70" s="22"/>
      <c r="AH70" s="14"/>
    </row>
    <row r="71" spans="1:34" ht="18" x14ac:dyDescent="0.35">
      <c r="A71" s="14"/>
      <c r="B71" s="4"/>
      <c r="C71" s="4"/>
      <c r="D71" s="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5"/>
      <c r="R71" s="5"/>
      <c r="S71" s="5"/>
      <c r="T71" s="22"/>
      <c r="U71" s="22"/>
      <c r="V71" s="22"/>
      <c r="W71" s="22"/>
      <c r="X71" s="5"/>
      <c r="Y71" s="22"/>
      <c r="Z71" s="22"/>
      <c r="AA71" s="22"/>
      <c r="AB71" s="22"/>
      <c r="AC71" s="22"/>
      <c r="AD71" s="22"/>
      <c r="AE71" s="22"/>
      <c r="AF71" s="22"/>
      <c r="AG71" s="22"/>
      <c r="AH71" s="14"/>
    </row>
    <row r="72" spans="1:34" ht="18" x14ac:dyDescent="0.35">
      <c r="A72" s="14"/>
      <c r="B72" s="4"/>
      <c r="C72" s="4"/>
      <c r="D72" s="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5"/>
      <c r="R72" s="5"/>
      <c r="S72" s="5"/>
      <c r="T72" s="22"/>
      <c r="U72" s="22"/>
      <c r="V72" s="22"/>
      <c r="W72" s="22"/>
      <c r="X72" s="5"/>
      <c r="Y72" s="22"/>
      <c r="Z72" s="22"/>
      <c r="AA72" s="22"/>
      <c r="AB72" s="22"/>
      <c r="AC72" s="22"/>
      <c r="AD72" s="22"/>
      <c r="AE72" s="22"/>
      <c r="AF72" s="22"/>
      <c r="AG72" s="22"/>
      <c r="AH72" s="14"/>
    </row>
    <row r="73" spans="1:34" ht="18" x14ac:dyDescent="0.35">
      <c r="A73" s="14"/>
      <c r="B73" s="4"/>
      <c r="C73" s="4"/>
      <c r="D73" s="4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5"/>
      <c r="R73" s="5"/>
      <c r="S73" s="5"/>
      <c r="T73" s="22"/>
      <c r="U73" s="22"/>
      <c r="V73" s="22"/>
      <c r="W73" s="22"/>
      <c r="X73" s="5"/>
      <c r="Y73" s="22"/>
      <c r="Z73" s="22"/>
      <c r="AA73" s="22"/>
      <c r="AB73" s="22"/>
      <c r="AC73" s="22"/>
      <c r="AD73" s="22"/>
      <c r="AE73" s="22"/>
      <c r="AF73" s="22"/>
      <c r="AG73" s="22"/>
      <c r="AH73" s="14"/>
    </row>
    <row r="74" spans="1:34" ht="18" x14ac:dyDescent="0.35">
      <c r="A74" s="14"/>
      <c r="B74" s="4"/>
      <c r="C74" s="4"/>
      <c r="D74" s="4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5"/>
      <c r="R74" s="5"/>
      <c r="S74" s="5"/>
      <c r="T74" s="22"/>
      <c r="U74" s="22"/>
      <c r="V74" s="22"/>
      <c r="W74" s="22"/>
      <c r="X74" s="5"/>
      <c r="Y74" s="22"/>
      <c r="Z74" s="22"/>
      <c r="AA74" s="22"/>
      <c r="AB74" s="22"/>
      <c r="AC74" s="22"/>
      <c r="AD74" s="22"/>
      <c r="AE74" s="22"/>
      <c r="AF74" s="22"/>
      <c r="AG74" s="22"/>
      <c r="AH74" s="14"/>
    </row>
    <row r="75" spans="1:34" ht="18" x14ac:dyDescent="0.35">
      <c r="A75" s="14"/>
      <c r="B75" s="4"/>
      <c r="C75" s="4"/>
      <c r="D75" s="4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5"/>
      <c r="R75" s="5"/>
      <c r="S75" s="5"/>
      <c r="T75" s="22"/>
      <c r="U75" s="22"/>
      <c r="V75" s="22"/>
      <c r="W75" s="22"/>
      <c r="X75" s="5"/>
      <c r="Y75" s="22"/>
      <c r="Z75" s="22"/>
      <c r="AA75" s="22"/>
      <c r="AB75" s="22"/>
      <c r="AC75" s="22"/>
      <c r="AD75" s="22"/>
      <c r="AE75" s="22"/>
      <c r="AF75" s="22"/>
      <c r="AG75" s="22"/>
      <c r="AH75" s="14"/>
    </row>
    <row r="76" spans="1:34" ht="18" x14ac:dyDescent="0.35">
      <c r="A76" s="14"/>
      <c r="B76" s="4"/>
      <c r="C76" s="4"/>
      <c r="D76" s="4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5"/>
      <c r="R76" s="5"/>
      <c r="S76" s="5"/>
      <c r="T76" s="22"/>
      <c r="U76" s="22"/>
      <c r="V76" s="22"/>
      <c r="W76" s="22"/>
      <c r="X76" s="5"/>
      <c r="Y76" s="22"/>
      <c r="Z76" s="22"/>
      <c r="AA76" s="22"/>
      <c r="AB76" s="22"/>
      <c r="AC76" s="22"/>
      <c r="AD76" s="22"/>
      <c r="AE76" s="22"/>
      <c r="AF76" s="22"/>
      <c r="AG76" s="22"/>
      <c r="AH76" s="14"/>
    </row>
    <row r="77" spans="1:34" ht="18" x14ac:dyDescent="0.35">
      <c r="A77" s="14"/>
      <c r="B77" s="4"/>
      <c r="C77" s="4"/>
      <c r="D77" s="4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5"/>
      <c r="R77" s="5"/>
      <c r="S77" s="5"/>
      <c r="T77" s="22"/>
      <c r="U77" s="22"/>
      <c r="V77" s="22"/>
      <c r="W77" s="22"/>
      <c r="X77" s="5"/>
      <c r="Y77" s="22"/>
      <c r="Z77" s="22"/>
      <c r="AA77" s="22"/>
      <c r="AB77" s="22"/>
      <c r="AC77" s="22"/>
      <c r="AD77" s="22"/>
      <c r="AE77" s="22"/>
      <c r="AF77" s="22"/>
      <c r="AG77" s="22"/>
      <c r="AH77" s="14"/>
    </row>
    <row r="78" spans="1:34" ht="18" x14ac:dyDescent="0.35">
      <c r="A78" s="14"/>
      <c r="B78" s="4"/>
      <c r="C78" s="4"/>
      <c r="D78" s="4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5"/>
      <c r="R78" s="5"/>
      <c r="S78" s="5"/>
      <c r="T78" s="22"/>
      <c r="U78" s="22"/>
      <c r="V78" s="22"/>
      <c r="W78" s="22"/>
      <c r="X78" s="5"/>
      <c r="Y78" s="22"/>
      <c r="Z78" s="22"/>
      <c r="AA78" s="22"/>
      <c r="AB78" s="22"/>
      <c r="AC78" s="22"/>
      <c r="AD78" s="22"/>
      <c r="AE78" s="22"/>
      <c r="AF78" s="22"/>
      <c r="AG78" s="22"/>
      <c r="AH78" s="14"/>
    </row>
    <row r="79" spans="1:34" ht="18" x14ac:dyDescent="0.35">
      <c r="A79" s="14"/>
      <c r="B79" s="4"/>
      <c r="C79" s="4"/>
      <c r="D79" s="4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5"/>
      <c r="R79" s="5"/>
      <c r="S79" s="5"/>
      <c r="T79" s="22"/>
      <c r="U79" s="22"/>
      <c r="V79" s="22"/>
      <c r="W79" s="22"/>
      <c r="X79" s="5"/>
      <c r="Y79" s="22"/>
      <c r="Z79" s="22"/>
      <c r="AA79" s="22"/>
      <c r="AB79" s="22"/>
      <c r="AC79" s="22"/>
      <c r="AD79" s="22"/>
      <c r="AE79" s="22"/>
      <c r="AF79" s="22"/>
      <c r="AG79" s="22"/>
      <c r="AH79" s="14"/>
    </row>
    <row r="80" spans="1:34" ht="18" x14ac:dyDescent="0.35">
      <c r="A80" s="14"/>
      <c r="B80" s="4"/>
      <c r="C80" s="4"/>
      <c r="D80" s="4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5"/>
      <c r="R80" s="5"/>
      <c r="S80" s="5"/>
      <c r="T80" s="22"/>
      <c r="U80" s="22"/>
      <c r="V80" s="22"/>
      <c r="W80" s="22"/>
      <c r="X80" s="5"/>
      <c r="Y80" s="22"/>
      <c r="Z80" s="22"/>
      <c r="AA80" s="22"/>
      <c r="AB80" s="22"/>
      <c r="AC80" s="22"/>
      <c r="AD80" s="22"/>
      <c r="AE80" s="22"/>
      <c r="AF80" s="22"/>
      <c r="AG80" s="22"/>
      <c r="AH80" s="14"/>
    </row>
    <row r="81" spans="1:34" ht="18" x14ac:dyDescent="0.35">
      <c r="A81" s="14"/>
      <c r="B81" s="4"/>
      <c r="C81" s="4"/>
      <c r="D81" s="4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5"/>
      <c r="R81" s="5"/>
      <c r="S81" s="5"/>
      <c r="T81" s="22"/>
      <c r="U81" s="22"/>
      <c r="V81" s="22"/>
      <c r="W81" s="22"/>
      <c r="X81" s="5"/>
      <c r="Y81" s="22"/>
      <c r="Z81" s="22"/>
      <c r="AA81" s="22"/>
      <c r="AB81" s="22"/>
      <c r="AC81" s="22"/>
      <c r="AD81" s="22"/>
      <c r="AE81" s="22"/>
      <c r="AF81" s="22"/>
      <c r="AG81" s="22"/>
      <c r="AH81" s="14"/>
    </row>
    <row r="82" spans="1:34" ht="18" x14ac:dyDescent="0.35">
      <c r="A82" s="14"/>
      <c r="B82" s="4"/>
      <c r="C82" s="4"/>
      <c r="D82" s="4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5"/>
      <c r="R82" s="5"/>
      <c r="S82" s="5"/>
      <c r="T82" s="22"/>
      <c r="U82" s="22"/>
      <c r="V82" s="22"/>
      <c r="W82" s="22"/>
      <c r="X82" s="5"/>
      <c r="Y82" s="22"/>
      <c r="Z82" s="22"/>
      <c r="AA82" s="22"/>
      <c r="AB82" s="22"/>
      <c r="AC82" s="22"/>
      <c r="AD82" s="22"/>
      <c r="AE82" s="22"/>
      <c r="AF82" s="22"/>
      <c r="AG82" s="22"/>
      <c r="AH82" s="14"/>
    </row>
    <row r="83" spans="1:34" ht="18" x14ac:dyDescent="0.35">
      <c r="A83" s="14"/>
      <c r="B83" s="4"/>
      <c r="C83" s="4"/>
      <c r="D83" s="4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5"/>
      <c r="R83" s="5"/>
      <c r="S83" s="5"/>
      <c r="T83" s="22"/>
      <c r="U83" s="22"/>
      <c r="V83" s="22"/>
      <c r="W83" s="22"/>
      <c r="X83" s="5"/>
      <c r="Y83" s="22"/>
      <c r="Z83" s="22"/>
      <c r="AA83" s="22"/>
      <c r="AB83" s="22"/>
      <c r="AC83" s="22"/>
      <c r="AD83" s="22"/>
      <c r="AE83" s="22"/>
      <c r="AF83" s="22"/>
      <c r="AG83" s="22"/>
      <c r="AH83" s="14"/>
    </row>
    <row r="84" spans="1:34" ht="18" x14ac:dyDescent="0.35">
      <c r="A84" s="14"/>
      <c r="B84" s="4"/>
      <c r="C84" s="4"/>
      <c r="D84" s="4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5"/>
      <c r="R84" s="5"/>
      <c r="S84" s="5"/>
      <c r="T84" s="22"/>
      <c r="U84" s="22"/>
      <c r="V84" s="22"/>
      <c r="W84" s="22"/>
      <c r="X84" s="5"/>
      <c r="Y84" s="22"/>
      <c r="Z84" s="22"/>
      <c r="AA84" s="22"/>
      <c r="AB84" s="22"/>
      <c r="AC84" s="22"/>
      <c r="AD84" s="22"/>
      <c r="AE84" s="22"/>
      <c r="AF84" s="22"/>
      <c r="AG84" s="22"/>
      <c r="AH84" s="14"/>
    </row>
    <row r="85" spans="1:34" ht="18" x14ac:dyDescent="0.35">
      <c r="A85" s="14"/>
      <c r="B85" s="4"/>
      <c r="C85" s="4"/>
      <c r="D85" s="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5"/>
      <c r="R85" s="5"/>
      <c r="S85" s="5"/>
      <c r="T85" s="22"/>
      <c r="U85" s="22"/>
      <c r="V85" s="22"/>
      <c r="W85" s="22"/>
      <c r="X85" s="5"/>
      <c r="Y85" s="22"/>
      <c r="Z85" s="22"/>
      <c r="AA85" s="22"/>
      <c r="AB85" s="22"/>
      <c r="AC85" s="22"/>
      <c r="AD85" s="22"/>
      <c r="AE85" s="22"/>
      <c r="AF85" s="22"/>
      <c r="AG85" s="22"/>
      <c r="AH85" s="14"/>
    </row>
    <row r="86" spans="1:34" ht="18" x14ac:dyDescent="0.35">
      <c r="A86" s="14"/>
      <c r="B86" s="4"/>
      <c r="C86" s="4"/>
      <c r="D86" s="4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5"/>
      <c r="R86" s="5"/>
      <c r="S86" s="5"/>
      <c r="T86" s="22"/>
      <c r="U86" s="22"/>
      <c r="V86" s="22"/>
      <c r="W86" s="22"/>
      <c r="X86" s="5"/>
      <c r="Y86" s="22"/>
      <c r="Z86" s="22"/>
      <c r="AA86" s="22"/>
      <c r="AB86" s="22"/>
      <c r="AC86" s="22"/>
      <c r="AD86" s="22"/>
      <c r="AE86" s="22"/>
      <c r="AF86" s="22"/>
      <c r="AG86" s="22"/>
      <c r="AH86" s="14"/>
    </row>
    <row r="87" spans="1:34" ht="18" x14ac:dyDescent="0.35">
      <c r="A87" s="14"/>
      <c r="B87" s="4"/>
      <c r="C87" s="4"/>
      <c r="D87" s="4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5"/>
      <c r="R87" s="5"/>
      <c r="S87" s="5"/>
      <c r="T87" s="22"/>
      <c r="U87" s="22"/>
      <c r="V87" s="22"/>
      <c r="W87" s="22"/>
      <c r="X87" s="5"/>
      <c r="Y87" s="22"/>
      <c r="Z87" s="22"/>
      <c r="AA87" s="22"/>
      <c r="AB87" s="22"/>
      <c r="AC87" s="22"/>
      <c r="AD87" s="22"/>
      <c r="AE87" s="22"/>
      <c r="AF87" s="22"/>
      <c r="AG87" s="22"/>
      <c r="AH87" s="14"/>
    </row>
    <row r="88" spans="1:34" ht="18" x14ac:dyDescent="0.35">
      <c r="A88" s="14"/>
      <c r="B88" s="4"/>
      <c r="C88" s="4"/>
      <c r="D88" s="4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5"/>
      <c r="R88" s="5"/>
      <c r="S88" s="5"/>
      <c r="T88" s="22"/>
      <c r="U88" s="22"/>
      <c r="V88" s="22"/>
      <c r="W88" s="22"/>
      <c r="X88" s="5"/>
      <c r="Y88" s="22"/>
      <c r="Z88" s="22"/>
      <c r="AA88" s="22"/>
      <c r="AB88" s="22"/>
      <c r="AC88" s="22"/>
      <c r="AD88" s="22"/>
      <c r="AE88" s="22"/>
      <c r="AF88" s="22"/>
      <c r="AG88" s="22"/>
      <c r="AH88" s="14"/>
    </row>
    <row r="89" spans="1:34" ht="18" x14ac:dyDescent="0.35">
      <c r="A89" s="14"/>
      <c r="B89" s="4"/>
      <c r="C89" s="4"/>
      <c r="D89" s="4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5"/>
      <c r="R89" s="5"/>
      <c r="S89" s="5"/>
      <c r="T89" s="22"/>
      <c r="U89" s="22"/>
      <c r="V89" s="22"/>
      <c r="W89" s="22"/>
      <c r="X89" s="5"/>
      <c r="Y89" s="22"/>
      <c r="Z89" s="22"/>
      <c r="AA89" s="22"/>
      <c r="AB89" s="22"/>
      <c r="AC89" s="22"/>
      <c r="AD89" s="22"/>
      <c r="AE89" s="22"/>
      <c r="AF89" s="22"/>
      <c r="AG89" s="22"/>
      <c r="AH89" s="14"/>
    </row>
    <row r="90" spans="1:34" ht="18" x14ac:dyDescent="0.35">
      <c r="A90" s="14"/>
      <c r="B90" s="4"/>
      <c r="C90" s="4"/>
      <c r="D90" s="4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5"/>
      <c r="R90" s="5"/>
      <c r="S90" s="5"/>
      <c r="T90" s="22"/>
      <c r="U90" s="22"/>
      <c r="V90" s="22"/>
      <c r="W90" s="22"/>
      <c r="X90" s="5"/>
      <c r="Y90" s="22"/>
      <c r="Z90" s="22"/>
      <c r="AA90" s="22"/>
      <c r="AB90" s="22"/>
      <c r="AC90" s="22"/>
      <c r="AD90" s="22"/>
      <c r="AE90" s="22"/>
      <c r="AF90" s="22"/>
      <c r="AG90" s="22"/>
      <c r="AH90" s="14"/>
    </row>
    <row r="91" spans="1:34" ht="18" x14ac:dyDescent="0.35">
      <c r="A91" s="14"/>
      <c r="B91" s="4"/>
      <c r="C91" s="4"/>
      <c r="D91" s="4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5"/>
      <c r="R91" s="5"/>
      <c r="S91" s="5"/>
      <c r="T91" s="22"/>
      <c r="U91" s="22"/>
      <c r="V91" s="22"/>
      <c r="W91" s="22"/>
      <c r="X91" s="5"/>
      <c r="Y91" s="22"/>
      <c r="Z91" s="22"/>
      <c r="AA91" s="22"/>
      <c r="AB91" s="22"/>
      <c r="AC91" s="22"/>
      <c r="AD91" s="22"/>
      <c r="AE91" s="22"/>
      <c r="AF91" s="22"/>
      <c r="AG91" s="22"/>
      <c r="AH91" s="14"/>
    </row>
    <row r="92" spans="1:34" ht="18" x14ac:dyDescent="0.35">
      <c r="A92" s="14"/>
      <c r="B92" s="4"/>
      <c r="C92" s="4"/>
      <c r="D92" s="4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5"/>
      <c r="R92" s="5"/>
      <c r="S92" s="5"/>
      <c r="T92" s="22"/>
      <c r="U92" s="22"/>
      <c r="V92" s="22"/>
      <c r="W92" s="22"/>
      <c r="X92" s="5"/>
      <c r="Y92" s="22"/>
      <c r="Z92" s="22"/>
      <c r="AA92" s="22"/>
      <c r="AB92" s="22"/>
      <c r="AC92" s="22"/>
      <c r="AD92" s="22"/>
      <c r="AE92" s="22"/>
      <c r="AF92" s="22"/>
      <c r="AG92" s="22"/>
      <c r="AH92" s="14"/>
    </row>
    <row r="93" spans="1:34" ht="18" x14ac:dyDescent="0.35">
      <c r="A93" s="14"/>
      <c r="B93" s="4"/>
      <c r="C93" s="4"/>
      <c r="D93" s="4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5"/>
      <c r="R93" s="5"/>
      <c r="S93" s="5"/>
      <c r="T93" s="22"/>
      <c r="U93" s="22"/>
      <c r="V93" s="22"/>
      <c r="W93" s="22"/>
      <c r="X93" s="5"/>
      <c r="Y93" s="22"/>
      <c r="Z93" s="22"/>
      <c r="AA93" s="22"/>
      <c r="AB93" s="22"/>
      <c r="AC93" s="22"/>
      <c r="AD93" s="22"/>
      <c r="AE93" s="22"/>
      <c r="AF93" s="22"/>
      <c r="AG93" s="22"/>
      <c r="AH93" s="14"/>
    </row>
    <row r="94" spans="1:34" ht="18" x14ac:dyDescent="0.35">
      <c r="A94" s="14"/>
      <c r="B94" s="4"/>
      <c r="C94" s="4"/>
      <c r="D94" s="4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5"/>
      <c r="R94" s="5"/>
      <c r="S94" s="5"/>
      <c r="T94" s="22"/>
      <c r="U94" s="22"/>
      <c r="V94" s="22"/>
      <c r="W94" s="22"/>
      <c r="X94" s="5"/>
      <c r="Y94" s="22"/>
      <c r="Z94" s="22"/>
      <c r="AA94" s="22"/>
      <c r="AB94" s="22"/>
      <c r="AC94" s="22"/>
      <c r="AD94" s="22"/>
      <c r="AE94" s="22"/>
      <c r="AF94" s="22"/>
      <c r="AG94" s="22"/>
      <c r="AH94" s="14"/>
    </row>
    <row r="95" spans="1:34" ht="18" x14ac:dyDescent="0.35">
      <c r="A95" s="14"/>
      <c r="B95" s="4"/>
      <c r="C95" s="4"/>
      <c r="D95" s="4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5"/>
      <c r="R95" s="5"/>
      <c r="S95" s="5"/>
      <c r="T95" s="22"/>
      <c r="U95" s="22"/>
      <c r="V95" s="22"/>
      <c r="W95" s="22"/>
      <c r="X95" s="5"/>
      <c r="Y95" s="22"/>
      <c r="Z95" s="22"/>
      <c r="AA95" s="22"/>
      <c r="AB95" s="22"/>
      <c r="AC95" s="22"/>
      <c r="AD95" s="22"/>
      <c r="AE95" s="22"/>
      <c r="AF95" s="22"/>
      <c r="AG95" s="22"/>
      <c r="AH95" s="14"/>
    </row>
    <row r="96" spans="1:34" ht="18" x14ac:dyDescent="0.35">
      <c r="A96" s="14"/>
      <c r="B96" s="4"/>
      <c r="C96" s="4"/>
      <c r="D96" s="4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5"/>
      <c r="R96" s="5"/>
      <c r="S96" s="5"/>
      <c r="T96" s="22"/>
      <c r="U96" s="22"/>
      <c r="V96" s="22"/>
      <c r="W96" s="22"/>
      <c r="X96" s="5"/>
      <c r="Y96" s="22"/>
      <c r="Z96" s="22"/>
      <c r="AA96" s="22"/>
      <c r="AB96" s="22"/>
      <c r="AC96" s="22"/>
      <c r="AD96" s="22"/>
      <c r="AE96" s="22"/>
      <c r="AF96" s="22"/>
      <c r="AG96" s="22"/>
      <c r="AH96" s="14"/>
    </row>
    <row r="97" spans="1:34" ht="18" x14ac:dyDescent="0.35">
      <c r="A97" s="14"/>
      <c r="B97" s="4"/>
      <c r="C97" s="4"/>
      <c r="D97" s="4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5"/>
      <c r="R97" s="5"/>
      <c r="S97" s="5"/>
      <c r="T97" s="22"/>
      <c r="U97" s="22"/>
      <c r="V97" s="22"/>
      <c r="W97" s="22"/>
      <c r="X97" s="5"/>
      <c r="Y97" s="22"/>
      <c r="Z97" s="22"/>
      <c r="AA97" s="22"/>
      <c r="AB97" s="22"/>
      <c r="AC97" s="22"/>
      <c r="AD97" s="22"/>
      <c r="AE97" s="22"/>
      <c r="AF97" s="22"/>
      <c r="AG97" s="22"/>
      <c r="AH97" s="14"/>
    </row>
    <row r="98" spans="1:34" ht="18" x14ac:dyDescent="0.35">
      <c r="A98" s="14"/>
      <c r="B98" s="4"/>
      <c r="C98" s="4"/>
      <c r="D98" s="4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5"/>
      <c r="R98" s="5"/>
      <c r="S98" s="5"/>
      <c r="T98" s="22"/>
      <c r="U98" s="22"/>
      <c r="V98" s="22"/>
      <c r="W98" s="22"/>
      <c r="X98" s="5"/>
      <c r="Y98" s="22"/>
      <c r="Z98" s="22"/>
      <c r="AA98" s="22"/>
      <c r="AB98" s="22"/>
      <c r="AC98" s="22"/>
      <c r="AD98" s="22"/>
      <c r="AE98" s="22"/>
      <c r="AF98" s="22"/>
      <c r="AG98" s="22"/>
      <c r="AH98" s="14"/>
    </row>
    <row r="99" spans="1:34" ht="18" x14ac:dyDescent="0.35">
      <c r="A99" s="14"/>
      <c r="B99" s="4"/>
      <c r="C99" s="4"/>
      <c r="D99" s="4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5"/>
      <c r="R99" s="5"/>
      <c r="S99" s="5"/>
      <c r="T99" s="22"/>
      <c r="U99" s="22"/>
      <c r="V99" s="22"/>
      <c r="W99" s="22"/>
      <c r="X99" s="5"/>
      <c r="Y99" s="22"/>
      <c r="Z99" s="22"/>
      <c r="AA99" s="22"/>
      <c r="AB99" s="22"/>
      <c r="AC99" s="22"/>
      <c r="AD99" s="22"/>
      <c r="AE99" s="22"/>
      <c r="AF99" s="22"/>
      <c r="AG99" s="22"/>
      <c r="AH99" s="14"/>
    </row>
    <row r="100" spans="1:34" ht="18" x14ac:dyDescent="0.35">
      <c r="A100" s="14"/>
      <c r="B100" s="4"/>
      <c r="C100" s="4"/>
      <c r="D100" s="4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5"/>
      <c r="R100" s="5"/>
      <c r="S100" s="5"/>
      <c r="T100" s="22"/>
      <c r="U100" s="22"/>
      <c r="V100" s="22"/>
      <c r="W100" s="22"/>
      <c r="X100" s="5"/>
      <c r="Y100" s="22"/>
      <c r="Z100" s="22"/>
      <c r="AA100" s="22"/>
      <c r="AB100" s="22"/>
      <c r="AC100" s="22"/>
      <c r="AD100" s="22"/>
      <c r="AE100" s="22"/>
      <c r="AF100" s="22"/>
      <c r="AG100" s="22"/>
      <c r="AH100" s="14"/>
    </row>
    <row r="101" spans="1:34" ht="18" x14ac:dyDescent="0.35">
      <c r="A101" s="14"/>
      <c r="B101" s="4"/>
      <c r="C101" s="4"/>
      <c r="D101" s="4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5"/>
      <c r="R101" s="5"/>
      <c r="S101" s="5"/>
      <c r="T101" s="22"/>
      <c r="U101" s="22"/>
      <c r="V101" s="22"/>
      <c r="W101" s="22"/>
      <c r="X101" s="5"/>
      <c r="Y101" s="22"/>
      <c r="Z101" s="22"/>
      <c r="AA101" s="22"/>
      <c r="AB101" s="22"/>
      <c r="AC101" s="22"/>
      <c r="AD101" s="22"/>
      <c r="AE101" s="22"/>
      <c r="AF101" s="22"/>
      <c r="AG101" s="22"/>
      <c r="AH101" s="14"/>
    </row>
    <row r="102" spans="1:34" ht="18" x14ac:dyDescent="0.35">
      <c r="A102" s="14"/>
      <c r="B102" s="4"/>
      <c r="C102" s="4"/>
      <c r="D102" s="4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5"/>
      <c r="R102" s="5"/>
      <c r="S102" s="5"/>
      <c r="T102" s="22"/>
      <c r="U102" s="22"/>
      <c r="V102" s="22"/>
      <c r="W102" s="22"/>
      <c r="X102" s="5"/>
      <c r="Y102" s="22"/>
      <c r="Z102" s="22"/>
      <c r="AA102" s="22"/>
      <c r="AB102" s="22"/>
      <c r="AC102" s="22"/>
      <c r="AD102" s="22"/>
      <c r="AE102" s="22"/>
      <c r="AF102" s="22"/>
      <c r="AG102" s="22"/>
      <c r="AH102" s="14"/>
    </row>
    <row r="103" spans="1:34" ht="18" x14ac:dyDescent="0.35">
      <c r="A103" s="14"/>
      <c r="B103" s="4"/>
      <c r="C103" s="4"/>
      <c r="D103" s="4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5"/>
      <c r="R103" s="5"/>
      <c r="S103" s="5"/>
      <c r="T103" s="22"/>
      <c r="U103" s="22"/>
      <c r="V103" s="22"/>
      <c r="W103" s="22"/>
      <c r="X103" s="5"/>
      <c r="Y103" s="22"/>
      <c r="Z103" s="22"/>
      <c r="AA103" s="22"/>
      <c r="AB103" s="22"/>
      <c r="AC103" s="22"/>
      <c r="AD103" s="22"/>
      <c r="AE103" s="22"/>
      <c r="AF103" s="22"/>
      <c r="AG103" s="22"/>
      <c r="AH103" s="14"/>
    </row>
    <row r="104" spans="1:34" ht="18" x14ac:dyDescent="0.35">
      <c r="A104" s="14"/>
      <c r="B104" s="4"/>
      <c r="C104" s="4"/>
      <c r="D104" s="4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5"/>
      <c r="R104" s="5"/>
      <c r="S104" s="5"/>
      <c r="T104" s="22"/>
      <c r="U104" s="22"/>
      <c r="V104" s="22"/>
      <c r="W104" s="22"/>
      <c r="X104" s="5"/>
      <c r="Y104" s="22"/>
      <c r="Z104" s="22"/>
      <c r="AA104" s="22"/>
      <c r="AB104" s="22"/>
      <c r="AC104" s="22"/>
      <c r="AD104" s="22"/>
      <c r="AE104" s="22"/>
      <c r="AF104" s="22"/>
      <c r="AG104" s="22"/>
      <c r="AH104" s="14"/>
    </row>
    <row r="105" spans="1:34" ht="18" x14ac:dyDescent="0.35">
      <c r="A105" s="14"/>
      <c r="B105" s="4"/>
      <c r="C105" s="4"/>
      <c r="D105" s="4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5"/>
      <c r="R105" s="5"/>
      <c r="S105" s="5"/>
      <c r="T105" s="22"/>
      <c r="U105" s="22"/>
      <c r="V105" s="22"/>
      <c r="W105" s="22"/>
      <c r="X105" s="5"/>
      <c r="Y105" s="22"/>
      <c r="Z105" s="22"/>
      <c r="AA105" s="22"/>
      <c r="AB105" s="22"/>
      <c r="AC105" s="22"/>
      <c r="AD105" s="22"/>
      <c r="AE105" s="22"/>
      <c r="AF105" s="22"/>
      <c r="AG105" s="22"/>
      <c r="AH105" s="14"/>
    </row>
    <row r="106" spans="1:34" ht="18" x14ac:dyDescent="0.35">
      <c r="A106" s="14"/>
      <c r="B106" s="4"/>
      <c r="C106" s="4"/>
      <c r="D106" s="4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5"/>
      <c r="R106" s="5"/>
      <c r="S106" s="5"/>
      <c r="T106" s="22"/>
      <c r="U106" s="22"/>
      <c r="V106" s="22"/>
      <c r="W106" s="22"/>
      <c r="X106" s="5"/>
      <c r="Y106" s="22"/>
      <c r="Z106" s="22"/>
      <c r="AA106" s="22"/>
      <c r="AB106" s="22"/>
      <c r="AC106" s="22"/>
      <c r="AD106" s="22"/>
      <c r="AE106" s="22"/>
      <c r="AF106" s="22"/>
      <c r="AG106" s="22"/>
      <c r="AH106" s="14"/>
    </row>
    <row r="107" spans="1:34" ht="18" x14ac:dyDescent="0.35">
      <c r="A107" s="14"/>
      <c r="B107" s="4"/>
      <c r="C107" s="4"/>
      <c r="D107" s="4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5"/>
      <c r="R107" s="5"/>
      <c r="S107" s="5"/>
      <c r="T107" s="22"/>
      <c r="U107" s="22"/>
      <c r="V107" s="22"/>
      <c r="W107" s="22"/>
      <c r="X107" s="5"/>
      <c r="Y107" s="22"/>
      <c r="Z107" s="22"/>
      <c r="AA107" s="22"/>
      <c r="AB107" s="22"/>
      <c r="AC107" s="22"/>
      <c r="AD107" s="22"/>
      <c r="AE107" s="22"/>
      <c r="AF107" s="22"/>
      <c r="AG107" s="22"/>
      <c r="AH107" s="14"/>
    </row>
    <row r="108" spans="1:34" ht="18" x14ac:dyDescent="0.35">
      <c r="A108" s="14"/>
      <c r="B108" s="4"/>
      <c r="C108" s="4"/>
      <c r="D108" s="4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5"/>
      <c r="R108" s="5"/>
      <c r="S108" s="5"/>
      <c r="T108" s="22"/>
      <c r="U108" s="22"/>
      <c r="V108" s="22"/>
      <c r="W108" s="22"/>
      <c r="X108" s="5"/>
      <c r="Y108" s="22"/>
      <c r="Z108" s="22"/>
      <c r="AA108" s="22"/>
      <c r="AB108" s="22"/>
      <c r="AC108" s="22"/>
      <c r="AD108" s="22"/>
      <c r="AE108" s="22"/>
      <c r="AF108" s="22"/>
      <c r="AG108" s="22"/>
      <c r="AH108" s="14"/>
    </row>
    <row r="109" spans="1:34" ht="18" x14ac:dyDescent="0.35">
      <c r="A109" s="14"/>
      <c r="B109" s="4"/>
      <c r="C109" s="4"/>
      <c r="D109" s="4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5"/>
      <c r="R109" s="5"/>
      <c r="S109" s="5"/>
      <c r="T109" s="22"/>
      <c r="U109" s="22"/>
      <c r="V109" s="22"/>
      <c r="W109" s="22"/>
      <c r="X109" s="5"/>
      <c r="Y109" s="22"/>
      <c r="Z109" s="22"/>
      <c r="AA109" s="22"/>
      <c r="AB109" s="22"/>
      <c r="AC109" s="22"/>
      <c r="AD109" s="22"/>
      <c r="AE109" s="22"/>
      <c r="AF109" s="22"/>
      <c r="AG109" s="22"/>
      <c r="AH109" s="14"/>
    </row>
    <row r="110" spans="1:34" ht="18" x14ac:dyDescent="0.35">
      <c r="A110" s="14"/>
      <c r="B110" s="4"/>
      <c r="C110" s="4"/>
      <c r="D110" s="4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5"/>
      <c r="R110" s="5"/>
      <c r="S110" s="5"/>
      <c r="T110" s="22"/>
      <c r="U110" s="22"/>
      <c r="V110" s="22"/>
      <c r="W110" s="22"/>
      <c r="X110" s="5"/>
      <c r="Y110" s="22"/>
      <c r="Z110" s="22"/>
      <c r="AA110" s="22"/>
      <c r="AB110" s="22"/>
      <c r="AC110" s="22"/>
      <c r="AD110" s="22"/>
      <c r="AE110" s="22"/>
      <c r="AF110" s="22"/>
      <c r="AG110" s="22"/>
      <c r="AH110" s="14"/>
    </row>
    <row r="111" spans="1:34" ht="18" x14ac:dyDescent="0.35">
      <c r="A111" s="14"/>
      <c r="B111" s="4"/>
      <c r="C111" s="4"/>
      <c r="D111" s="4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5"/>
      <c r="R111" s="5"/>
      <c r="S111" s="5"/>
      <c r="T111" s="22"/>
      <c r="U111" s="22"/>
      <c r="V111" s="22"/>
      <c r="W111" s="22"/>
      <c r="X111" s="5"/>
      <c r="Y111" s="22"/>
      <c r="Z111" s="22"/>
      <c r="AA111" s="22"/>
      <c r="AB111" s="22"/>
      <c r="AC111" s="22"/>
      <c r="AD111" s="22"/>
      <c r="AE111" s="22"/>
      <c r="AF111" s="22"/>
      <c r="AG111" s="22"/>
      <c r="AH111" s="14"/>
    </row>
    <row r="112" spans="1:34" ht="18" x14ac:dyDescent="0.35">
      <c r="A112" s="14"/>
      <c r="B112" s="4"/>
      <c r="C112" s="4"/>
      <c r="D112" s="4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5"/>
      <c r="R112" s="5"/>
      <c r="S112" s="5"/>
      <c r="T112" s="22"/>
      <c r="U112" s="22"/>
      <c r="V112" s="22"/>
      <c r="W112" s="22"/>
      <c r="X112" s="5"/>
      <c r="Y112" s="22"/>
      <c r="Z112" s="22"/>
      <c r="AA112" s="22"/>
      <c r="AB112" s="22"/>
      <c r="AC112" s="22"/>
      <c r="AD112" s="22"/>
      <c r="AE112" s="22"/>
      <c r="AF112" s="22"/>
      <c r="AG112" s="22"/>
      <c r="AH112" s="14"/>
    </row>
    <row r="113" spans="1:34" ht="18" x14ac:dyDescent="0.35">
      <c r="A113" s="14"/>
      <c r="B113" s="4"/>
      <c r="C113" s="4"/>
      <c r="D113" s="4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5"/>
      <c r="R113" s="5"/>
      <c r="S113" s="5"/>
      <c r="T113" s="22"/>
      <c r="U113" s="22"/>
      <c r="V113" s="22"/>
      <c r="W113" s="22"/>
      <c r="X113" s="5"/>
      <c r="Y113" s="22"/>
      <c r="Z113" s="22"/>
      <c r="AA113" s="22"/>
      <c r="AB113" s="22"/>
      <c r="AC113" s="22"/>
      <c r="AD113" s="22"/>
      <c r="AE113" s="22"/>
      <c r="AF113" s="22"/>
      <c r="AG113" s="22"/>
      <c r="AH113" s="14"/>
    </row>
    <row r="114" spans="1:34" ht="18" x14ac:dyDescent="0.35">
      <c r="A114" s="14"/>
      <c r="B114" s="4"/>
      <c r="C114" s="4"/>
      <c r="D114" s="4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5"/>
      <c r="R114" s="5"/>
      <c r="S114" s="5"/>
      <c r="T114" s="22"/>
      <c r="U114" s="22"/>
      <c r="V114" s="22"/>
      <c r="W114" s="22"/>
      <c r="X114" s="5"/>
      <c r="Y114" s="22"/>
      <c r="Z114" s="22"/>
      <c r="AA114" s="22"/>
      <c r="AB114" s="22"/>
      <c r="AC114" s="22"/>
      <c r="AD114" s="22"/>
      <c r="AE114" s="22"/>
      <c r="AF114" s="22"/>
      <c r="AG114" s="22"/>
      <c r="AH114" s="14"/>
    </row>
    <row r="115" spans="1:34" ht="18" x14ac:dyDescent="0.35">
      <c r="A115" s="14"/>
      <c r="B115" s="4"/>
      <c r="C115" s="4"/>
      <c r="D115" s="4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5"/>
      <c r="R115" s="5"/>
      <c r="S115" s="5"/>
      <c r="T115" s="22"/>
      <c r="U115" s="22"/>
      <c r="V115" s="22"/>
      <c r="W115" s="22"/>
      <c r="X115" s="5"/>
      <c r="Y115" s="22"/>
      <c r="Z115" s="22"/>
      <c r="AA115" s="22"/>
      <c r="AB115" s="22"/>
      <c r="AC115" s="22"/>
      <c r="AD115" s="22"/>
      <c r="AE115" s="22"/>
      <c r="AF115" s="22"/>
      <c r="AG115" s="22"/>
      <c r="AH115" s="14"/>
    </row>
    <row r="116" spans="1:34" ht="18" x14ac:dyDescent="0.35">
      <c r="A116" s="14"/>
      <c r="B116" s="4"/>
      <c r="C116" s="4"/>
      <c r="D116" s="4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5"/>
      <c r="R116" s="5"/>
      <c r="S116" s="5"/>
      <c r="T116" s="22"/>
      <c r="U116" s="22"/>
      <c r="V116" s="22"/>
      <c r="W116" s="22"/>
      <c r="X116" s="5"/>
      <c r="Y116" s="22"/>
      <c r="Z116" s="22"/>
      <c r="AA116" s="22"/>
      <c r="AB116" s="22"/>
      <c r="AC116" s="22"/>
      <c r="AD116" s="22"/>
      <c r="AE116" s="22"/>
      <c r="AF116" s="22"/>
      <c r="AG116" s="22"/>
      <c r="AH116" s="14"/>
    </row>
    <row r="117" spans="1:34" ht="18" x14ac:dyDescent="0.35">
      <c r="A117" s="14"/>
      <c r="B117" s="4"/>
      <c r="C117" s="4"/>
      <c r="D117" s="4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5"/>
      <c r="R117" s="5"/>
      <c r="S117" s="5"/>
      <c r="T117" s="22"/>
      <c r="U117" s="22"/>
      <c r="V117" s="22"/>
      <c r="W117" s="22"/>
      <c r="X117" s="5"/>
      <c r="Y117" s="22"/>
      <c r="Z117" s="22"/>
      <c r="AA117" s="22"/>
      <c r="AB117" s="22"/>
      <c r="AC117" s="22"/>
      <c r="AD117" s="22"/>
      <c r="AE117" s="22"/>
      <c r="AF117" s="22"/>
      <c r="AG117" s="22"/>
      <c r="AH117" s="14"/>
    </row>
    <row r="118" spans="1:34" ht="18" x14ac:dyDescent="0.35">
      <c r="A118" s="14"/>
      <c r="B118" s="4"/>
      <c r="C118" s="4"/>
      <c r="D118" s="4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5"/>
      <c r="R118" s="5"/>
      <c r="S118" s="5"/>
      <c r="T118" s="22"/>
      <c r="U118" s="22"/>
      <c r="V118" s="22"/>
      <c r="W118" s="22"/>
      <c r="X118" s="5"/>
      <c r="Y118" s="22"/>
      <c r="Z118" s="22"/>
      <c r="AA118" s="22"/>
      <c r="AB118" s="22"/>
      <c r="AC118" s="22"/>
      <c r="AD118" s="22"/>
      <c r="AE118" s="22"/>
      <c r="AF118" s="22"/>
      <c r="AG118" s="22"/>
      <c r="AH118" s="14"/>
    </row>
    <row r="119" spans="1:34" ht="18" x14ac:dyDescent="0.35">
      <c r="A119" s="14"/>
      <c r="B119" s="4"/>
      <c r="C119" s="4"/>
      <c r="D119" s="4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5"/>
      <c r="R119" s="5"/>
      <c r="S119" s="5"/>
      <c r="T119" s="22"/>
      <c r="U119" s="22"/>
      <c r="V119" s="22"/>
      <c r="W119" s="22"/>
      <c r="X119" s="5"/>
      <c r="Y119" s="22"/>
      <c r="Z119" s="22"/>
      <c r="AA119" s="22"/>
      <c r="AB119" s="22"/>
      <c r="AC119" s="22"/>
      <c r="AD119" s="22"/>
      <c r="AE119" s="22"/>
      <c r="AF119" s="22"/>
      <c r="AG119" s="22"/>
      <c r="AH119" s="14"/>
    </row>
    <row r="120" spans="1:34" ht="18" x14ac:dyDescent="0.35">
      <c r="A120" s="14"/>
      <c r="B120" s="4"/>
      <c r="C120" s="4"/>
      <c r="D120" s="4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5"/>
      <c r="R120" s="5"/>
      <c r="S120" s="5"/>
      <c r="T120" s="22"/>
      <c r="U120" s="22"/>
      <c r="V120" s="22"/>
      <c r="W120" s="22"/>
      <c r="X120" s="5"/>
      <c r="Y120" s="22"/>
      <c r="Z120" s="22"/>
      <c r="AA120" s="22"/>
      <c r="AB120" s="22"/>
      <c r="AC120" s="22"/>
      <c r="AD120" s="22"/>
      <c r="AE120" s="22"/>
      <c r="AF120" s="22"/>
      <c r="AG120" s="22"/>
      <c r="AH120" s="14"/>
    </row>
    <row r="121" spans="1:34" ht="18" x14ac:dyDescent="0.35">
      <c r="A121" s="14"/>
      <c r="B121" s="4"/>
      <c r="C121" s="4"/>
      <c r="D121" s="4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5"/>
      <c r="R121" s="5"/>
      <c r="S121" s="5"/>
      <c r="T121" s="22"/>
      <c r="U121" s="22"/>
      <c r="V121" s="22"/>
      <c r="W121" s="22"/>
      <c r="X121" s="5"/>
      <c r="Y121" s="22"/>
      <c r="Z121" s="22"/>
      <c r="AA121" s="22"/>
      <c r="AB121" s="22"/>
      <c r="AC121" s="22"/>
      <c r="AD121" s="22"/>
      <c r="AE121" s="22"/>
      <c r="AF121" s="22"/>
      <c r="AG121" s="22"/>
      <c r="AH121" s="14"/>
    </row>
    <row r="122" spans="1:34" ht="18" x14ac:dyDescent="0.35">
      <c r="A122" s="14"/>
      <c r="B122" s="4"/>
      <c r="C122" s="4"/>
      <c r="D122" s="4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5"/>
      <c r="R122" s="5"/>
      <c r="S122" s="5"/>
      <c r="T122" s="22"/>
      <c r="U122" s="22"/>
      <c r="V122" s="22"/>
      <c r="W122" s="22"/>
      <c r="X122" s="5"/>
      <c r="Y122" s="22"/>
      <c r="Z122" s="22"/>
      <c r="AA122" s="22"/>
      <c r="AB122" s="22"/>
      <c r="AC122" s="22"/>
      <c r="AD122" s="22"/>
      <c r="AE122" s="22"/>
      <c r="AF122" s="22"/>
      <c r="AG122" s="22"/>
      <c r="AH122" s="14"/>
    </row>
    <row r="123" spans="1:34" ht="18" x14ac:dyDescent="0.35">
      <c r="A123" s="14"/>
      <c r="B123" s="4"/>
      <c r="C123" s="4"/>
      <c r="D123" s="4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5"/>
      <c r="R123" s="5"/>
      <c r="S123" s="5"/>
      <c r="T123" s="22"/>
      <c r="U123" s="22"/>
      <c r="V123" s="22"/>
      <c r="W123" s="22"/>
      <c r="X123" s="5"/>
      <c r="Y123" s="22"/>
      <c r="Z123" s="22"/>
      <c r="AA123" s="22"/>
      <c r="AB123" s="22"/>
      <c r="AC123" s="22"/>
      <c r="AD123" s="22"/>
      <c r="AE123" s="22"/>
      <c r="AF123" s="22"/>
      <c r="AG123" s="22"/>
      <c r="AH123" s="14"/>
    </row>
    <row r="124" spans="1:34" ht="18" x14ac:dyDescent="0.35">
      <c r="A124" s="14"/>
      <c r="B124" s="4"/>
      <c r="C124" s="4"/>
      <c r="D124" s="4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5"/>
      <c r="R124" s="5"/>
      <c r="S124" s="5"/>
      <c r="T124" s="22"/>
      <c r="U124" s="22"/>
      <c r="V124" s="22"/>
      <c r="W124" s="22"/>
      <c r="X124" s="5"/>
      <c r="Y124" s="22"/>
      <c r="Z124" s="22"/>
      <c r="AA124" s="22"/>
      <c r="AB124" s="22"/>
      <c r="AC124" s="22"/>
      <c r="AD124" s="22"/>
      <c r="AE124" s="22"/>
      <c r="AF124" s="22"/>
      <c r="AG124" s="22"/>
      <c r="AH124" s="14"/>
    </row>
    <row r="125" spans="1:34" ht="18" x14ac:dyDescent="0.35">
      <c r="A125" s="14"/>
      <c r="B125" s="4"/>
      <c r="C125" s="4"/>
      <c r="D125" s="4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5"/>
      <c r="R125" s="5"/>
      <c r="S125" s="5"/>
      <c r="T125" s="22"/>
      <c r="U125" s="22"/>
      <c r="V125" s="22"/>
      <c r="W125" s="22"/>
      <c r="X125" s="5"/>
      <c r="Y125" s="22"/>
      <c r="Z125" s="22"/>
      <c r="AA125" s="22"/>
      <c r="AB125" s="22"/>
      <c r="AC125" s="22"/>
      <c r="AD125" s="22"/>
      <c r="AE125" s="22"/>
      <c r="AF125" s="22"/>
      <c r="AG125" s="22"/>
      <c r="AH125" s="14"/>
    </row>
    <row r="126" spans="1:34" ht="18" x14ac:dyDescent="0.35">
      <c r="A126" s="14"/>
      <c r="B126" s="4"/>
      <c r="C126" s="4"/>
      <c r="D126" s="4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5"/>
      <c r="R126" s="5"/>
      <c r="S126" s="5"/>
      <c r="T126" s="22"/>
      <c r="U126" s="22"/>
      <c r="V126" s="22"/>
      <c r="W126" s="22"/>
      <c r="X126" s="5"/>
      <c r="Y126" s="22"/>
      <c r="Z126" s="22"/>
      <c r="AA126" s="22"/>
      <c r="AB126" s="22"/>
      <c r="AC126" s="22"/>
      <c r="AD126" s="22"/>
      <c r="AE126" s="22"/>
      <c r="AF126" s="22"/>
      <c r="AG126" s="22"/>
      <c r="AH126" s="14"/>
    </row>
    <row r="127" spans="1:34" ht="18" x14ac:dyDescent="0.35">
      <c r="A127" s="14"/>
      <c r="B127" s="4"/>
      <c r="C127" s="4"/>
      <c r="D127" s="4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5"/>
      <c r="R127" s="5"/>
      <c r="S127" s="5"/>
      <c r="T127" s="22"/>
      <c r="U127" s="22"/>
      <c r="V127" s="22"/>
      <c r="W127" s="22"/>
      <c r="X127" s="5"/>
      <c r="Y127" s="22"/>
      <c r="Z127" s="22"/>
      <c r="AA127" s="22"/>
      <c r="AB127" s="22"/>
      <c r="AC127" s="22"/>
      <c r="AD127" s="22"/>
      <c r="AE127" s="22"/>
      <c r="AF127" s="22"/>
      <c r="AG127" s="22"/>
      <c r="AH127" s="14"/>
    </row>
    <row r="128" spans="1:34" ht="18" x14ac:dyDescent="0.35">
      <c r="A128" s="14"/>
      <c r="B128" s="4"/>
      <c r="C128" s="4"/>
      <c r="D128" s="4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5"/>
      <c r="R128" s="5"/>
      <c r="S128" s="5"/>
      <c r="T128" s="22"/>
      <c r="U128" s="22"/>
      <c r="V128" s="22"/>
      <c r="W128" s="22"/>
      <c r="X128" s="5"/>
      <c r="Y128" s="22"/>
      <c r="Z128" s="22"/>
      <c r="AA128" s="22"/>
      <c r="AB128" s="22"/>
      <c r="AC128" s="22"/>
      <c r="AD128" s="22"/>
      <c r="AE128" s="22"/>
      <c r="AF128" s="22"/>
      <c r="AG128" s="22"/>
      <c r="AH128" s="14"/>
    </row>
    <row r="129" spans="1:34" ht="18" x14ac:dyDescent="0.35">
      <c r="A129" s="14"/>
      <c r="B129" s="4"/>
      <c r="C129" s="4"/>
      <c r="D129" s="4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5"/>
      <c r="R129" s="5"/>
      <c r="S129" s="5"/>
      <c r="T129" s="22"/>
      <c r="U129" s="22"/>
      <c r="V129" s="22"/>
      <c r="W129" s="22"/>
      <c r="X129" s="5"/>
      <c r="Y129" s="22"/>
      <c r="Z129" s="22"/>
      <c r="AA129" s="22"/>
      <c r="AB129" s="22"/>
      <c r="AC129" s="22"/>
      <c r="AD129" s="22"/>
      <c r="AE129" s="22"/>
      <c r="AF129" s="22"/>
      <c r="AG129" s="22"/>
      <c r="AH129" s="14"/>
    </row>
    <row r="130" spans="1:34" ht="18" x14ac:dyDescent="0.35">
      <c r="A130" s="14"/>
      <c r="B130" s="4"/>
      <c r="C130" s="4"/>
      <c r="D130" s="4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5"/>
      <c r="R130" s="5"/>
      <c r="S130" s="5"/>
      <c r="T130" s="22"/>
      <c r="U130" s="22"/>
      <c r="V130" s="22"/>
      <c r="W130" s="22"/>
      <c r="X130" s="5"/>
      <c r="Y130" s="22"/>
      <c r="Z130" s="22"/>
      <c r="AA130" s="22"/>
      <c r="AB130" s="22"/>
      <c r="AC130" s="22"/>
      <c r="AD130" s="22"/>
      <c r="AE130" s="22"/>
      <c r="AF130" s="22"/>
      <c r="AG130" s="22"/>
      <c r="AH130" s="14"/>
    </row>
    <row r="131" spans="1:34" ht="18" x14ac:dyDescent="0.35">
      <c r="A131" s="14"/>
      <c r="B131" s="4"/>
      <c r="C131" s="4"/>
      <c r="D131" s="4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5"/>
      <c r="R131" s="5"/>
      <c r="S131" s="5"/>
      <c r="T131" s="22"/>
      <c r="U131" s="22"/>
      <c r="V131" s="22"/>
      <c r="W131" s="22"/>
      <c r="X131" s="5"/>
      <c r="Y131" s="22"/>
      <c r="Z131" s="22"/>
      <c r="AA131" s="22"/>
      <c r="AB131" s="22"/>
      <c r="AC131" s="22"/>
      <c r="AD131" s="22"/>
      <c r="AE131" s="22"/>
      <c r="AF131" s="22"/>
      <c r="AG131" s="22"/>
      <c r="AH131" s="14"/>
    </row>
    <row r="132" spans="1:34" ht="18" x14ac:dyDescent="0.35">
      <c r="A132" s="14"/>
      <c r="B132" s="4"/>
      <c r="C132" s="4"/>
      <c r="D132" s="4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5"/>
      <c r="R132" s="5"/>
      <c r="S132" s="5"/>
      <c r="T132" s="22"/>
      <c r="U132" s="22"/>
      <c r="V132" s="22"/>
      <c r="W132" s="22"/>
      <c r="X132" s="5"/>
      <c r="Y132" s="22"/>
      <c r="Z132" s="22"/>
      <c r="AA132" s="22"/>
      <c r="AB132" s="22"/>
      <c r="AC132" s="22"/>
      <c r="AD132" s="22"/>
      <c r="AE132" s="22"/>
      <c r="AF132" s="22"/>
      <c r="AG132" s="22"/>
      <c r="AH132" s="14"/>
    </row>
    <row r="133" spans="1:34" ht="18" x14ac:dyDescent="0.35">
      <c r="A133" s="14"/>
      <c r="B133" s="4"/>
      <c r="C133" s="4"/>
      <c r="D133" s="4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5"/>
      <c r="R133" s="5"/>
      <c r="S133" s="5"/>
      <c r="T133" s="22"/>
      <c r="U133" s="22"/>
      <c r="V133" s="22"/>
      <c r="W133" s="22"/>
      <c r="X133" s="5"/>
      <c r="Y133" s="22"/>
      <c r="Z133" s="22"/>
      <c r="AA133" s="22"/>
      <c r="AB133" s="22"/>
      <c r="AC133" s="22"/>
      <c r="AD133" s="22"/>
      <c r="AE133" s="22"/>
      <c r="AF133" s="22"/>
      <c r="AG133" s="22"/>
      <c r="AH133" s="14"/>
    </row>
    <row r="134" spans="1:34" ht="18" x14ac:dyDescent="0.35">
      <c r="A134" s="14"/>
      <c r="B134" s="4"/>
      <c r="C134" s="4"/>
      <c r="D134" s="4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5"/>
      <c r="R134" s="5"/>
      <c r="S134" s="5"/>
      <c r="T134" s="22"/>
      <c r="U134" s="22"/>
      <c r="V134" s="22"/>
      <c r="W134" s="22"/>
      <c r="X134" s="5"/>
      <c r="Y134" s="22"/>
      <c r="Z134" s="22"/>
      <c r="AA134" s="22"/>
      <c r="AB134" s="22"/>
      <c r="AC134" s="22"/>
      <c r="AD134" s="22"/>
      <c r="AE134" s="22"/>
      <c r="AF134" s="22"/>
      <c r="AG134" s="22"/>
      <c r="AH134" s="14"/>
    </row>
    <row r="135" spans="1:34" ht="18" x14ac:dyDescent="0.35">
      <c r="A135" s="14"/>
      <c r="B135" s="4"/>
      <c r="C135" s="4"/>
      <c r="D135" s="4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5"/>
      <c r="R135" s="5"/>
      <c r="S135" s="5"/>
      <c r="T135" s="22"/>
      <c r="U135" s="22"/>
      <c r="V135" s="22"/>
      <c r="W135" s="22"/>
      <c r="X135" s="5"/>
      <c r="Y135" s="22"/>
      <c r="Z135" s="22"/>
      <c r="AA135" s="22"/>
      <c r="AB135" s="22"/>
      <c r="AC135" s="22"/>
      <c r="AD135" s="22"/>
      <c r="AE135" s="22"/>
      <c r="AF135" s="22"/>
      <c r="AG135" s="22"/>
      <c r="AH135" s="14"/>
    </row>
    <row r="136" spans="1:34" ht="18" x14ac:dyDescent="0.35">
      <c r="A136" s="14"/>
      <c r="B136" s="4"/>
      <c r="C136" s="4"/>
      <c r="D136" s="4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5"/>
      <c r="R136" s="5"/>
      <c r="S136" s="5"/>
      <c r="T136" s="22"/>
      <c r="U136" s="22"/>
      <c r="V136" s="22"/>
      <c r="W136" s="22"/>
      <c r="X136" s="5"/>
      <c r="Y136" s="22"/>
      <c r="Z136" s="22"/>
      <c r="AA136" s="22"/>
      <c r="AB136" s="22"/>
      <c r="AC136" s="22"/>
      <c r="AD136" s="22"/>
      <c r="AE136" s="22"/>
      <c r="AF136" s="22"/>
      <c r="AG136" s="22"/>
      <c r="AH136" s="14"/>
    </row>
    <row r="137" spans="1:34" ht="18" x14ac:dyDescent="0.35">
      <c r="A137" s="14"/>
      <c r="B137" s="4"/>
      <c r="C137" s="4"/>
      <c r="D137" s="4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5"/>
      <c r="R137" s="5"/>
      <c r="S137" s="5"/>
      <c r="T137" s="22"/>
      <c r="U137" s="22"/>
      <c r="V137" s="22"/>
      <c r="W137" s="22"/>
      <c r="X137" s="5"/>
      <c r="Y137" s="22"/>
      <c r="Z137" s="22"/>
      <c r="AA137" s="22"/>
      <c r="AB137" s="22"/>
      <c r="AC137" s="22"/>
      <c r="AD137" s="22"/>
      <c r="AE137" s="22"/>
      <c r="AF137" s="22"/>
      <c r="AG137" s="22"/>
      <c r="AH137" s="14"/>
    </row>
    <row r="138" spans="1:34" ht="18" x14ac:dyDescent="0.35">
      <c r="A138" s="14"/>
      <c r="B138" s="4"/>
      <c r="C138" s="4"/>
      <c r="D138" s="4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5"/>
      <c r="R138" s="5"/>
      <c r="S138" s="5"/>
      <c r="T138" s="22"/>
      <c r="U138" s="22"/>
      <c r="V138" s="22"/>
      <c r="W138" s="22"/>
      <c r="X138" s="5"/>
      <c r="Y138" s="22"/>
      <c r="Z138" s="22"/>
      <c r="AA138" s="22"/>
      <c r="AB138" s="22"/>
      <c r="AC138" s="22"/>
      <c r="AD138" s="22"/>
      <c r="AE138" s="22"/>
      <c r="AF138" s="22"/>
      <c r="AG138" s="22"/>
      <c r="AH138" s="14"/>
    </row>
    <row r="139" spans="1:34" ht="18" x14ac:dyDescent="0.35">
      <c r="A139" s="14"/>
      <c r="B139" s="4"/>
      <c r="C139" s="4"/>
      <c r="D139" s="4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5"/>
      <c r="R139" s="5"/>
      <c r="S139" s="5"/>
      <c r="T139" s="22"/>
      <c r="U139" s="22"/>
      <c r="V139" s="22"/>
      <c r="W139" s="22"/>
      <c r="X139" s="5"/>
      <c r="Y139" s="22"/>
      <c r="Z139" s="22"/>
      <c r="AA139" s="22"/>
      <c r="AB139" s="22"/>
      <c r="AC139" s="22"/>
      <c r="AD139" s="22"/>
      <c r="AE139" s="22"/>
      <c r="AF139" s="22"/>
      <c r="AG139" s="22"/>
      <c r="AH139" s="14"/>
    </row>
    <row r="140" spans="1:34" ht="18" x14ac:dyDescent="0.35">
      <c r="A140" s="14"/>
      <c r="B140" s="4"/>
      <c r="C140" s="4"/>
      <c r="D140" s="4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5"/>
      <c r="R140" s="5"/>
      <c r="S140" s="5"/>
      <c r="T140" s="22"/>
      <c r="U140" s="22"/>
      <c r="V140" s="22"/>
      <c r="W140" s="22"/>
      <c r="X140" s="5"/>
      <c r="Y140" s="22"/>
      <c r="Z140" s="22"/>
      <c r="AA140" s="22"/>
      <c r="AB140" s="22"/>
      <c r="AC140" s="22"/>
      <c r="AD140" s="22"/>
      <c r="AE140" s="22"/>
      <c r="AF140" s="22"/>
      <c r="AG140" s="22"/>
      <c r="AH140" s="14"/>
    </row>
    <row r="141" spans="1:34" ht="18" x14ac:dyDescent="0.35">
      <c r="A141" s="14"/>
      <c r="B141" s="4"/>
      <c r="C141" s="4"/>
      <c r="D141" s="4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5"/>
      <c r="R141" s="5"/>
      <c r="S141" s="5"/>
      <c r="T141" s="22"/>
      <c r="U141" s="22"/>
      <c r="V141" s="22"/>
      <c r="W141" s="22"/>
      <c r="X141" s="5"/>
      <c r="Y141" s="22"/>
      <c r="Z141" s="22"/>
      <c r="AA141" s="22"/>
      <c r="AB141" s="22"/>
      <c r="AC141" s="22"/>
      <c r="AD141" s="22"/>
      <c r="AE141" s="22"/>
      <c r="AF141" s="22"/>
      <c r="AG141" s="22"/>
      <c r="AH141" s="14"/>
    </row>
    <row r="142" spans="1:34" ht="18" x14ac:dyDescent="0.35">
      <c r="A142" s="14"/>
      <c r="B142" s="4"/>
      <c r="C142" s="4"/>
      <c r="D142" s="4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5"/>
      <c r="R142" s="5"/>
      <c r="S142" s="5"/>
      <c r="T142" s="22"/>
      <c r="U142" s="22"/>
      <c r="V142" s="22"/>
      <c r="W142" s="22"/>
      <c r="X142" s="5"/>
      <c r="Y142" s="22"/>
      <c r="Z142" s="22"/>
      <c r="AA142" s="22"/>
      <c r="AB142" s="22"/>
      <c r="AC142" s="22"/>
      <c r="AD142" s="22"/>
      <c r="AE142" s="22"/>
      <c r="AF142" s="22"/>
      <c r="AG142" s="22"/>
      <c r="AH142" s="14"/>
    </row>
    <row r="143" spans="1:34" ht="18" x14ac:dyDescent="0.35">
      <c r="A143" s="14"/>
      <c r="B143" s="4"/>
      <c r="C143" s="4"/>
      <c r="D143" s="4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5"/>
      <c r="R143" s="5"/>
      <c r="S143" s="5"/>
      <c r="T143" s="22"/>
      <c r="U143" s="22"/>
      <c r="V143" s="22"/>
      <c r="W143" s="22"/>
      <c r="X143" s="5"/>
      <c r="Y143" s="22"/>
      <c r="Z143" s="22"/>
      <c r="AA143" s="22"/>
      <c r="AB143" s="22"/>
      <c r="AC143" s="22"/>
      <c r="AD143" s="22"/>
      <c r="AE143" s="22"/>
      <c r="AF143" s="22"/>
      <c r="AG143" s="22"/>
      <c r="AH143" s="14"/>
    </row>
    <row r="144" spans="1:34" ht="18" x14ac:dyDescent="0.35">
      <c r="A144" s="14"/>
      <c r="B144" s="4"/>
      <c r="C144" s="4"/>
      <c r="D144" s="4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5"/>
      <c r="R144" s="5"/>
      <c r="S144" s="5"/>
      <c r="T144" s="22"/>
      <c r="U144" s="22"/>
      <c r="V144" s="22"/>
      <c r="W144" s="22"/>
      <c r="X144" s="5"/>
      <c r="Y144" s="22"/>
      <c r="Z144" s="22"/>
      <c r="AA144" s="22"/>
      <c r="AB144" s="22"/>
      <c r="AC144" s="22"/>
      <c r="AD144" s="22"/>
      <c r="AE144" s="22"/>
      <c r="AF144" s="22"/>
      <c r="AG144" s="22"/>
      <c r="AH144" s="14"/>
    </row>
    <row r="145" spans="1:34" ht="18" x14ac:dyDescent="0.35">
      <c r="A145" s="14"/>
      <c r="B145" s="4"/>
      <c r="C145" s="4"/>
      <c r="D145" s="4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5"/>
      <c r="R145" s="5"/>
      <c r="S145" s="5"/>
      <c r="T145" s="22"/>
      <c r="U145" s="22"/>
      <c r="V145" s="22"/>
      <c r="W145" s="22"/>
      <c r="X145" s="5"/>
      <c r="Y145" s="22"/>
      <c r="Z145" s="22"/>
      <c r="AA145" s="22"/>
      <c r="AB145" s="22"/>
      <c r="AC145" s="22"/>
      <c r="AD145" s="22"/>
      <c r="AE145" s="22"/>
      <c r="AF145" s="22"/>
      <c r="AG145" s="22"/>
      <c r="AH145" s="14"/>
    </row>
    <row r="146" spans="1:34" ht="18" x14ac:dyDescent="0.35">
      <c r="A146" s="14"/>
      <c r="B146" s="4"/>
      <c r="C146" s="4"/>
      <c r="D146" s="4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5"/>
      <c r="R146" s="5"/>
      <c r="S146" s="5"/>
      <c r="T146" s="22"/>
      <c r="U146" s="22"/>
      <c r="V146" s="22"/>
      <c r="W146" s="22"/>
      <c r="X146" s="5"/>
      <c r="Y146" s="22"/>
      <c r="Z146" s="22"/>
      <c r="AA146" s="22"/>
      <c r="AB146" s="22"/>
      <c r="AC146" s="22"/>
      <c r="AD146" s="22"/>
      <c r="AE146" s="22"/>
      <c r="AF146" s="22"/>
      <c r="AG146" s="22"/>
      <c r="AH146" s="14"/>
    </row>
    <row r="147" spans="1:34" ht="18" x14ac:dyDescent="0.35">
      <c r="A147" s="14"/>
      <c r="B147" s="4"/>
      <c r="C147" s="4"/>
      <c r="D147" s="4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5"/>
      <c r="R147" s="5"/>
      <c r="S147" s="5"/>
      <c r="T147" s="22"/>
      <c r="U147" s="22"/>
      <c r="V147" s="22"/>
      <c r="W147" s="22"/>
      <c r="X147" s="5"/>
      <c r="Y147" s="22"/>
      <c r="Z147" s="22"/>
      <c r="AA147" s="22"/>
      <c r="AB147" s="22"/>
      <c r="AC147" s="22"/>
      <c r="AD147" s="22"/>
      <c r="AE147" s="22"/>
      <c r="AF147" s="22"/>
      <c r="AG147" s="22"/>
      <c r="AH147" s="14"/>
    </row>
    <row r="148" spans="1:34" ht="18" x14ac:dyDescent="0.35">
      <c r="A148" s="14"/>
      <c r="B148" s="4"/>
      <c r="C148" s="4"/>
      <c r="D148" s="4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5"/>
      <c r="R148" s="5"/>
      <c r="S148" s="5"/>
      <c r="T148" s="22"/>
      <c r="U148" s="22"/>
      <c r="V148" s="22"/>
      <c r="W148" s="22"/>
      <c r="X148" s="5"/>
      <c r="Y148" s="22"/>
      <c r="Z148" s="22"/>
      <c r="AA148" s="22"/>
      <c r="AB148" s="22"/>
      <c r="AC148" s="22"/>
      <c r="AD148" s="22"/>
      <c r="AE148" s="22"/>
      <c r="AF148" s="22"/>
      <c r="AG148" s="22"/>
      <c r="AH148" s="14"/>
    </row>
    <row r="149" spans="1:34" ht="18" x14ac:dyDescent="0.35">
      <c r="A149" s="14"/>
      <c r="B149" s="4"/>
      <c r="C149" s="4"/>
      <c r="D149" s="4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5"/>
      <c r="R149" s="5"/>
      <c r="S149" s="5"/>
      <c r="T149" s="22"/>
      <c r="U149" s="22"/>
      <c r="V149" s="22"/>
      <c r="W149" s="22"/>
      <c r="X149" s="5"/>
      <c r="Y149" s="22"/>
      <c r="Z149" s="22"/>
      <c r="AA149" s="22"/>
      <c r="AB149" s="22"/>
      <c r="AC149" s="22"/>
      <c r="AD149" s="22"/>
      <c r="AE149" s="22"/>
      <c r="AF149" s="22"/>
      <c r="AG149" s="22"/>
      <c r="AH149" s="14"/>
    </row>
    <row r="150" spans="1:34" ht="18" x14ac:dyDescent="0.35">
      <c r="A150" s="14"/>
      <c r="B150" s="4"/>
      <c r="C150" s="4"/>
      <c r="D150" s="4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5"/>
      <c r="R150" s="5"/>
      <c r="S150" s="5"/>
      <c r="T150" s="22"/>
      <c r="U150" s="22"/>
      <c r="V150" s="22"/>
      <c r="W150" s="22"/>
      <c r="X150" s="5"/>
      <c r="Y150" s="22"/>
      <c r="Z150" s="22"/>
      <c r="AA150" s="22"/>
      <c r="AB150" s="22"/>
      <c r="AC150" s="22"/>
      <c r="AD150" s="22"/>
      <c r="AE150" s="22"/>
      <c r="AF150" s="22"/>
      <c r="AG150" s="22"/>
      <c r="AH150" s="14"/>
    </row>
    <row r="151" spans="1:34" ht="18" x14ac:dyDescent="0.35">
      <c r="A151" s="14"/>
      <c r="B151" s="4"/>
      <c r="C151" s="4"/>
      <c r="D151" s="4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5"/>
      <c r="R151" s="5"/>
      <c r="S151" s="5"/>
      <c r="T151" s="22"/>
      <c r="U151" s="22"/>
      <c r="V151" s="22"/>
      <c r="W151" s="22"/>
      <c r="X151" s="5"/>
      <c r="Y151" s="22"/>
      <c r="Z151" s="22"/>
      <c r="AA151" s="22"/>
      <c r="AB151" s="22"/>
      <c r="AC151" s="22"/>
      <c r="AD151" s="22"/>
      <c r="AE151" s="22"/>
      <c r="AF151" s="22"/>
      <c r="AG151" s="22"/>
      <c r="AH151" s="14"/>
    </row>
    <row r="152" spans="1:34" ht="18" x14ac:dyDescent="0.35">
      <c r="A152" s="14"/>
      <c r="B152" s="4"/>
      <c r="C152" s="4"/>
      <c r="D152" s="4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5"/>
      <c r="R152" s="5"/>
      <c r="S152" s="5"/>
      <c r="T152" s="22"/>
      <c r="U152" s="22"/>
      <c r="V152" s="22"/>
      <c r="W152" s="22"/>
      <c r="X152" s="5"/>
      <c r="Y152" s="22"/>
      <c r="Z152" s="22"/>
      <c r="AA152" s="22"/>
      <c r="AB152" s="22"/>
      <c r="AC152" s="22"/>
      <c r="AD152" s="22"/>
      <c r="AE152" s="22"/>
      <c r="AF152" s="22"/>
      <c r="AG152" s="22"/>
      <c r="AH152" s="14"/>
    </row>
    <row r="153" spans="1:34" ht="18" x14ac:dyDescent="0.35">
      <c r="A153" s="14"/>
      <c r="B153" s="4"/>
      <c r="C153" s="4"/>
      <c r="D153" s="4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5"/>
      <c r="R153" s="5"/>
      <c r="S153" s="5"/>
      <c r="T153" s="22"/>
      <c r="U153" s="22"/>
      <c r="V153" s="22"/>
      <c r="W153" s="22"/>
      <c r="X153" s="5"/>
      <c r="Y153" s="22"/>
      <c r="Z153" s="22"/>
      <c r="AA153" s="22"/>
      <c r="AB153" s="22"/>
      <c r="AC153" s="22"/>
      <c r="AD153" s="22"/>
      <c r="AE153" s="22"/>
      <c r="AF153" s="22"/>
      <c r="AG153" s="22"/>
      <c r="AH153" s="14"/>
    </row>
    <row r="154" spans="1:34" ht="18" x14ac:dyDescent="0.35">
      <c r="A154" s="14"/>
      <c r="B154" s="4"/>
      <c r="C154" s="4"/>
      <c r="D154" s="4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5"/>
      <c r="R154" s="5"/>
      <c r="S154" s="5"/>
      <c r="T154" s="22"/>
      <c r="U154" s="22"/>
      <c r="V154" s="22"/>
      <c r="W154" s="22"/>
      <c r="X154" s="5"/>
      <c r="Y154" s="22"/>
      <c r="Z154" s="22"/>
      <c r="AA154" s="22"/>
      <c r="AB154" s="22"/>
      <c r="AC154" s="22"/>
      <c r="AD154" s="22"/>
      <c r="AE154" s="22"/>
      <c r="AF154" s="22"/>
      <c r="AG154" s="22"/>
      <c r="AH154" s="14"/>
    </row>
    <row r="155" spans="1:34" ht="18" x14ac:dyDescent="0.35">
      <c r="A155" s="14"/>
      <c r="B155" s="4"/>
      <c r="C155" s="4"/>
      <c r="D155" s="4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5"/>
      <c r="R155" s="5"/>
      <c r="S155" s="5"/>
      <c r="T155" s="22"/>
      <c r="U155" s="22"/>
      <c r="V155" s="22"/>
      <c r="W155" s="22"/>
      <c r="X155" s="5"/>
      <c r="Y155" s="22"/>
      <c r="Z155" s="22"/>
      <c r="AA155" s="22"/>
      <c r="AB155" s="22"/>
      <c r="AC155" s="22"/>
      <c r="AD155" s="22"/>
      <c r="AE155" s="22"/>
      <c r="AF155" s="22"/>
      <c r="AG155" s="22"/>
      <c r="AH155" s="14"/>
    </row>
    <row r="156" spans="1:34" ht="18" x14ac:dyDescent="0.35">
      <c r="A156" s="14"/>
      <c r="B156" s="4"/>
      <c r="C156" s="4"/>
      <c r="D156" s="4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5"/>
      <c r="R156" s="5"/>
      <c r="S156" s="5"/>
      <c r="T156" s="22"/>
      <c r="U156" s="22"/>
      <c r="V156" s="22"/>
      <c r="W156" s="22"/>
      <c r="X156" s="5"/>
      <c r="Y156" s="22"/>
      <c r="Z156" s="22"/>
      <c r="AA156" s="22"/>
      <c r="AB156" s="22"/>
      <c r="AC156" s="22"/>
      <c r="AD156" s="22"/>
      <c r="AE156" s="22"/>
      <c r="AF156" s="22"/>
      <c r="AG156" s="22"/>
      <c r="AH156" s="14"/>
    </row>
    <row r="157" spans="1:34" ht="18" x14ac:dyDescent="0.35">
      <c r="A157" s="14"/>
      <c r="B157" s="4"/>
      <c r="C157" s="4"/>
      <c r="D157" s="4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5"/>
      <c r="R157" s="5"/>
      <c r="S157" s="5"/>
      <c r="T157" s="22"/>
      <c r="U157" s="22"/>
      <c r="V157" s="22"/>
      <c r="W157" s="22"/>
      <c r="X157" s="5"/>
      <c r="Y157" s="22"/>
      <c r="Z157" s="22"/>
      <c r="AA157" s="22"/>
      <c r="AB157" s="22"/>
      <c r="AC157" s="22"/>
      <c r="AD157" s="22"/>
      <c r="AE157" s="22"/>
      <c r="AF157" s="22"/>
      <c r="AG157" s="22"/>
      <c r="AH157" s="14"/>
    </row>
    <row r="158" spans="1:34" ht="18" x14ac:dyDescent="0.35">
      <c r="A158" s="14"/>
      <c r="B158" s="4"/>
      <c r="C158" s="4"/>
      <c r="D158" s="4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5"/>
      <c r="R158" s="5"/>
      <c r="S158" s="5"/>
      <c r="T158" s="22"/>
      <c r="U158" s="22"/>
      <c r="V158" s="22"/>
      <c r="W158" s="22"/>
      <c r="X158" s="5"/>
      <c r="Y158" s="22"/>
      <c r="Z158" s="22"/>
      <c r="AA158" s="22"/>
      <c r="AB158" s="22"/>
      <c r="AC158" s="22"/>
      <c r="AD158" s="22"/>
      <c r="AE158" s="22"/>
      <c r="AF158" s="22"/>
      <c r="AG158" s="22"/>
      <c r="AH158" s="14"/>
    </row>
    <row r="159" spans="1:34" ht="18" x14ac:dyDescent="0.35">
      <c r="A159" s="14"/>
      <c r="B159" s="4"/>
      <c r="C159" s="4"/>
      <c r="D159" s="4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5"/>
      <c r="R159" s="5"/>
      <c r="S159" s="5"/>
      <c r="T159" s="22"/>
      <c r="U159" s="22"/>
      <c r="V159" s="22"/>
      <c r="W159" s="22"/>
      <c r="X159" s="5"/>
      <c r="Y159" s="22"/>
      <c r="Z159" s="22"/>
      <c r="AA159" s="22"/>
      <c r="AB159" s="22"/>
      <c r="AC159" s="22"/>
      <c r="AD159" s="22"/>
      <c r="AE159" s="22"/>
      <c r="AF159" s="22"/>
      <c r="AG159" s="22"/>
      <c r="AH159" s="14"/>
    </row>
    <row r="160" spans="1:34" ht="18" x14ac:dyDescent="0.35">
      <c r="A160" s="14"/>
      <c r="B160" s="4"/>
      <c r="C160" s="4"/>
      <c r="D160" s="4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5"/>
      <c r="R160" s="5"/>
      <c r="S160" s="5"/>
      <c r="T160" s="22"/>
      <c r="U160" s="22"/>
      <c r="V160" s="22"/>
      <c r="W160" s="22"/>
      <c r="X160" s="5"/>
      <c r="Y160" s="22"/>
      <c r="Z160" s="22"/>
      <c r="AA160" s="22"/>
      <c r="AB160" s="22"/>
      <c r="AC160" s="22"/>
      <c r="AD160" s="22"/>
      <c r="AE160" s="22"/>
      <c r="AF160" s="22"/>
      <c r="AG160" s="22"/>
      <c r="AH160" s="14"/>
    </row>
    <row r="161" spans="1:34" ht="18" x14ac:dyDescent="0.35">
      <c r="A161" s="14"/>
      <c r="B161" s="4"/>
      <c r="C161" s="4"/>
      <c r="D161" s="4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5"/>
      <c r="R161" s="5"/>
      <c r="S161" s="5"/>
      <c r="T161" s="22"/>
      <c r="U161" s="22"/>
      <c r="V161" s="22"/>
      <c r="W161" s="22"/>
      <c r="X161" s="5"/>
      <c r="Y161" s="22"/>
      <c r="Z161" s="22"/>
      <c r="AA161" s="22"/>
      <c r="AB161" s="22"/>
      <c r="AC161" s="22"/>
      <c r="AD161" s="22"/>
      <c r="AE161" s="22"/>
      <c r="AF161" s="22"/>
      <c r="AG161" s="22"/>
      <c r="AH161" s="14"/>
    </row>
    <row r="162" spans="1:34" ht="18" x14ac:dyDescent="0.35">
      <c r="A162" s="14"/>
      <c r="B162" s="4"/>
      <c r="C162" s="4"/>
      <c r="D162" s="4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5"/>
      <c r="R162" s="5"/>
      <c r="S162" s="5"/>
      <c r="T162" s="22"/>
      <c r="U162" s="22"/>
      <c r="V162" s="22"/>
      <c r="W162" s="22"/>
      <c r="X162" s="5"/>
      <c r="Y162" s="22"/>
      <c r="Z162" s="22"/>
      <c r="AA162" s="22"/>
      <c r="AB162" s="22"/>
      <c r="AC162" s="22"/>
      <c r="AD162" s="22"/>
      <c r="AE162" s="22"/>
      <c r="AF162" s="22"/>
      <c r="AG162" s="22"/>
      <c r="AH162" s="14"/>
    </row>
    <row r="163" spans="1:34" ht="18" x14ac:dyDescent="0.35">
      <c r="A163" s="14"/>
      <c r="B163" s="4"/>
      <c r="C163" s="4"/>
      <c r="D163" s="4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5"/>
      <c r="R163" s="5"/>
      <c r="S163" s="5"/>
      <c r="T163" s="22"/>
      <c r="U163" s="22"/>
      <c r="V163" s="22"/>
      <c r="W163" s="22"/>
      <c r="X163" s="5"/>
      <c r="Y163" s="22"/>
      <c r="Z163" s="22"/>
      <c r="AA163" s="22"/>
      <c r="AB163" s="22"/>
      <c r="AC163" s="22"/>
      <c r="AD163" s="22"/>
      <c r="AE163" s="22"/>
      <c r="AF163" s="22"/>
      <c r="AG163" s="22"/>
      <c r="AH163" s="14"/>
    </row>
    <row r="164" spans="1:34" ht="18" x14ac:dyDescent="0.35">
      <c r="A164" s="14"/>
      <c r="B164" s="4"/>
      <c r="C164" s="4"/>
      <c r="D164" s="4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5"/>
      <c r="R164" s="5"/>
      <c r="S164" s="5"/>
      <c r="T164" s="22"/>
      <c r="U164" s="22"/>
      <c r="V164" s="22"/>
      <c r="W164" s="22"/>
      <c r="X164" s="5"/>
      <c r="Y164" s="22"/>
      <c r="Z164" s="22"/>
      <c r="AA164" s="22"/>
      <c r="AB164" s="22"/>
      <c r="AC164" s="22"/>
      <c r="AD164" s="22"/>
      <c r="AE164" s="22"/>
      <c r="AF164" s="22"/>
      <c r="AG164" s="22"/>
      <c r="AH164" s="14"/>
    </row>
    <row r="165" spans="1:34" ht="18" x14ac:dyDescent="0.35">
      <c r="A165" s="14"/>
      <c r="B165" s="4"/>
      <c r="C165" s="4"/>
      <c r="D165" s="4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5"/>
      <c r="R165" s="5"/>
      <c r="S165" s="5"/>
      <c r="T165" s="22"/>
      <c r="U165" s="22"/>
      <c r="V165" s="22"/>
      <c r="W165" s="22"/>
      <c r="X165" s="5"/>
      <c r="Y165" s="22"/>
      <c r="Z165" s="22"/>
      <c r="AA165" s="22"/>
      <c r="AB165" s="22"/>
      <c r="AC165" s="22"/>
      <c r="AD165" s="22"/>
      <c r="AE165" s="22"/>
      <c r="AF165" s="22"/>
      <c r="AG165" s="22"/>
      <c r="AH165" s="14"/>
    </row>
    <row r="166" spans="1:34" ht="18" x14ac:dyDescent="0.35">
      <c r="A166" s="14"/>
      <c r="B166" s="4"/>
      <c r="C166" s="4"/>
      <c r="D166" s="4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5"/>
      <c r="R166" s="5"/>
      <c r="S166" s="5"/>
      <c r="T166" s="22"/>
      <c r="U166" s="22"/>
      <c r="V166" s="22"/>
      <c r="W166" s="22"/>
      <c r="X166" s="5"/>
      <c r="Y166" s="22"/>
      <c r="Z166" s="22"/>
      <c r="AA166" s="22"/>
      <c r="AB166" s="22"/>
      <c r="AC166" s="22"/>
      <c r="AD166" s="22"/>
      <c r="AE166" s="22"/>
      <c r="AF166" s="22"/>
      <c r="AG166" s="22"/>
      <c r="AH166" s="14"/>
    </row>
    <row r="167" spans="1:34" ht="18" x14ac:dyDescent="0.35">
      <c r="A167" s="14"/>
      <c r="B167" s="4"/>
      <c r="C167" s="4"/>
      <c r="D167" s="4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5"/>
      <c r="R167" s="5"/>
      <c r="S167" s="5"/>
      <c r="T167" s="22"/>
      <c r="U167" s="22"/>
      <c r="V167" s="22"/>
      <c r="W167" s="22"/>
      <c r="X167" s="5"/>
      <c r="Y167" s="22"/>
      <c r="Z167" s="22"/>
      <c r="AA167" s="22"/>
      <c r="AB167" s="22"/>
      <c r="AC167" s="22"/>
      <c r="AD167" s="22"/>
      <c r="AE167" s="22"/>
      <c r="AF167" s="22"/>
      <c r="AG167" s="22"/>
      <c r="AH167" s="14"/>
    </row>
    <row r="168" spans="1:34" ht="18" x14ac:dyDescent="0.35">
      <c r="A168" s="14"/>
      <c r="B168" s="4"/>
      <c r="C168" s="4"/>
      <c r="D168" s="4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5"/>
      <c r="R168" s="5"/>
      <c r="S168" s="5"/>
      <c r="T168" s="22"/>
      <c r="U168" s="22"/>
      <c r="V168" s="22"/>
      <c r="W168" s="22"/>
      <c r="X168" s="5"/>
      <c r="Y168" s="22"/>
      <c r="Z168" s="22"/>
      <c r="AA168" s="22"/>
      <c r="AB168" s="22"/>
      <c r="AC168" s="22"/>
      <c r="AD168" s="22"/>
      <c r="AE168" s="22"/>
      <c r="AF168" s="22"/>
      <c r="AG168" s="22"/>
      <c r="AH168" s="14"/>
    </row>
    <row r="169" spans="1:34" ht="15.6" x14ac:dyDescent="0.3">
      <c r="A169" s="5"/>
      <c r="B169" s="5"/>
      <c r="C169" s="5"/>
      <c r="D169" s="5"/>
      <c r="E169" s="5"/>
      <c r="F169" s="5"/>
      <c r="G169" s="5"/>
      <c r="H169" s="5"/>
      <c r="I169" s="22"/>
      <c r="J169" s="22"/>
      <c r="K169" s="22"/>
      <c r="L169" s="22"/>
      <c r="M169" s="22"/>
      <c r="N169" s="22"/>
      <c r="O169" s="22"/>
      <c r="P169" s="22"/>
      <c r="Q169" s="5"/>
      <c r="R169" s="5"/>
      <c r="S169" s="5"/>
      <c r="T169" s="22"/>
      <c r="U169" s="22"/>
      <c r="V169" s="22"/>
      <c r="W169" s="22"/>
      <c r="X169" s="5"/>
      <c r="Y169" s="22"/>
      <c r="Z169" s="22"/>
      <c r="AA169" s="22"/>
      <c r="AB169" s="22"/>
      <c r="AC169" s="22"/>
      <c r="AD169" s="22"/>
      <c r="AE169" s="22"/>
      <c r="AF169" s="22"/>
      <c r="AG169" s="22"/>
      <c r="AH169" s="14"/>
    </row>
    <row r="170" spans="1:34" ht="15.6" x14ac:dyDescent="0.3">
      <c r="A170" s="5"/>
      <c r="B170" s="5"/>
      <c r="C170" s="5"/>
      <c r="D170" s="5"/>
      <c r="E170" s="5"/>
      <c r="F170" s="5"/>
      <c r="G170" s="5"/>
      <c r="H170" s="5"/>
      <c r="I170" s="22"/>
      <c r="J170" s="22"/>
      <c r="K170" s="22"/>
      <c r="L170" s="22"/>
      <c r="M170" s="22"/>
      <c r="N170" s="22"/>
      <c r="O170" s="22"/>
      <c r="P170" s="22"/>
      <c r="Q170" s="5"/>
      <c r="R170" s="5"/>
      <c r="S170" s="5"/>
      <c r="T170" s="22"/>
      <c r="U170" s="22"/>
      <c r="V170" s="22"/>
      <c r="W170" s="22"/>
      <c r="X170" s="5"/>
      <c r="Y170" s="22"/>
      <c r="Z170" s="22"/>
      <c r="AA170" s="22"/>
      <c r="AB170" s="22"/>
      <c r="AC170" s="22"/>
      <c r="AD170" s="22"/>
      <c r="AE170" s="22"/>
      <c r="AF170" s="22"/>
      <c r="AG170" s="22"/>
      <c r="AH170" s="14"/>
    </row>
  </sheetData>
  <mergeCells count="41">
    <mergeCell ref="B1:C1"/>
    <mergeCell ref="E1:F1"/>
    <mergeCell ref="J1:K1"/>
    <mergeCell ref="A3:A6"/>
    <mergeCell ref="A7:A10"/>
    <mergeCell ref="A11:A14"/>
    <mergeCell ref="A15:A18"/>
    <mergeCell ref="A19:A22"/>
    <mergeCell ref="A1:A2"/>
    <mergeCell ref="A41:A44"/>
    <mergeCell ref="A45:A48"/>
    <mergeCell ref="A49:A52"/>
    <mergeCell ref="A53:A56"/>
    <mergeCell ref="AE27:AG27"/>
    <mergeCell ref="N27:P27"/>
    <mergeCell ref="Y27:AD27"/>
    <mergeCell ref="K27:M27"/>
    <mergeCell ref="V27:X27"/>
    <mergeCell ref="A33:A36"/>
    <mergeCell ref="A29:A32"/>
    <mergeCell ref="A27:A28"/>
    <mergeCell ref="B27:C27"/>
    <mergeCell ref="E27:J27"/>
    <mergeCell ref="Q27:S27"/>
    <mergeCell ref="BH27:BI27"/>
    <mergeCell ref="BC27:BG27"/>
    <mergeCell ref="AJ27:AJ28"/>
    <mergeCell ref="AK27:AL27"/>
    <mergeCell ref="A37:A40"/>
    <mergeCell ref="AJ29:AJ32"/>
    <mergeCell ref="AN27:AR27"/>
    <mergeCell ref="AS27:AT27"/>
    <mergeCell ref="AU27:AV27"/>
    <mergeCell ref="BA27:BB27"/>
    <mergeCell ref="AW27:AX27"/>
    <mergeCell ref="AJ53:AJ56"/>
    <mergeCell ref="AJ33:AJ36"/>
    <mergeCell ref="AJ37:AJ40"/>
    <mergeCell ref="AJ41:AJ44"/>
    <mergeCell ref="AJ45:AJ48"/>
    <mergeCell ref="AJ49:AJ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Liver</dc:creator>
  <cp:lastModifiedBy>Liver</cp:lastModifiedBy>
  <dcterms:created xsi:type="dcterms:W3CDTF">2022-03-20T07:52:41Z</dcterms:created>
  <dcterms:modified xsi:type="dcterms:W3CDTF">2022-03-23T17:25:02Z</dcterms:modified>
</cp:coreProperties>
</file>