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 PC\Downloads\"/>
    </mc:Choice>
  </mc:AlternateContent>
  <xr:revisionPtr revIDLastSave="0" documentId="13_ncr:1_{4E8683A3-21C3-412F-B7D5-9416290108D7}" xr6:coauthVersionLast="47" xr6:coauthVersionMax="47" xr10:uidLastSave="{00000000-0000-0000-0000-000000000000}"/>
  <bookViews>
    <workbookView xWindow="-120" yWindow="-120" windowWidth="21840" windowHeight="13140" xr2:uid="{F792F1FE-7A72-4F94-95FA-F3867B8A72C8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8" i="1" l="1"/>
  <c r="AD46" i="1"/>
  <c r="Z48" i="1"/>
  <c r="Z46" i="1"/>
  <c r="D7" i="1"/>
  <c r="AH48" i="1"/>
  <c r="AG48" i="1"/>
  <c r="AH46" i="1"/>
  <c r="AG46" i="1"/>
  <c r="AH40" i="1"/>
  <c r="AG38" i="1"/>
  <c r="AG36" i="1"/>
  <c r="AG34" i="1"/>
  <c r="AF32" i="1"/>
  <c r="AH32" i="1" s="1"/>
  <c r="AH4" i="1"/>
  <c r="AF4" i="1"/>
  <c r="V48" i="1"/>
  <c r="V46" i="1"/>
  <c r="R48" i="1"/>
  <c r="R46" i="1"/>
  <c r="N48" i="1"/>
  <c r="N46" i="1"/>
  <c r="J48" i="1"/>
  <c r="J46" i="1"/>
  <c r="E32" i="1"/>
  <c r="F42" i="1" s="1"/>
  <c r="AD44" i="1"/>
  <c r="AD40" i="1"/>
  <c r="AC32" i="1"/>
  <c r="AD42" i="1" s="1"/>
  <c r="AB26" i="1"/>
  <c r="AD26" i="1" s="1"/>
  <c r="AB25" i="1"/>
  <c r="AD25" i="1" s="1"/>
  <c r="AB17" i="1"/>
  <c r="AD17" i="1" s="1"/>
  <c r="AB16" i="1"/>
  <c r="AD16" i="1" s="1"/>
  <c r="AB8" i="1"/>
  <c r="AD8" i="1" s="1"/>
  <c r="AB7" i="1"/>
  <c r="AD7" i="1" s="1"/>
  <c r="Z44" i="1"/>
  <c r="Z40" i="1"/>
  <c r="Y32" i="1"/>
  <c r="Z42" i="1" s="1"/>
  <c r="X26" i="1"/>
  <c r="Z26" i="1" s="1"/>
  <c r="X25" i="1"/>
  <c r="Z25" i="1" s="1"/>
  <c r="X17" i="1"/>
  <c r="Z17" i="1" s="1"/>
  <c r="X16" i="1"/>
  <c r="Z16" i="1" s="1"/>
  <c r="X8" i="1"/>
  <c r="Z8" i="1" s="1"/>
  <c r="X7" i="1"/>
  <c r="Z7" i="1" s="1"/>
  <c r="V44" i="1"/>
  <c r="V40" i="1"/>
  <c r="U32" i="1"/>
  <c r="V42" i="1" s="1"/>
  <c r="T26" i="1"/>
  <c r="V26" i="1" s="1"/>
  <c r="T25" i="1"/>
  <c r="V25" i="1" s="1"/>
  <c r="T17" i="1"/>
  <c r="V17" i="1" s="1"/>
  <c r="T16" i="1"/>
  <c r="V16" i="1" s="1"/>
  <c r="T8" i="1"/>
  <c r="V8" i="1" s="1"/>
  <c r="T7" i="1"/>
  <c r="V7" i="1" s="1"/>
  <c r="R44" i="1"/>
  <c r="R40" i="1"/>
  <c r="Q32" i="1"/>
  <c r="R42" i="1" s="1"/>
  <c r="P26" i="1"/>
  <c r="R26" i="1" s="1"/>
  <c r="P25" i="1"/>
  <c r="R25" i="1" s="1"/>
  <c r="P17" i="1"/>
  <c r="R17" i="1" s="1"/>
  <c r="P16" i="1"/>
  <c r="R16" i="1" s="1"/>
  <c r="P8" i="1"/>
  <c r="R8" i="1" s="1"/>
  <c r="P7" i="1"/>
  <c r="R7" i="1" s="1"/>
  <c r="N44" i="1"/>
  <c r="N40" i="1"/>
  <c r="M32" i="1"/>
  <c r="N42" i="1" s="1"/>
  <c r="L26" i="1"/>
  <c r="N26" i="1" s="1"/>
  <c r="L25" i="1"/>
  <c r="N25" i="1" s="1"/>
  <c r="L17" i="1"/>
  <c r="N17" i="1" s="1"/>
  <c r="L16" i="1"/>
  <c r="N16" i="1" s="1"/>
  <c r="L8" i="1"/>
  <c r="N8" i="1" s="1"/>
  <c r="L7" i="1"/>
  <c r="N7" i="1" s="1"/>
  <c r="J44" i="1"/>
  <c r="J40" i="1"/>
  <c r="I32" i="1"/>
  <c r="J42" i="1" s="1"/>
  <c r="H26" i="1"/>
  <c r="J26" i="1" s="1"/>
  <c r="H25" i="1"/>
  <c r="J25" i="1" s="1"/>
  <c r="H17" i="1"/>
  <c r="J17" i="1" s="1"/>
  <c r="H16" i="1"/>
  <c r="J16" i="1" s="1"/>
  <c r="H8" i="1"/>
  <c r="J8" i="1" s="1"/>
  <c r="H7" i="1"/>
  <c r="J7" i="1" s="1"/>
  <c r="F48" i="1"/>
  <c r="F46" i="1"/>
  <c r="F40" i="1"/>
  <c r="F44" i="1"/>
  <c r="AG44" i="1" l="1"/>
  <c r="AG42" i="1"/>
  <c r="N32" i="1"/>
  <c r="R32" i="1"/>
  <c r="V32" i="1"/>
  <c r="AD32" i="1"/>
  <c r="J32" i="1"/>
  <c r="Z32" i="1"/>
  <c r="F32" i="1"/>
  <c r="D26" i="1" l="1"/>
  <c r="F26" i="1" s="1"/>
  <c r="D25" i="1"/>
  <c r="F25" i="1" s="1"/>
  <c r="D17" i="1"/>
  <c r="F17" i="1" s="1"/>
  <c r="D16" i="1"/>
  <c r="F16" i="1" s="1"/>
  <c r="D8" i="1"/>
  <c r="F8" i="1" s="1"/>
  <c r="F7" i="1"/>
</calcChain>
</file>

<file path=xl/sharedStrings.xml><?xml version="1.0" encoding="utf-8"?>
<sst xmlns="http://schemas.openxmlformats.org/spreadsheetml/2006/main" count="60" uniqueCount="30">
  <si>
    <t>ENCARGADO</t>
  </si>
  <si>
    <t>PRESUPUESTO MES</t>
  </si>
  <si>
    <t>ASESOR 1</t>
  </si>
  <si>
    <t>ASESOR 2</t>
  </si>
  <si>
    <t>ASESOR 3</t>
  </si>
  <si>
    <t>ASESOR 4</t>
  </si>
  <si>
    <t>ASESOR 5</t>
  </si>
  <si>
    <t>PRESUPUESTO SEMANAL</t>
  </si>
  <si>
    <t>PRESUPUESTO DIA</t>
  </si>
  <si>
    <t>TRANSITO DE CLIENTES</t>
  </si>
  <si>
    <t>TASA DE CONVERSION</t>
  </si>
  <si>
    <t>TIKET PROMEDIO</t>
  </si>
  <si>
    <t>VENTA CRUZADA</t>
  </si>
  <si>
    <t>CALIFICACION CHECK LIST</t>
  </si>
  <si>
    <t>CALIFICACION DE SERVICIO</t>
  </si>
  <si>
    <t>BELEN 1</t>
  </si>
  <si>
    <t>PLAYA 2</t>
  </si>
  <si>
    <t>POBLADO 3</t>
  </si>
  <si>
    <t>PRADO 4</t>
  </si>
  <si>
    <t>PREMIUM 5</t>
  </si>
  <si>
    <t>ROSALES 6</t>
  </si>
  <si>
    <t>SURAMERICANA 7</t>
  </si>
  <si>
    <t>META</t>
  </si>
  <si>
    <t>LOGRO</t>
  </si>
  <si>
    <t>CUMPLIMIENTO</t>
  </si>
  <si>
    <t>TOTAL FACTURAS DIA/SEM/MES</t>
  </si>
  <si>
    <t>TOTAL VENTAS ACUMULADAS</t>
  </si>
  <si>
    <t>TOTAL ARTICULOS VENDIDOS</t>
  </si>
  <si>
    <t>TOTALES ALMA</t>
  </si>
  <si>
    <t>SCORE CARD ADMINISTRATIVO TIENDAS 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</si>
</sst>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Border="1" applyAlignment="1">
      <alignment horizontal="center"/>
    </xf>
    <xf numFmtId="43" fontId="0" fillId="0" borderId="0" xfId="1" applyFont="1"/>
    <xf numFmtId="9" fontId="3" fillId="0" borderId="0" xfId="2" applyFont="1" applyFill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43" fontId="5" fillId="0" borderId="3" xfId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43" fontId="0" fillId="0" borderId="0" xfId="1" applyFont="1" applyBorder="1"/>
    <xf numFmtId="9" fontId="3" fillId="0" borderId="6" xfId="2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43" fontId="0" fillId="0" borderId="8" xfId="1" applyFont="1" applyBorder="1"/>
    <xf numFmtId="9" fontId="3" fillId="0" borderId="9" xfId="2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43" fontId="0" fillId="0" borderId="3" xfId="1" applyFont="1" applyBorder="1"/>
    <xf numFmtId="9" fontId="3" fillId="0" borderId="4" xfId="2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43" fontId="0" fillId="0" borderId="1" xfId="1" applyFont="1" applyBorder="1"/>
    <xf numFmtId="165" fontId="0" fillId="0" borderId="1" xfId="1" applyNumberFormat="1" applyFont="1" applyBorder="1"/>
    <xf numFmtId="9" fontId="3" fillId="0" borderId="1" xfId="2" applyFont="1" applyFill="1" applyBorder="1" applyAlignment="1">
      <alignment horizontal="center"/>
    </xf>
    <xf numFmtId="164" fontId="0" fillId="0" borderId="1" xfId="1" applyNumberFormat="1" applyFont="1" applyBorder="1"/>
    <xf numFmtId="43" fontId="5" fillId="0" borderId="2" xfId="1" applyFon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43" fontId="0" fillId="3" borderId="0" xfId="1" applyFont="1" applyFill="1" applyBorder="1"/>
    <xf numFmtId="43" fontId="0" fillId="3" borderId="8" xfId="1" applyFont="1" applyFill="1" applyBorder="1"/>
    <xf numFmtId="43" fontId="0" fillId="3" borderId="3" xfId="1" applyFont="1" applyFill="1" applyBorder="1"/>
    <xf numFmtId="165" fontId="0" fillId="3" borderId="1" xfId="1" applyNumberFormat="1" applyFon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 vertical="center"/>
    </xf>
    <xf numFmtId="165" fontId="0" fillId="3" borderId="0" xfId="1" applyNumberFormat="1" applyFont="1" applyFill="1" applyAlignment="1">
      <alignment horizontal="center"/>
    </xf>
    <xf numFmtId="165" fontId="0" fillId="3" borderId="0" xfId="1" applyNumberFormat="1" applyFont="1" applyFill="1" applyAlignment="1">
      <alignment horizontal="center" vertical="center"/>
    </xf>
    <xf numFmtId="43" fontId="0" fillId="3" borderId="5" xfId="1" applyFont="1" applyFill="1" applyBorder="1"/>
    <xf numFmtId="43" fontId="0" fillId="3" borderId="7" xfId="1" applyFont="1" applyFill="1" applyBorder="1"/>
    <xf numFmtId="43" fontId="0" fillId="3" borderId="2" xfId="1" applyFont="1" applyFill="1" applyBorder="1"/>
    <xf numFmtId="43" fontId="0" fillId="3" borderId="1" xfId="1" applyFont="1" applyFill="1" applyBorder="1"/>
    <xf numFmtId="43" fontId="0" fillId="3" borderId="0" xfId="1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43" fontId="0" fillId="0" borderId="1" xfId="1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3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15240</xdr:rowOff>
    </xdr:from>
    <xdr:to>
      <xdr:col>2</xdr:col>
      <xdr:colOff>447675</xdr:colOff>
      <xdr:row>0</xdr:row>
      <xdr:rowOff>723900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FF858C-F1E6-49F0-A1B5-4D5E9F740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5240"/>
          <a:ext cx="3124200" cy="708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5BA7-72BE-424A-A3DA-3980CB8DBB27}">
  <dimension ref="A1:AH48"/>
  <sheetViews>
    <sheetView showGridLines="0" tabSelected="1"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baseColWidth="10" defaultRowHeight="15" x14ac:dyDescent="0.25"/>
  <cols>
    <col min="1" max="1" width="27.28515625" customWidth="1"/>
    <col min="2" max="2" width="11.7109375" customWidth="1"/>
    <col min="3" max="3" width="6.7109375" customWidth="1"/>
    <col min="4" max="5" width="15.28515625" style="2" customWidth="1"/>
    <col min="6" max="6" width="16" customWidth="1"/>
    <col min="7" max="7" width="6.7109375" customWidth="1"/>
    <col min="8" max="8" width="15" customWidth="1"/>
    <col min="9" max="9" width="15.28515625" customWidth="1"/>
    <col min="10" max="10" width="15.7109375" customWidth="1"/>
    <col min="11" max="11" width="6.28515625" customWidth="1"/>
    <col min="12" max="12" width="16" customWidth="1"/>
    <col min="13" max="13" width="21.7109375" customWidth="1"/>
    <col min="14" max="14" width="16.28515625" customWidth="1"/>
    <col min="15" max="15" width="6.140625" customWidth="1"/>
    <col min="16" max="16" width="20.5703125" customWidth="1"/>
    <col min="17" max="17" width="19.7109375" customWidth="1"/>
    <col min="18" max="18" width="16.7109375" customWidth="1"/>
    <col min="20" max="20" width="14.7109375" customWidth="1"/>
    <col min="21" max="22" width="18" customWidth="1"/>
    <col min="24" max="24" width="16.42578125" customWidth="1"/>
    <col min="25" max="25" width="17.28515625" customWidth="1"/>
    <col min="26" max="26" width="15.5703125" customWidth="1"/>
    <col min="28" max="28" width="23.28515625" customWidth="1"/>
    <col min="29" max="29" width="22" customWidth="1"/>
    <col min="30" max="30" width="16" customWidth="1"/>
    <col min="32" max="32" width="14.42578125" customWidth="1"/>
  </cols>
  <sheetData>
    <row r="1" spans="1:34" ht="57.6" customHeight="1" x14ac:dyDescent="0.25">
      <c r="A1" s="48"/>
      <c r="B1" s="48"/>
      <c r="C1" s="48"/>
      <c r="D1" s="47" t="s">
        <v>29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34" ht="18.75" x14ac:dyDescent="0.3">
      <c r="E2" s="34" t="s">
        <v>15</v>
      </c>
      <c r="I2" s="34" t="s">
        <v>16</v>
      </c>
      <c r="M2" s="34" t="s">
        <v>17</v>
      </c>
      <c r="Q2" s="34" t="s">
        <v>18</v>
      </c>
      <c r="U2" s="34" t="s">
        <v>19</v>
      </c>
      <c r="Y2" s="34" t="s">
        <v>20</v>
      </c>
      <c r="AC2" s="34" t="s">
        <v>21</v>
      </c>
      <c r="AF2" s="53" t="s">
        <v>28</v>
      </c>
      <c r="AG2" s="53"/>
    </row>
    <row r="3" spans="1:34" ht="18.75" x14ac:dyDescent="0.3">
      <c r="G3" s="1"/>
      <c r="H3" s="1"/>
      <c r="I3" s="1"/>
      <c r="J3" s="1"/>
      <c r="K3" s="1"/>
      <c r="L3" s="1"/>
      <c r="M3" s="1"/>
      <c r="N3" s="1"/>
    </row>
    <row r="4" spans="1:34" ht="14.45" customHeight="1" x14ac:dyDescent="0.25">
      <c r="A4" s="52" t="s">
        <v>1</v>
      </c>
      <c r="B4" s="52"/>
      <c r="C4" s="52"/>
      <c r="D4" s="28">
        <v>38000000</v>
      </c>
      <c r="H4" s="28">
        <v>38000000</v>
      </c>
      <c r="I4" s="49"/>
      <c r="J4" s="49"/>
      <c r="L4" s="28">
        <v>38000000</v>
      </c>
      <c r="M4" s="49"/>
      <c r="N4" s="49"/>
      <c r="P4" s="28">
        <v>38000000</v>
      </c>
      <c r="Q4" s="49"/>
      <c r="R4" s="49"/>
      <c r="T4" s="28">
        <v>38000000</v>
      </c>
      <c r="U4" s="49"/>
      <c r="V4" s="49"/>
      <c r="X4" s="28">
        <v>38000000</v>
      </c>
      <c r="Y4" s="49"/>
      <c r="Z4" s="49"/>
      <c r="AB4" s="28">
        <v>38000000</v>
      </c>
      <c r="AC4" s="49"/>
      <c r="AD4" s="49"/>
      <c r="AF4" s="54">
        <f>SUM(D4:AD4)</f>
        <v>266000000</v>
      </c>
      <c r="AG4" s="55"/>
      <c r="AH4" s="17">
        <f>AF4/AF4</f>
        <v>1</v>
      </c>
    </row>
    <row r="5" spans="1:34" ht="14.45" customHeight="1" x14ac:dyDescent="0.25">
      <c r="H5" s="2"/>
      <c r="L5" s="2"/>
      <c r="P5" s="2"/>
      <c r="T5" s="2"/>
      <c r="X5" s="2"/>
      <c r="AB5" s="2"/>
    </row>
    <row r="6" spans="1:34" s="9" customFormat="1" ht="15.6" customHeight="1" x14ac:dyDescent="0.25">
      <c r="A6" s="10"/>
      <c r="B6" s="11"/>
      <c r="C6" s="11"/>
      <c r="D6" s="12" t="s">
        <v>22</v>
      </c>
      <c r="E6" s="12" t="s">
        <v>23</v>
      </c>
      <c r="F6" s="13" t="s">
        <v>24</v>
      </c>
      <c r="H6" s="32" t="s">
        <v>22</v>
      </c>
      <c r="I6" s="12" t="s">
        <v>23</v>
      </c>
      <c r="J6" s="13" t="s">
        <v>24</v>
      </c>
      <c r="L6" s="32" t="s">
        <v>22</v>
      </c>
      <c r="M6" s="12" t="s">
        <v>23</v>
      </c>
      <c r="N6" s="13" t="s">
        <v>24</v>
      </c>
      <c r="P6" s="32" t="s">
        <v>22</v>
      </c>
      <c r="Q6" s="12" t="s">
        <v>23</v>
      </c>
      <c r="R6" s="13" t="s">
        <v>24</v>
      </c>
      <c r="T6" s="32" t="s">
        <v>22</v>
      </c>
      <c r="U6" s="12" t="s">
        <v>23</v>
      </c>
      <c r="V6" s="13" t="s">
        <v>24</v>
      </c>
      <c r="X6" s="32" t="s">
        <v>22</v>
      </c>
      <c r="Y6" s="12" t="s">
        <v>23</v>
      </c>
      <c r="Z6" s="13" t="s">
        <v>24</v>
      </c>
      <c r="AB6" s="32" t="s">
        <v>22</v>
      </c>
      <c r="AC6" s="12" t="s">
        <v>23</v>
      </c>
      <c r="AD6" s="13" t="s">
        <v>24</v>
      </c>
    </row>
    <row r="7" spans="1:34" x14ac:dyDescent="0.25">
      <c r="A7" s="14"/>
      <c r="B7" s="15" t="s">
        <v>0</v>
      </c>
      <c r="C7" s="15"/>
      <c r="D7" s="35">
        <f>D4*40%</f>
        <v>15200000</v>
      </c>
      <c r="E7" s="16">
        <v>15000000</v>
      </c>
      <c r="F7" s="17">
        <f>E7/D7</f>
        <v>0.98684210526315785</v>
      </c>
      <c r="H7" s="42">
        <f>H4*40%</f>
        <v>15200000</v>
      </c>
      <c r="I7" s="16">
        <v>10000000</v>
      </c>
      <c r="J7" s="17">
        <f>I7/H7</f>
        <v>0.65789473684210531</v>
      </c>
      <c r="L7" s="42">
        <f>L4*40%</f>
        <v>15200000</v>
      </c>
      <c r="M7" s="16">
        <v>10000000</v>
      </c>
      <c r="N7" s="17">
        <f>M7/L7</f>
        <v>0.65789473684210531</v>
      </c>
      <c r="P7" s="42">
        <f>P4*40%</f>
        <v>15200000</v>
      </c>
      <c r="Q7" s="16">
        <v>10000000</v>
      </c>
      <c r="R7" s="17">
        <f>Q7/P7</f>
        <v>0.65789473684210531</v>
      </c>
      <c r="T7" s="42">
        <f>T4*40%</f>
        <v>15200000</v>
      </c>
      <c r="U7" s="16">
        <v>10000000</v>
      </c>
      <c r="V7" s="17">
        <f>U7/T7</f>
        <v>0.65789473684210531</v>
      </c>
      <c r="X7" s="42">
        <f>X4*40%</f>
        <v>15200000</v>
      </c>
      <c r="Y7" s="16">
        <v>10000000</v>
      </c>
      <c r="Z7" s="17">
        <f>Y7/X7</f>
        <v>0.65789473684210531</v>
      </c>
      <c r="AB7" s="42">
        <f>AB4*40%</f>
        <v>15200000</v>
      </c>
      <c r="AC7" s="16">
        <v>10000000</v>
      </c>
      <c r="AD7" s="17">
        <f>AC7/AB7</f>
        <v>0.65789473684210531</v>
      </c>
    </row>
    <row r="8" spans="1:34" ht="14.45" customHeight="1" x14ac:dyDescent="0.25">
      <c r="B8" s="15" t="s">
        <v>2</v>
      </c>
      <c r="C8" s="15"/>
      <c r="D8" s="35">
        <f>D4*60%</f>
        <v>22800000</v>
      </c>
      <c r="E8" s="16">
        <v>5000000</v>
      </c>
      <c r="F8" s="17">
        <f t="shared" ref="F8" si="0">E8/D8</f>
        <v>0.21929824561403508</v>
      </c>
      <c r="H8" s="42">
        <f>H4*60%</f>
        <v>22800000</v>
      </c>
      <c r="I8" s="16">
        <v>5000000</v>
      </c>
      <c r="J8" s="17">
        <f t="shared" ref="J8" si="1">I8/H8</f>
        <v>0.21929824561403508</v>
      </c>
      <c r="L8" s="42">
        <f>L4*60%</f>
        <v>22800000</v>
      </c>
      <c r="M8" s="16">
        <v>5000000</v>
      </c>
      <c r="N8" s="17">
        <f t="shared" ref="N8" si="2">M8/L8</f>
        <v>0.21929824561403508</v>
      </c>
      <c r="P8" s="42">
        <f>P4*60%</f>
        <v>22800000</v>
      </c>
      <c r="Q8" s="16">
        <v>5000000</v>
      </c>
      <c r="R8" s="17">
        <f t="shared" ref="R8" si="3">Q8/P8</f>
        <v>0.21929824561403508</v>
      </c>
      <c r="T8" s="42">
        <f>T4*60%</f>
        <v>22800000</v>
      </c>
      <c r="U8" s="16">
        <v>5000000</v>
      </c>
      <c r="V8" s="17">
        <f t="shared" ref="V8" si="4">U8/T8</f>
        <v>0.21929824561403508</v>
      </c>
      <c r="X8" s="42">
        <f>X4*60%</f>
        <v>22800000</v>
      </c>
      <c r="Y8" s="16">
        <v>5000000</v>
      </c>
      <c r="Z8" s="17">
        <f t="shared" ref="Z8" si="5">Y8/X8</f>
        <v>0.21929824561403508</v>
      </c>
      <c r="AB8" s="42">
        <f>AB4*60%</f>
        <v>22800000</v>
      </c>
      <c r="AC8" s="16">
        <v>5000000</v>
      </c>
      <c r="AD8" s="17">
        <f t="shared" ref="AD8" si="6">AC8/AB8</f>
        <v>0.21929824561403508</v>
      </c>
    </row>
    <row r="9" spans="1:34" ht="14.45" customHeight="1" x14ac:dyDescent="0.25">
      <c r="A9" s="14"/>
      <c r="B9" s="15" t="s">
        <v>3</v>
      </c>
      <c r="C9" s="15"/>
      <c r="D9" s="35"/>
      <c r="E9" s="16"/>
      <c r="F9" s="17"/>
      <c r="H9" s="42"/>
      <c r="I9" s="16"/>
      <c r="J9" s="17"/>
      <c r="L9" s="42"/>
      <c r="M9" s="16"/>
      <c r="N9" s="17"/>
      <c r="P9" s="42"/>
      <c r="Q9" s="16"/>
      <c r="R9" s="17"/>
      <c r="T9" s="42"/>
      <c r="U9" s="16"/>
      <c r="V9" s="17"/>
      <c r="X9" s="42"/>
      <c r="Y9" s="16"/>
      <c r="Z9" s="17"/>
      <c r="AB9" s="42"/>
      <c r="AC9" s="16"/>
      <c r="AD9" s="17"/>
    </row>
    <row r="10" spans="1:34" ht="14.45" customHeight="1" x14ac:dyDescent="0.25">
      <c r="A10" s="14"/>
      <c r="B10" s="15" t="s">
        <v>4</v>
      </c>
      <c r="C10" s="15"/>
      <c r="D10" s="35"/>
      <c r="E10" s="16"/>
      <c r="F10" s="17"/>
      <c r="H10" s="42"/>
      <c r="I10" s="16"/>
      <c r="J10" s="17"/>
      <c r="L10" s="42"/>
      <c r="M10" s="16"/>
      <c r="N10" s="17"/>
      <c r="P10" s="42"/>
      <c r="Q10" s="16"/>
      <c r="R10" s="17"/>
      <c r="T10" s="42"/>
      <c r="U10" s="16"/>
      <c r="V10" s="17"/>
      <c r="X10" s="42"/>
      <c r="Y10" s="16"/>
      <c r="Z10" s="17"/>
      <c r="AB10" s="42"/>
      <c r="AC10" s="16"/>
      <c r="AD10" s="17"/>
    </row>
    <row r="11" spans="1:34" x14ac:dyDescent="0.25">
      <c r="A11" s="14"/>
      <c r="B11" s="15" t="s">
        <v>5</v>
      </c>
      <c r="C11" s="15"/>
      <c r="D11" s="35"/>
      <c r="E11" s="16"/>
      <c r="F11" s="17"/>
      <c r="H11" s="42"/>
      <c r="I11" s="16"/>
      <c r="J11" s="17"/>
      <c r="L11" s="42"/>
      <c r="M11" s="16"/>
      <c r="N11" s="17"/>
      <c r="P11" s="42"/>
      <c r="Q11" s="16"/>
      <c r="R11" s="17"/>
      <c r="T11" s="42"/>
      <c r="U11" s="16"/>
      <c r="V11" s="17"/>
      <c r="X11" s="42"/>
      <c r="Y11" s="16"/>
      <c r="Z11" s="17"/>
      <c r="AB11" s="42"/>
      <c r="AC11" s="16"/>
      <c r="AD11" s="17"/>
    </row>
    <row r="12" spans="1:34" x14ac:dyDescent="0.25">
      <c r="A12" s="18"/>
      <c r="B12" s="19" t="s">
        <v>6</v>
      </c>
      <c r="C12" s="19"/>
      <c r="D12" s="36"/>
      <c r="E12" s="20"/>
      <c r="F12" s="21"/>
      <c r="H12" s="43"/>
      <c r="I12" s="20"/>
      <c r="J12" s="21"/>
      <c r="L12" s="43"/>
      <c r="M12" s="20"/>
      <c r="N12" s="21"/>
      <c r="P12" s="43"/>
      <c r="Q12" s="20"/>
      <c r="R12" s="21"/>
      <c r="T12" s="43"/>
      <c r="U12" s="20"/>
      <c r="V12" s="21"/>
      <c r="X12" s="43"/>
      <c r="Y12" s="20"/>
      <c r="Z12" s="21"/>
      <c r="AB12" s="43"/>
      <c r="AC12" s="20"/>
      <c r="AD12" s="21"/>
    </row>
    <row r="13" spans="1:34" x14ac:dyDescent="0.25">
      <c r="F13" s="3"/>
      <c r="H13" s="2"/>
      <c r="I13" s="2"/>
      <c r="J13" s="3"/>
      <c r="L13" s="2"/>
      <c r="M13" s="2"/>
      <c r="N13" s="3"/>
      <c r="P13" s="2"/>
      <c r="Q13" s="2"/>
      <c r="R13" s="3"/>
      <c r="T13" s="2"/>
      <c r="U13" s="2"/>
      <c r="V13" s="3"/>
      <c r="X13" s="2"/>
      <c r="Y13" s="2"/>
      <c r="Z13" s="3"/>
      <c r="AB13" s="2"/>
      <c r="AC13" s="2"/>
      <c r="AD13" s="3"/>
    </row>
    <row r="14" spans="1:34" ht="15.75" x14ac:dyDescent="0.25">
      <c r="A14" s="52" t="s">
        <v>7</v>
      </c>
      <c r="B14" s="52"/>
      <c r="C14" s="52"/>
      <c r="D14" s="28">
        <v>9500000</v>
      </c>
      <c r="H14" s="28">
        <v>9500000</v>
      </c>
      <c r="I14" s="51"/>
      <c r="J14" s="51"/>
      <c r="L14" s="28">
        <v>9500000</v>
      </c>
      <c r="M14" s="51"/>
      <c r="N14" s="51"/>
      <c r="P14" s="28">
        <v>9500000</v>
      </c>
      <c r="Q14" s="51"/>
      <c r="R14" s="51"/>
      <c r="T14" s="28">
        <v>9500000</v>
      </c>
      <c r="U14" s="51"/>
      <c r="V14" s="51"/>
      <c r="X14" s="28">
        <v>9500000</v>
      </c>
      <c r="Y14" s="51"/>
      <c r="Z14" s="51"/>
      <c r="AB14" s="28">
        <v>9500000</v>
      </c>
      <c r="AC14" s="51"/>
      <c r="AD14" s="51"/>
    </row>
    <row r="15" spans="1:34" x14ac:dyDescent="0.25">
      <c r="H15" s="2"/>
      <c r="I15" s="2"/>
      <c r="L15" s="2"/>
      <c r="M15" s="2"/>
      <c r="P15" s="2"/>
      <c r="Q15" s="2"/>
      <c r="T15" s="2"/>
      <c r="U15" s="2"/>
      <c r="X15" s="2"/>
      <c r="Y15" s="2"/>
      <c r="AB15" s="2"/>
      <c r="AC15" s="2"/>
    </row>
    <row r="16" spans="1:34" x14ac:dyDescent="0.25">
      <c r="A16" s="22"/>
      <c r="B16" s="23" t="s">
        <v>0</v>
      </c>
      <c r="C16" s="23"/>
      <c r="D16" s="37">
        <f>D14*40%</f>
        <v>3800000</v>
      </c>
      <c r="E16" s="24">
        <v>5000000</v>
      </c>
      <c r="F16" s="25">
        <f>E16/D16</f>
        <v>1.3157894736842106</v>
      </c>
      <c r="H16" s="44">
        <f>H14*40%</f>
        <v>3800000</v>
      </c>
      <c r="I16" s="24">
        <v>5000000</v>
      </c>
      <c r="J16" s="25">
        <f>I16/H16</f>
        <v>1.3157894736842106</v>
      </c>
      <c r="L16" s="44">
        <f>L14*40%</f>
        <v>3800000</v>
      </c>
      <c r="M16" s="24">
        <v>5000000</v>
      </c>
      <c r="N16" s="25">
        <f>M16/L16</f>
        <v>1.3157894736842106</v>
      </c>
      <c r="P16" s="44">
        <f>P14*40%</f>
        <v>3800000</v>
      </c>
      <c r="Q16" s="24">
        <v>5000000</v>
      </c>
      <c r="R16" s="25">
        <f>Q16/P16</f>
        <v>1.3157894736842106</v>
      </c>
      <c r="T16" s="44">
        <f>T14*40%</f>
        <v>3800000</v>
      </c>
      <c r="U16" s="24">
        <v>5000000</v>
      </c>
      <c r="V16" s="25">
        <f>U16/T16</f>
        <v>1.3157894736842106</v>
      </c>
      <c r="X16" s="44">
        <f>X14*40%</f>
        <v>3800000</v>
      </c>
      <c r="Y16" s="24">
        <v>5000000</v>
      </c>
      <c r="Z16" s="25">
        <f>Y16/X16</f>
        <v>1.3157894736842106</v>
      </c>
      <c r="AB16" s="44">
        <f>AB14*40%</f>
        <v>3800000</v>
      </c>
      <c r="AC16" s="24">
        <v>5000000</v>
      </c>
      <c r="AD16" s="25">
        <f>AC16/AB16</f>
        <v>1.3157894736842106</v>
      </c>
    </row>
    <row r="17" spans="1:34" ht="14.45" customHeight="1" x14ac:dyDescent="0.25">
      <c r="B17" s="15" t="s">
        <v>2</v>
      </c>
      <c r="C17" s="15"/>
      <c r="D17" s="35">
        <f>D14*60%</f>
        <v>5700000</v>
      </c>
      <c r="E17" s="16">
        <v>6000000</v>
      </c>
      <c r="F17" s="17">
        <f>E17/D17</f>
        <v>1.0526315789473684</v>
      </c>
      <c r="H17" s="42">
        <f>H14*60%</f>
        <v>5700000</v>
      </c>
      <c r="I17" s="16">
        <v>2000000</v>
      </c>
      <c r="J17" s="17">
        <f>I17/H17</f>
        <v>0.35087719298245612</v>
      </c>
      <c r="L17" s="42">
        <f>L14*60%</f>
        <v>5700000</v>
      </c>
      <c r="M17" s="16">
        <v>2000000</v>
      </c>
      <c r="N17" s="17">
        <f>M17/L17</f>
        <v>0.35087719298245612</v>
      </c>
      <c r="P17" s="42">
        <f>P14*60%</f>
        <v>5700000</v>
      </c>
      <c r="Q17" s="16">
        <v>2000000</v>
      </c>
      <c r="R17" s="17">
        <f>Q17/P17</f>
        <v>0.35087719298245612</v>
      </c>
      <c r="T17" s="42">
        <f>T14*60%</f>
        <v>5700000</v>
      </c>
      <c r="U17" s="16">
        <v>2000000</v>
      </c>
      <c r="V17" s="17">
        <f>U17/T17</f>
        <v>0.35087719298245612</v>
      </c>
      <c r="X17" s="42">
        <f>X14*60%</f>
        <v>5700000</v>
      </c>
      <c r="Y17" s="16">
        <v>2000000</v>
      </c>
      <c r="Z17" s="17">
        <f>Y17/X17</f>
        <v>0.35087719298245612</v>
      </c>
      <c r="AB17" s="42">
        <f>AB14*60%</f>
        <v>5700000</v>
      </c>
      <c r="AC17" s="16">
        <v>2000000</v>
      </c>
      <c r="AD17" s="17">
        <f>AC17/AB17</f>
        <v>0.35087719298245612</v>
      </c>
    </row>
    <row r="18" spans="1:34" ht="14.45" customHeight="1" x14ac:dyDescent="0.25">
      <c r="B18" s="15" t="s">
        <v>3</v>
      </c>
      <c r="C18" s="15"/>
      <c r="D18" s="35"/>
      <c r="E18" s="16"/>
      <c r="F18" s="26"/>
      <c r="H18" s="42"/>
      <c r="I18" s="16"/>
      <c r="J18" s="26"/>
      <c r="L18" s="42"/>
      <c r="M18" s="16"/>
      <c r="N18" s="26"/>
      <c r="P18" s="42"/>
      <c r="Q18" s="16"/>
      <c r="R18" s="26"/>
      <c r="T18" s="42"/>
      <c r="U18" s="16"/>
      <c r="V18" s="26"/>
      <c r="X18" s="42"/>
      <c r="Y18" s="16"/>
      <c r="Z18" s="26"/>
      <c r="AB18" s="42"/>
      <c r="AC18" s="16"/>
      <c r="AD18" s="26"/>
    </row>
    <row r="19" spans="1:34" ht="14.45" customHeight="1" x14ac:dyDescent="0.25">
      <c r="B19" s="15" t="s">
        <v>4</v>
      </c>
      <c r="C19" s="15"/>
      <c r="D19" s="35"/>
      <c r="E19" s="16"/>
      <c r="F19" s="26"/>
      <c r="H19" s="42"/>
      <c r="I19" s="16"/>
      <c r="J19" s="26"/>
      <c r="L19" s="42"/>
      <c r="M19" s="16"/>
      <c r="N19" s="26"/>
      <c r="P19" s="42"/>
      <c r="Q19" s="16"/>
      <c r="R19" s="26"/>
      <c r="T19" s="42"/>
      <c r="U19" s="16"/>
      <c r="V19" s="26"/>
      <c r="X19" s="42"/>
      <c r="Y19" s="16"/>
      <c r="Z19" s="26"/>
      <c r="AB19" s="42"/>
      <c r="AC19" s="16"/>
      <c r="AD19" s="26"/>
    </row>
    <row r="20" spans="1:34" x14ac:dyDescent="0.25">
      <c r="A20" s="14"/>
      <c r="B20" s="15" t="s">
        <v>5</v>
      </c>
      <c r="C20" s="15"/>
      <c r="D20" s="35"/>
      <c r="E20" s="16"/>
      <c r="F20" s="26"/>
      <c r="H20" s="42"/>
      <c r="I20" s="16"/>
      <c r="J20" s="26"/>
      <c r="L20" s="42"/>
      <c r="M20" s="16"/>
      <c r="N20" s="26"/>
      <c r="P20" s="42"/>
      <c r="Q20" s="16"/>
      <c r="R20" s="26"/>
      <c r="T20" s="42"/>
      <c r="U20" s="16"/>
      <c r="V20" s="26"/>
      <c r="X20" s="42"/>
      <c r="Y20" s="16"/>
      <c r="Z20" s="26"/>
      <c r="AB20" s="42"/>
      <c r="AC20" s="16"/>
      <c r="AD20" s="26"/>
    </row>
    <row r="21" spans="1:34" x14ac:dyDescent="0.25">
      <c r="A21" s="18"/>
      <c r="B21" s="19" t="s">
        <v>6</v>
      </c>
      <c r="C21" s="19"/>
      <c r="D21" s="36"/>
      <c r="E21" s="20"/>
      <c r="F21" s="27"/>
      <c r="H21" s="43"/>
      <c r="I21" s="20"/>
      <c r="J21" s="27"/>
      <c r="L21" s="43"/>
      <c r="M21" s="20"/>
      <c r="N21" s="27"/>
      <c r="P21" s="43"/>
      <c r="Q21" s="20"/>
      <c r="R21" s="27"/>
      <c r="T21" s="43"/>
      <c r="U21" s="20"/>
      <c r="V21" s="27"/>
      <c r="X21" s="43"/>
      <c r="Y21" s="20"/>
      <c r="Z21" s="27"/>
      <c r="AB21" s="43"/>
      <c r="AC21" s="20"/>
      <c r="AD21" s="27"/>
    </row>
    <row r="22" spans="1:34" x14ac:dyDescent="0.25">
      <c r="H22" s="2"/>
      <c r="I22" s="2"/>
      <c r="L22" s="2"/>
      <c r="M22" s="2"/>
      <c r="P22" s="2"/>
      <c r="Q22" s="2"/>
      <c r="T22" s="2"/>
      <c r="U22" s="2"/>
      <c r="X22" s="2"/>
      <c r="Y22" s="2"/>
      <c r="AB22" s="2"/>
      <c r="AC22" s="2"/>
    </row>
    <row r="23" spans="1:34" ht="15.75" x14ac:dyDescent="0.25">
      <c r="A23" s="52" t="s">
        <v>8</v>
      </c>
      <c r="B23" s="52"/>
      <c r="C23" s="52"/>
      <c r="D23" s="28">
        <v>1358000</v>
      </c>
      <c r="H23" s="28">
        <v>1358000</v>
      </c>
      <c r="I23" s="51"/>
      <c r="J23" s="51"/>
      <c r="L23" s="28">
        <v>1358000</v>
      </c>
      <c r="M23" s="51"/>
      <c r="N23" s="51"/>
      <c r="P23" s="28">
        <v>1358000</v>
      </c>
      <c r="Q23" s="51"/>
      <c r="R23" s="51"/>
      <c r="T23" s="28">
        <v>1358000</v>
      </c>
      <c r="U23" s="51"/>
      <c r="V23" s="51"/>
      <c r="X23" s="28">
        <v>1358000</v>
      </c>
      <c r="Y23" s="51"/>
      <c r="Z23" s="51"/>
      <c r="AB23" s="28">
        <v>1358000</v>
      </c>
      <c r="AC23" s="51"/>
      <c r="AD23" s="51"/>
    </row>
    <row r="24" spans="1:34" x14ac:dyDescent="0.25">
      <c r="H24" s="2"/>
      <c r="I24" s="2"/>
      <c r="L24" s="2"/>
      <c r="M24" s="2"/>
      <c r="P24" s="2"/>
      <c r="Q24" s="2"/>
      <c r="T24" s="2"/>
      <c r="U24" s="2"/>
      <c r="X24" s="2"/>
      <c r="Y24" s="2"/>
      <c r="AB24" s="2"/>
      <c r="AC24" s="2"/>
    </row>
    <row r="25" spans="1:34" x14ac:dyDescent="0.25">
      <c r="A25" s="22"/>
      <c r="B25" s="23" t="s">
        <v>0</v>
      </c>
      <c r="C25" s="23"/>
      <c r="D25" s="37">
        <f>D23*40%</f>
        <v>543200</v>
      </c>
      <c r="E25" s="24">
        <v>1000000</v>
      </c>
      <c r="F25" s="25">
        <f>E25/D25</f>
        <v>1.840942562592047</v>
      </c>
      <c r="H25" s="44">
        <f>H23*40%</f>
        <v>543200</v>
      </c>
      <c r="I25" s="24">
        <v>400000</v>
      </c>
      <c r="J25" s="25">
        <f>I25/H25</f>
        <v>0.7363770250368189</v>
      </c>
      <c r="L25" s="44">
        <f>L23*40%</f>
        <v>543200</v>
      </c>
      <c r="M25" s="24">
        <v>400000</v>
      </c>
      <c r="N25" s="25">
        <f>M25/L25</f>
        <v>0.7363770250368189</v>
      </c>
      <c r="P25" s="44">
        <f>P23*40%</f>
        <v>543200</v>
      </c>
      <c r="Q25" s="24">
        <v>400000</v>
      </c>
      <c r="R25" s="25">
        <f>Q25/P25</f>
        <v>0.7363770250368189</v>
      </c>
      <c r="T25" s="44">
        <f>T23*40%</f>
        <v>543200</v>
      </c>
      <c r="U25" s="24">
        <v>400000</v>
      </c>
      <c r="V25" s="25">
        <f>U25/T25</f>
        <v>0.7363770250368189</v>
      </c>
      <c r="X25" s="44">
        <f>X23*40%</f>
        <v>543200</v>
      </c>
      <c r="Y25" s="24">
        <v>400000</v>
      </c>
      <c r="Z25" s="25">
        <f>Y25/X25</f>
        <v>0.7363770250368189</v>
      </c>
      <c r="AB25" s="44">
        <f>AB23*40%</f>
        <v>543200</v>
      </c>
      <c r="AC25" s="24">
        <v>400000</v>
      </c>
      <c r="AD25" s="25">
        <f>AC25/AB25</f>
        <v>0.7363770250368189</v>
      </c>
    </row>
    <row r="26" spans="1:34" x14ac:dyDescent="0.25">
      <c r="A26" s="14"/>
      <c r="B26" s="15" t="s">
        <v>2</v>
      </c>
      <c r="C26" s="15"/>
      <c r="D26" s="35">
        <f>D23*60%</f>
        <v>814800</v>
      </c>
      <c r="E26" s="16">
        <v>500000</v>
      </c>
      <c r="F26" s="17">
        <f>E26/D26</f>
        <v>0.61364752086401575</v>
      </c>
      <c r="H26" s="42">
        <f>H23*60%</f>
        <v>814800</v>
      </c>
      <c r="I26" s="16">
        <v>500000</v>
      </c>
      <c r="J26" s="17">
        <f>I26/H26</f>
        <v>0.61364752086401575</v>
      </c>
      <c r="L26" s="42">
        <f>L23*60%</f>
        <v>814800</v>
      </c>
      <c r="M26" s="16">
        <v>500000</v>
      </c>
      <c r="N26" s="17">
        <f>M26/L26</f>
        <v>0.61364752086401575</v>
      </c>
      <c r="P26" s="42">
        <f>P23*60%</f>
        <v>814800</v>
      </c>
      <c r="Q26" s="16">
        <v>500000</v>
      </c>
      <c r="R26" s="17">
        <f>Q26/P26</f>
        <v>0.61364752086401575</v>
      </c>
      <c r="T26" s="42">
        <f>T23*60%</f>
        <v>814800</v>
      </c>
      <c r="U26" s="16">
        <v>500000</v>
      </c>
      <c r="V26" s="17">
        <f>U26/T26</f>
        <v>0.61364752086401575</v>
      </c>
      <c r="X26" s="42">
        <f>X23*60%</f>
        <v>814800</v>
      </c>
      <c r="Y26" s="16">
        <v>500000</v>
      </c>
      <c r="Z26" s="17">
        <f>Y26/X26</f>
        <v>0.61364752086401575</v>
      </c>
      <c r="AB26" s="42">
        <f>AB23*60%</f>
        <v>814800</v>
      </c>
      <c r="AC26" s="16">
        <v>500000</v>
      </c>
      <c r="AD26" s="17">
        <f>AC26/AB26</f>
        <v>0.61364752086401575</v>
      </c>
    </row>
    <row r="27" spans="1:34" x14ac:dyDescent="0.25">
      <c r="A27" s="14"/>
      <c r="B27" s="15" t="s">
        <v>3</v>
      </c>
      <c r="C27" s="15"/>
      <c r="D27" s="35"/>
      <c r="E27" s="16"/>
      <c r="F27" s="26"/>
      <c r="H27" s="42"/>
      <c r="I27" s="16"/>
      <c r="J27" s="26"/>
      <c r="L27" s="42"/>
      <c r="M27" s="16"/>
      <c r="N27" s="26"/>
      <c r="P27" s="42"/>
      <c r="Q27" s="16"/>
      <c r="R27" s="26"/>
      <c r="T27" s="42"/>
      <c r="U27" s="16"/>
      <c r="V27" s="26"/>
      <c r="X27" s="42"/>
      <c r="Y27" s="16"/>
      <c r="Z27" s="26"/>
      <c r="AB27" s="42"/>
      <c r="AC27" s="16"/>
      <c r="AD27" s="26"/>
    </row>
    <row r="28" spans="1:34" x14ac:dyDescent="0.25">
      <c r="A28" s="14"/>
      <c r="B28" s="15" t="s">
        <v>4</v>
      </c>
      <c r="C28" s="15"/>
      <c r="D28" s="35"/>
      <c r="E28" s="16"/>
      <c r="F28" s="26"/>
      <c r="H28" s="42"/>
      <c r="I28" s="16"/>
      <c r="J28" s="26"/>
      <c r="L28" s="42"/>
      <c r="M28" s="16"/>
      <c r="N28" s="26"/>
      <c r="P28" s="42"/>
      <c r="Q28" s="16"/>
      <c r="R28" s="26"/>
      <c r="T28" s="42"/>
      <c r="U28" s="16"/>
      <c r="V28" s="26"/>
      <c r="X28" s="42"/>
      <c r="Y28" s="16"/>
      <c r="Z28" s="26"/>
      <c r="AB28" s="42"/>
      <c r="AC28" s="16"/>
      <c r="AD28" s="26"/>
    </row>
    <row r="29" spans="1:34" x14ac:dyDescent="0.25">
      <c r="A29" s="14"/>
      <c r="B29" s="15" t="s">
        <v>5</v>
      </c>
      <c r="C29" s="15"/>
      <c r="D29" s="35"/>
      <c r="E29" s="16"/>
      <c r="F29" s="26"/>
      <c r="H29" s="42"/>
      <c r="I29" s="16"/>
      <c r="J29" s="26"/>
      <c r="L29" s="42"/>
      <c r="M29" s="16"/>
      <c r="N29" s="26"/>
      <c r="P29" s="42"/>
      <c r="Q29" s="16"/>
      <c r="R29" s="26"/>
      <c r="T29" s="42"/>
      <c r="U29" s="16"/>
      <c r="V29" s="26"/>
      <c r="X29" s="42"/>
      <c r="Y29" s="16"/>
      <c r="Z29" s="26"/>
      <c r="AB29" s="42"/>
      <c r="AC29" s="16"/>
      <c r="AD29" s="26"/>
    </row>
    <row r="30" spans="1:34" x14ac:dyDescent="0.25">
      <c r="A30" s="18"/>
      <c r="B30" s="19" t="s">
        <v>6</v>
      </c>
      <c r="C30" s="19"/>
      <c r="D30" s="36"/>
      <c r="E30" s="20"/>
      <c r="F30" s="27"/>
      <c r="H30" s="43"/>
      <c r="I30" s="20"/>
      <c r="J30" s="27"/>
      <c r="L30" s="43"/>
      <c r="M30" s="20"/>
      <c r="N30" s="27"/>
      <c r="P30" s="43"/>
      <c r="Q30" s="20"/>
      <c r="R30" s="27"/>
      <c r="T30" s="43"/>
      <c r="U30" s="20"/>
      <c r="V30" s="27"/>
      <c r="X30" s="43"/>
      <c r="Y30" s="20"/>
      <c r="Z30" s="27"/>
      <c r="AB30" s="43"/>
      <c r="AC30" s="20"/>
      <c r="AD30" s="27"/>
    </row>
    <row r="31" spans="1:34" x14ac:dyDescent="0.25">
      <c r="H31" s="2"/>
      <c r="I31" s="2"/>
      <c r="L31" s="2"/>
      <c r="M31" s="2"/>
      <c r="P31" s="2"/>
      <c r="Q31" s="2"/>
      <c r="T31" s="2"/>
      <c r="U31" s="2"/>
      <c r="X31" s="2"/>
      <c r="Y31" s="2"/>
      <c r="AB31" s="2"/>
      <c r="AC31" s="2"/>
    </row>
    <row r="32" spans="1:34" ht="15.75" x14ac:dyDescent="0.25">
      <c r="A32" s="50" t="s">
        <v>26</v>
      </c>
      <c r="B32" s="50"/>
      <c r="C32" s="50"/>
      <c r="D32" s="50"/>
      <c r="E32" s="29">
        <f>SUM(E7:E12)</f>
        <v>20000000</v>
      </c>
      <c r="F32" s="30">
        <f>E32/D4</f>
        <v>0.52631578947368418</v>
      </c>
      <c r="H32" s="28"/>
      <c r="I32" s="29">
        <f>SUM(I7:I30)</f>
        <v>22900000</v>
      </c>
      <c r="J32" s="30">
        <f>I32/H4</f>
        <v>0.60263157894736841</v>
      </c>
      <c r="L32" s="28"/>
      <c r="M32" s="29">
        <f>SUM(M7:M30)</f>
        <v>22900000</v>
      </c>
      <c r="N32" s="30">
        <f>M32/L4</f>
        <v>0.60263157894736841</v>
      </c>
      <c r="P32" s="2"/>
      <c r="Q32" s="5">
        <f>SUM(Q7:Q30)</f>
        <v>22900000</v>
      </c>
      <c r="R32" s="3">
        <f>Q32/P4</f>
        <v>0.60263157894736841</v>
      </c>
      <c r="T32" s="2"/>
      <c r="U32" s="5">
        <f>SUM(U7:U30)</f>
        <v>22900000</v>
      </c>
      <c r="V32" s="3">
        <f>U32/T4</f>
        <v>0.60263157894736841</v>
      </c>
      <c r="X32" s="2"/>
      <c r="Y32" s="5">
        <f>SUM(Y7:Y30)</f>
        <v>22900000</v>
      </c>
      <c r="Z32" s="3">
        <f>Y32/X4</f>
        <v>0.60263157894736841</v>
      </c>
      <c r="AB32" s="2"/>
      <c r="AC32" s="5">
        <f>SUM(AC7:AC30)</f>
        <v>22900000</v>
      </c>
      <c r="AD32" s="3">
        <f>AC32/AB4</f>
        <v>0.60263157894736841</v>
      </c>
      <c r="AF32" s="56">
        <f>E32+I32+Q32+U32+Y32+AC32</f>
        <v>134500000</v>
      </c>
      <c r="AG32" s="48"/>
      <c r="AH32" s="17">
        <f>AF32/AF4</f>
        <v>0.50563909774436089</v>
      </c>
    </row>
    <row r="33" spans="1:34" x14ac:dyDescent="0.25">
      <c r="H33" s="2"/>
      <c r="I33" s="2"/>
      <c r="L33" s="2"/>
      <c r="M33" s="2"/>
      <c r="P33" s="2"/>
      <c r="Q33" s="2"/>
      <c r="T33" s="2"/>
      <c r="U33" s="2"/>
      <c r="X33" s="2"/>
      <c r="Y33" s="2"/>
      <c r="AB33" s="2"/>
      <c r="AC33" s="2"/>
    </row>
    <row r="34" spans="1:34" ht="15.75" x14ac:dyDescent="0.25">
      <c r="A34" s="50" t="s">
        <v>9</v>
      </c>
      <c r="B34" s="50"/>
      <c r="C34" s="50"/>
      <c r="D34" s="50"/>
      <c r="E34" s="50"/>
      <c r="F34" s="38">
        <v>50</v>
      </c>
      <c r="I34" s="2"/>
      <c r="J34" s="40">
        <v>40</v>
      </c>
      <c r="M34" s="2"/>
      <c r="N34" s="40">
        <v>40</v>
      </c>
      <c r="Q34" s="2"/>
      <c r="R34" s="40">
        <v>20</v>
      </c>
      <c r="U34" s="2"/>
      <c r="V34" s="40">
        <v>20</v>
      </c>
      <c r="Y34" s="2"/>
      <c r="Z34" s="40">
        <v>20</v>
      </c>
      <c r="AC34" s="2"/>
      <c r="AD34" s="40">
        <v>20</v>
      </c>
      <c r="AG34" s="8">
        <f>F34+J34+N34+R34+V34+Z34+AD34</f>
        <v>210</v>
      </c>
    </row>
    <row r="35" spans="1:34" x14ac:dyDescent="0.25">
      <c r="H35" s="2"/>
      <c r="I35" s="2"/>
      <c r="L35" s="2"/>
      <c r="M35" s="2"/>
      <c r="P35" s="2"/>
      <c r="Q35" s="2"/>
      <c r="T35" s="2"/>
      <c r="U35" s="2"/>
      <c r="X35" s="2"/>
      <c r="Y35" s="2"/>
      <c r="AB35" s="2"/>
      <c r="AC35" s="2"/>
    </row>
    <row r="36" spans="1:34" ht="15.75" x14ac:dyDescent="0.25">
      <c r="A36" s="50" t="s">
        <v>25</v>
      </c>
      <c r="B36" s="50"/>
      <c r="C36" s="50"/>
      <c r="D36" s="50"/>
      <c r="E36" s="50"/>
      <c r="F36" s="39">
        <v>80</v>
      </c>
      <c r="I36" s="3"/>
      <c r="J36" s="41">
        <v>10</v>
      </c>
      <c r="M36" s="3"/>
      <c r="N36" s="41">
        <v>10</v>
      </c>
      <c r="Q36" s="3"/>
      <c r="R36" s="41">
        <v>10</v>
      </c>
      <c r="U36" s="3"/>
      <c r="V36" s="41">
        <v>10</v>
      </c>
      <c r="Y36" s="3"/>
      <c r="Z36" s="41">
        <v>10</v>
      </c>
      <c r="AC36" s="3"/>
      <c r="AD36" s="41">
        <v>10</v>
      </c>
      <c r="AG36" s="8">
        <f>F36+J36+N36+R36+V36+Z36+AD36</f>
        <v>140</v>
      </c>
    </row>
    <row r="37" spans="1:34" x14ac:dyDescent="0.25">
      <c r="E37" s="3"/>
      <c r="H37" s="2"/>
      <c r="I37" s="3"/>
      <c r="L37" s="2"/>
      <c r="M37" s="3"/>
      <c r="P37" s="2"/>
      <c r="Q37" s="3"/>
      <c r="T37" s="2"/>
      <c r="U37" s="3"/>
      <c r="X37" s="2"/>
      <c r="Y37" s="3"/>
      <c r="AB37" s="2"/>
      <c r="AC37" s="3"/>
    </row>
    <row r="38" spans="1:34" ht="15.75" x14ac:dyDescent="0.25">
      <c r="A38" s="50" t="s">
        <v>27</v>
      </c>
      <c r="B38" s="50"/>
      <c r="C38" s="50"/>
      <c r="D38" s="50"/>
      <c r="E38" s="50"/>
      <c r="F38" s="38">
        <v>100</v>
      </c>
      <c r="I38" s="3"/>
      <c r="J38" s="40">
        <v>100</v>
      </c>
      <c r="M38" s="3"/>
      <c r="N38" s="40">
        <v>15</v>
      </c>
      <c r="Q38" s="3"/>
      <c r="R38" s="40">
        <v>15</v>
      </c>
      <c r="U38" s="3"/>
      <c r="V38" s="40">
        <v>15</v>
      </c>
      <c r="Y38" s="3"/>
      <c r="Z38" s="40">
        <v>15</v>
      </c>
      <c r="AC38" s="3"/>
      <c r="AD38" s="40">
        <v>15</v>
      </c>
      <c r="AG38" s="8">
        <f>F38+J38+N38+R38+V38+Z38+AD38</f>
        <v>275</v>
      </c>
    </row>
    <row r="39" spans="1:34" x14ac:dyDescent="0.25">
      <c r="H39" s="2"/>
      <c r="I39" s="2"/>
      <c r="L39" s="2"/>
      <c r="M39" s="2"/>
      <c r="P39" s="2"/>
      <c r="Q39" s="2"/>
      <c r="T39" s="2"/>
      <c r="U39" s="2"/>
      <c r="X39" s="2"/>
      <c r="Y39" s="2"/>
      <c r="AB39" s="2"/>
      <c r="AC39" s="2"/>
    </row>
    <row r="40" spans="1:34" ht="15.75" x14ac:dyDescent="0.25">
      <c r="A40" s="50" t="s">
        <v>10</v>
      </c>
      <c r="B40" s="50"/>
      <c r="C40" s="50"/>
      <c r="D40" s="50"/>
      <c r="E40" s="50"/>
      <c r="F40" s="30">
        <f>F36/F34</f>
        <v>1.6</v>
      </c>
      <c r="H40" s="3"/>
      <c r="I40" s="2"/>
      <c r="J40" s="3">
        <f>J36/J34</f>
        <v>0.25</v>
      </c>
      <c r="L40" s="3"/>
      <c r="M40" s="2"/>
      <c r="N40" s="3">
        <f>N36/N34</f>
        <v>0.25</v>
      </c>
      <c r="P40" s="3"/>
      <c r="Q40" s="2"/>
      <c r="R40" s="3">
        <f>R36/R34</f>
        <v>0.5</v>
      </c>
      <c r="T40" s="3"/>
      <c r="U40" s="2"/>
      <c r="V40" s="3">
        <f>V36/V34</f>
        <v>0.5</v>
      </c>
      <c r="X40" s="3"/>
      <c r="Y40" s="2"/>
      <c r="Z40" s="3">
        <f>Z36/Z34</f>
        <v>0.5</v>
      </c>
      <c r="AB40" s="3"/>
      <c r="AC40" s="2"/>
      <c r="AD40" s="3">
        <f>AD36/AD34</f>
        <v>0.5</v>
      </c>
      <c r="AH40" s="17">
        <f>AG36/AG34</f>
        <v>0.66666666666666663</v>
      </c>
    </row>
    <row r="41" spans="1:34" x14ac:dyDescent="0.25">
      <c r="H41" s="2"/>
      <c r="I41" s="2"/>
      <c r="L41" s="2"/>
      <c r="M41" s="2"/>
      <c r="P41" s="2"/>
      <c r="Q41" s="2"/>
      <c r="T41" s="2"/>
      <c r="U41" s="2"/>
      <c r="X41" s="2"/>
      <c r="Y41" s="2"/>
      <c r="AB41" s="2"/>
      <c r="AC41" s="2"/>
    </row>
    <row r="42" spans="1:34" ht="15.75" x14ac:dyDescent="0.25">
      <c r="A42" s="50" t="s">
        <v>11</v>
      </c>
      <c r="B42" s="50"/>
      <c r="C42" s="50"/>
      <c r="D42" s="50"/>
      <c r="E42" s="50"/>
      <c r="F42" s="28">
        <f>E32/F38</f>
        <v>200000</v>
      </c>
      <c r="H42" s="2"/>
      <c r="I42" s="2"/>
      <c r="J42" s="28">
        <f>I32/J38</f>
        <v>229000</v>
      </c>
      <c r="L42" s="2"/>
      <c r="M42" s="2"/>
      <c r="N42" s="28">
        <f>M32/N38</f>
        <v>1526666.6666666667</v>
      </c>
      <c r="P42" s="2"/>
      <c r="Q42" s="2"/>
      <c r="R42" s="2">
        <f>Q32/R38</f>
        <v>1526666.6666666667</v>
      </c>
      <c r="T42" s="2"/>
      <c r="U42" s="2"/>
      <c r="V42" s="2">
        <f>U32/V38</f>
        <v>1526666.6666666667</v>
      </c>
      <c r="X42" s="2"/>
      <c r="Y42" s="2"/>
      <c r="Z42" s="5">
        <f>Y32/Z38</f>
        <v>1526666.6666666667</v>
      </c>
      <c r="AB42" s="2"/>
      <c r="AC42" s="2"/>
      <c r="AD42" s="5">
        <f>AC32/AD38</f>
        <v>1526666.6666666667</v>
      </c>
      <c r="AG42" s="2">
        <f>AF32/AG38</f>
        <v>489090.90909090912</v>
      </c>
    </row>
    <row r="43" spans="1:34" x14ac:dyDescent="0.25">
      <c r="H43" s="2"/>
      <c r="I43" s="2"/>
      <c r="L43" s="2"/>
      <c r="M43" s="2"/>
      <c r="P43" s="2"/>
      <c r="Q43" s="2"/>
      <c r="T43" s="2"/>
      <c r="U43" s="2"/>
      <c r="X43" s="2"/>
      <c r="Y43" s="2"/>
      <c r="AB43" s="2"/>
      <c r="AC43" s="2"/>
    </row>
    <row r="44" spans="1:34" ht="15.75" x14ac:dyDescent="0.25">
      <c r="A44" s="50" t="s">
        <v>12</v>
      </c>
      <c r="B44" s="50"/>
      <c r="C44" s="50"/>
      <c r="D44" s="50"/>
      <c r="E44" s="50"/>
      <c r="F44" s="31">
        <f>F38/F36</f>
        <v>1.25</v>
      </c>
      <c r="I44" s="2"/>
      <c r="J44" s="31">
        <f>J38/J36</f>
        <v>10</v>
      </c>
      <c r="M44" s="2"/>
      <c r="N44" s="31">
        <f>N38/N36</f>
        <v>1.5</v>
      </c>
      <c r="Q44" s="2"/>
      <c r="R44" s="4">
        <f>R38/R36</f>
        <v>1.5</v>
      </c>
      <c r="U44" s="2"/>
      <c r="V44" s="4">
        <f>V38/V36</f>
        <v>1.5</v>
      </c>
      <c r="Y44" s="2"/>
      <c r="Z44" s="4">
        <f>Z38/Z36</f>
        <v>1.5</v>
      </c>
      <c r="AC44" s="2"/>
      <c r="AD44" s="4">
        <f>AD38/AD36</f>
        <v>1.5</v>
      </c>
      <c r="AG44" s="6">
        <f>AG38/AG36</f>
        <v>1.9642857142857142</v>
      </c>
    </row>
    <row r="45" spans="1:34" x14ac:dyDescent="0.25">
      <c r="H45" s="2"/>
      <c r="I45" s="2"/>
      <c r="L45" s="2"/>
      <c r="M45" s="2"/>
      <c r="P45" s="2"/>
      <c r="Q45" s="2"/>
      <c r="T45" s="2"/>
      <c r="U45" s="2"/>
      <c r="X45" s="2"/>
      <c r="Y45" s="2"/>
      <c r="AB45" s="2"/>
      <c r="AC45" s="2"/>
    </row>
    <row r="46" spans="1:34" x14ac:dyDescent="0.25">
      <c r="A46" s="33" t="s">
        <v>13</v>
      </c>
      <c r="B46" s="33">
        <v>5</v>
      </c>
      <c r="D46" s="45">
        <v>4.5</v>
      </c>
      <c r="E46" s="3"/>
      <c r="F46" s="3">
        <f>D46/B46</f>
        <v>0.9</v>
      </c>
      <c r="H46" s="46">
        <v>4.5</v>
      </c>
      <c r="I46" s="3"/>
      <c r="J46" s="3">
        <f>H46/B46</f>
        <v>0.9</v>
      </c>
      <c r="L46" s="46">
        <v>4.5</v>
      </c>
      <c r="M46" s="3"/>
      <c r="N46" s="3">
        <f>L46/B46</f>
        <v>0.9</v>
      </c>
      <c r="P46" s="46">
        <v>4.5</v>
      </c>
      <c r="Q46" s="3"/>
      <c r="R46" s="3">
        <f>P46/B46</f>
        <v>0.9</v>
      </c>
      <c r="T46" s="46">
        <v>4.5</v>
      </c>
      <c r="U46" s="3"/>
      <c r="V46" s="3">
        <f>T46/B46</f>
        <v>0.9</v>
      </c>
      <c r="X46" s="46">
        <v>4.5</v>
      </c>
      <c r="Y46" s="3"/>
      <c r="Z46" s="3">
        <f>X46/B46</f>
        <v>0.9</v>
      </c>
      <c r="AB46" s="46">
        <v>4.5</v>
      </c>
      <c r="AC46" s="3"/>
      <c r="AD46" s="3">
        <f>AB46/B46</f>
        <v>0.9</v>
      </c>
      <c r="AG46" s="7">
        <f>(D46+H46+L46+P46+T46+X46+AB46)/7</f>
        <v>4.5</v>
      </c>
      <c r="AH46" s="17">
        <f>AG46/B46</f>
        <v>0.9</v>
      </c>
    </row>
    <row r="47" spans="1:34" x14ac:dyDescent="0.25">
      <c r="H47" s="2"/>
      <c r="I47" s="2"/>
      <c r="L47" s="2"/>
      <c r="M47" s="2"/>
      <c r="P47" s="2"/>
      <c r="Q47" s="2"/>
      <c r="T47" s="2"/>
      <c r="U47" s="2"/>
      <c r="X47" s="2"/>
      <c r="Y47" s="2"/>
      <c r="AB47" s="2"/>
      <c r="AC47" s="2"/>
    </row>
    <row r="48" spans="1:34" x14ac:dyDescent="0.25">
      <c r="A48" s="33" t="s">
        <v>14</v>
      </c>
      <c r="B48" s="33">
        <v>5</v>
      </c>
      <c r="D48" s="45">
        <v>3</v>
      </c>
      <c r="E48" s="3"/>
      <c r="F48" s="3">
        <f>D48/B48</f>
        <v>0.6</v>
      </c>
      <c r="H48" s="46">
        <v>3</v>
      </c>
      <c r="I48" s="3"/>
      <c r="J48" s="3">
        <f>H48/B48</f>
        <v>0.6</v>
      </c>
      <c r="L48" s="46">
        <v>3</v>
      </c>
      <c r="M48" s="3"/>
      <c r="N48" s="3">
        <f>L48/B48</f>
        <v>0.6</v>
      </c>
      <c r="P48" s="46">
        <v>3</v>
      </c>
      <c r="Q48" s="3"/>
      <c r="R48" s="3">
        <f>P48/B48</f>
        <v>0.6</v>
      </c>
      <c r="T48" s="46">
        <v>3</v>
      </c>
      <c r="U48" s="3"/>
      <c r="V48" s="3">
        <f>T48/B48</f>
        <v>0.6</v>
      </c>
      <c r="X48" s="46">
        <v>3</v>
      </c>
      <c r="Y48" s="3"/>
      <c r="Z48" s="3">
        <f>X48/B48</f>
        <v>0.6</v>
      </c>
      <c r="AB48" s="46">
        <v>3</v>
      </c>
      <c r="AC48" s="3"/>
      <c r="AD48" s="3">
        <f>AB48/B48</f>
        <v>0.6</v>
      </c>
      <c r="AG48" s="7">
        <f>(D48+H48+L48+P48+T48+X48+AB48)/7</f>
        <v>3</v>
      </c>
      <c r="AH48" s="17">
        <f>AG48/B48</f>
        <v>0.6</v>
      </c>
    </row>
  </sheetData>
  <mergeCells count="33">
    <mergeCell ref="AC14:AD14"/>
    <mergeCell ref="AC23:AD23"/>
    <mergeCell ref="AF2:AG2"/>
    <mergeCell ref="AF4:AG4"/>
    <mergeCell ref="AF32:AG32"/>
    <mergeCell ref="U14:V14"/>
    <mergeCell ref="U23:V23"/>
    <mergeCell ref="Y4:Z4"/>
    <mergeCell ref="Y14:Z14"/>
    <mergeCell ref="Y23:Z23"/>
    <mergeCell ref="M14:N14"/>
    <mergeCell ref="M23:N23"/>
    <mergeCell ref="Q4:R4"/>
    <mergeCell ref="Q14:R14"/>
    <mergeCell ref="Q23:R23"/>
    <mergeCell ref="A42:E42"/>
    <mergeCell ref="A44:E44"/>
    <mergeCell ref="I4:J4"/>
    <mergeCell ref="I14:J14"/>
    <mergeCell ref="I23:J23"/>
    <mergeCell ref="A32:D32"/>
    <mergeCell ref="A34:E34"/>
    <mergeCell ref="A36:E36"/>
    <mergeCell ref="A38:E38"/>
    <mergeCell ref="A40:E40"/>
    <mergeCell ref="A4:C4"/>
    <mergeCell ref="A14:C14"/>
    <mergeCell ref="A23:C23"/>
    <mergeCell ref="D1:AG1"/>
    <mergeCell ref="A1:C1"/>
    <mergeCell ref="M4:N4"/>
    <mergeCell ref="U4:V4"/>
    <mergeCell ref="AC4:AD4"/>
  </mergeCells>
  <conditionalFormatting sqref="F7:F1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{6CCBEF4E-C63E-4F68-8E63-7EC9AF4A8C5C}</x14:id>
        </ext>
      </extLst>
    </cfRule>
  </conditionalFormatting>
  <conditionalFormatting sqref="F16:F17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{073EA2EB-B79E-4744-878F-F8EA24FEF68B}</x14:id>
        </ext>
      </extLst>
    </cfRule>
  </conditionalFormatting>
  <conditionalFormatting sqref="F25:F26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{AC09D678-0301-435B-9A0B-2D4965F931E8}</x14:id>
        </ext>
      </extLst>
    </cfRule>
  </conditionalFormatting>
  <conditionalFormatting sqref="E3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{31E828C8-DF9C-4DC9-84A2-F81D39106EB2}</x14:id>
        </ext>
      </extLst>
    </cfRule>
  </conditionalFormatting>
  <conditionalFormatting sqref="E4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{AE1B5511-1BAF-4C8B-A463-BB712AEC3ACC}</x14:id>
        </ext>
      </extLst>
    </cfRule>
  </conditionalFormatting>
  <conditionalFormatting sqref="E48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{385B403D-FC7C-44B7-BC1A-003588F7F436}</x14:id>
        </ext>
      </extLst>
    </cfRule>
  </conditionalFormatting>
  <conditionalFormatting sqref="F4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{9E9DAAEB-F5C2-4F7E-92B0-556813A813F3}</x14:id>
        </ext>
      </extLst>
    </cfRule>
  </conditionalFormatting>
  <conditionalFormatting sqref="F4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{1415E59F-AE1E-4585-871C-04A4337BA84C}</x14:id>
        </ext>
      </extLst>
    </cfRule>
  </conditionalFormatting>
  <conditionalFormatting sqref="F4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{E0479B39-21E0-41C5-ADF4-BD6269F56A84}</x14:id>
        </ext>
      </extLst>
    </cfRule>
  </conditionalFormatting>
  <conditionalFormatting sqref="J7:J1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{CACB5E30-7608-4D6C-8B56-F781BE74303B}</x14:id>
        </ext>
      </extLst>
    </cfRule>
  </conditionalFormatting>
  <conditionalFormatting sqref="J16:J1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{970C8B2E-FAB7-459E-A44C-DCA1821C72C5}</x14:id>
        </ext>
      </extLst>
    </cfRule>
  </conditionalFormatting>
  <conditionalFormatting sqref="J25:J2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{02FA940B-F20D-4214-B5D9-98AAA0EDE6D0}</x14:id>
        </ext>
      </extLst>
    </cfRule>
  </conditionalFormatting>
  <conditionalFormatting sqref="I36:I3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{EFDA1461-F42B-4A9D-9A4F-5C62DB4E5DC8}</x14:id>
        </ext>
      </extLst>
    </cfRule>
  </conditionalFormatting>
  <conditionalFormatting sqref="H40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{7D110523-AF47-47EE-9303-4448BF775F23}</x14:id>
        </ext>
      </extLst>
    </cfRule>
  </conditionalFormatting>
  <conditionalFormatting sqref="I4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{9DDA1135-44C2-4BBA-953C-B5E1796559B7}</x14:id>
        </ext>
      </extLst>
    </cfRule>
  </conditionalFormatting>
  <conditionalFormatting sqref="I4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{EE5AFC05-A74F-43EB-B6ED-16B955A31835}</x14:id>
        </ext>
      </extLst>
    </cfRule>
  </conditionalFormatting>
  <conditionalFormatting sqref="J40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{78AFD1D9-45F4-4E9A-AC3F-0FF27BBBD7A2}</x14:id>
        </ext>
      </extLst>
    </cfRule>
  </conditionalFormatting>
  <conditionalFormatting sqref="J46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{C374831E-A8AB-458D-AD66-FD290447A6EC}</x14:id>
        </ext>
      </extLst>
    </cfRule>
  </conditionalFormatting>
  <conditionalFormatting sqref="J4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{EA7E4ABC-B595-46EB-8D0E-20A815CD98D2}</x14:id>
        </ext>
      </extLst>
    </cfRule>
  </conditionalFormatting>
  <conditionalFormatting sqref="N7:N1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{1DC85D7D-CF10-4293-8059-369ED12A03D1}</x14:id>
        </ext>
      </extLst>
    </cfRule>
  </conditionalFormatting>
  <conditionalFormatting sqref="N16:N17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{1CE705B1-2AEE-432D-845C-1DD7F00B16C4}</x14:id>
        </ext>
      </extLst>
    </cfRule>
  </conditionalFormatting>
  <conditionalFormatting sqref="N25:N2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{CE49041A-98EC-4987-8002-23B5652693D1}</x14:id>
        </ext>
      </extLst>
    </cfRule>
  </conditionalFormatting>
  <conditionalFormatting sqref="M36:M3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{3C68777C-1C03-48E8-987F-AEF76E132C3F}</x14:id>
        </ext>
      </extLst>
    </cfRule>
  </conditionalFormatting>
  <conditionalFormatting sqref="L4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{D7CD6854-F677-4605-90EA-8992B06CBE26}</x14:id>
        </ext>
      </extLst>
    </cfRule>
  </conditionalFormatting>
  <conditionalFormatting sqref="M4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{6F6A5C07-2BBD-47E9-8642-CED81F856F91}</x14:id>
        </ext>
      </extLst>
    </cfRule>
  </conditionalFormatting>
  <conditionalFormatting sqref="M48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{B74D560A-4C8C-42BD-B38F-C60C944F39A5}</x14:id>
        </ext>
      </extLst>
    </cfRule>
  </conditionalFormatting>
  <conditionalFormatting sqref="N4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{FFDBD2EB-7CE5-4D88-B278-B6085D004B3F}</x14:id>
        </ext>
      </extLst>
    </cfRule>
  </conditionalFormatting>
  <conditionalFormatting sqref="N4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{72E27293-2166-424C-9C1D-E92003EDC84E}</x14:id>
        </ext>
      </extLst>
    </cfRule>
  </conditionalFormatting>
  <conditionalFormatting sqref="N4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{453BB44A-4F8F-448F-9511-62021E1D35EB}</x14:id>
        </ext>
      </extLst>
    </cfRule>
  </conditionalFormatting>
  <conditionalFormatting sqref="R7:R1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{E51B7EEE-E98F-49E5-B901-6D48FE031D0A}</x14:id>
        </ext>
      </extLst>
    </cfRule>
  </conditionalFormatting>
  <conditionalFormatting sqref="R16:R1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{8A161475-BFD3-490D-921C-5B5DC7E70C6B}</x14:id>
        </ext>
      </extLst>
    </cfRule>
  </conditionalFormatting>
  <conditionalFormatting sqref="R25:R2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{E4AA9932-6EAC-49C2-8E6D-20F04056A448}</x14:id>
        </ext>
      </extLst>
    </cfRule>
  </conditionalFormatting>
  <conditionalFormatting sqref="Q36:Q3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{EB09727D-60F6-4D56-BD27-AEFB22822F16}</x14:id>
        </ext>
      </extLst>
    </cfRule>
  </conditionalFormatting>
  <conditionalFormatting sqref="P4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{5373DC87-91EA-493B-A9BE-E73B6001786A}</x14:id>
        </ext>
      </extLst>
    </cfRule>
  </conditionalFormatting>
  <conditionalFormatting sqref="Q4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{337D4247-A915-42C3-AEDC-845D32659F10}</x14:id>
        </ext>
      </extLst>
    </cfRule>
  </conditionalFormatting>
  <conditionalFormatting sqref="Q48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{48B32D8C-DE73-4113-90A0-9E001861D0D4}</x14:id>
        </ext>
      </extLst>
    </cfRule>
  </conditionalFormatting>
  <conditionalFormatting sqref="R4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{CB7E4BE7-B176-4173-AC08-70388844995B}</x14:id>
        </ext>
      </extLst>
    </cfRule>
  </conditionalFormatting>
  <conditionalFormatting sqref="R46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{00E32F9C-0022-4A8E-AA27-46A2401EFD9E}</x14:id>
        </ext>
      </extLst>
    </cfRule>
  </conditionalFormatting>
  <conditionalFormatting sqref="R4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{353A9D11-02F3-4B1A-9F3D-1E577490B00E}</x14:id>
        </ext>
      </extLst>
    </cfRule>
  </conditionalFormatting>
  <conditionalFormatting sqref="V7:V1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{63B8D36A-D155-46F5-839C-BD48806BC2EF}</x14:id>
        </ext>
      </extLst>
    </cfRule>
  </conditionalFormatting>
  <conditionalFormatting sqref="V16:V1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{134EFD51-123E-4B0D-B31F-098558392F74}</x14:id>
        </ext>
      </extLst>
    </cfRule>
  </conditionalFormatting>
  <conditionalFormatting sqref="V25:V2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{72AE78AE-C368-47E3-ACD8-7E1127ACA1E5}</x14:id>
        </ext>
      </extLst>
    </cfRule>
  </conditionalFormatting>
  <conditionalFormatting sqref="U36:U3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{6A300B98-F074-4662-9486-4CA42D6B1B68}</x14:id>
        </ext>
      </extLst>
    </cfRule>
  </conditionalFormatting>
  <conditionalFormatting sqref="T4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{5739270F-EA9C-4E2C-AF56-2E6793C2B2E5}</x14:id>
        </ext>
      </extLst>
    </cfRule>
  </conditionalFormatting>
  <conditionalFormatting sqref="U4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{8CC0148D-C6F5-4907-B37A-A862F20C5A30}</x14:id>
        </ext>
      </extLst>
    </cfRule>
  </conditionalFormatting>
  <conditionalFormatting sqref="U4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{1BD212C2-A6FE-4264-9AAF-AB546B48CDB0}</x14:id>
        </ext>
      </extLst>
    </cfRule>
  </conditionalFormatting>
  <conditionalFormatting sqref="V4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{4FFFDCB3-CE25-4542-8446-E5E385E9AA3E}</x14:id>
        </ext>
      </extLst>
    </cfRule>
  </conditionalFormatting>
  <conditionalFormatting sqref="V4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{60D9C625-1F62-4694-8738-3FE30931BC35}</x14:id>
        </ext>
      </extLst>
    </cfRule>
  </conditionalFormatting>
  <conditionalFormatting sqref="V4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{3D42B663-4B64-47D9-8CE6-D34EFCAFBB4E}</x14:id>
        </ext>
      </extLst>
    </cfRule>
  </conditionalFormatting>
  <conditionalFormatting sqref="Z7:Z1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{6EAAB110-7B60-446D-874A-7FF2D4990BAE}</x14:id>
        </ext>
      </extLst>
    </cfRule>
  </conditionalFormatting>
  <conditionalFormatting sqref="Z16:Z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{0424132E-3ADC-4840-BFC0-E41DC3A1F568}</x14:id>
        </ext>
      </extLst>
    </cfRule>
  </conditionalFormatting>
  <conditionalFormatting sqref="Z25:Z2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{D793AA96-EA40-470D-837E-A3FC3E97EFA1}</x14:id>
        </ext>
      </extLst>
    </cfRule>
  </conditionalFormatting>
  <conditionalFormatting sqref="Y36:Y3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{80CEBA90-B6F9-4FD6-B5ED-171FE79493E4}</x14:id>
        </ext>
      </extLst>
    </cfRule>
  </conditionalFormatting>
  <conditionalFormatting sqref="X4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{CA87105F-60C9-475C-8F03-2A82EC09FBEE}</x14:id>
        </ext>
      </extLst>
    </cfRule>
  </conditionalFormatting>
  <conditionalFormatting sqref="Y4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{99F182BE-959A-4EAD-A02E-D38B1BDB2BFB}</x14:id>
        </ext>
      </extLst>
    </cfRule>
  </conditionalFormatting>
  <conditionalFormatting sqref="Y4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{2CE05231-96F4-495B-980D-B8770B8B72AE}</x14:id>
        </ext>
      </extLst>
    </cfRule>
  </conditionalFormatting>
  <conditionalFormatting sqref="Z4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{B5E9FCC6-42FB-4002-AE03-27D603A3DFB5}</x14:id>
        </ext>
      </extLst>
    </cfRule>
  </conditionalFormatting>
  <conditionalFormatting sqref="Z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{396F9433-B3A2-4B25-82CC-A4F04CBC6F6E}</x14:id>
        </ext>
      </extLst>
    </cfRule>
  </conditionalFormatting>
  <conditionalFormatting sqref="Z4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{9D25B0D1-962F-4739-A053-1836398341DB}</x14:id>
        </ext>
      </extLst>
    </cfRule>
  </conditionalFormatting>
  <conditionalFormatting sqref="AD7:AD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{71027702-ED28-45B2-9A98-52995EBBB6B2}</x14:id>
        </ext>
      </extLst>
    </cfRule>
  </conditionalFormatting>
  <conditionalFormatting sqref="AD16:AD1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{2358CB2A-F827-4D88-A2EF-F7B900940CE3}</x14:id>
        </ext>
      </extLst>
    </cfRule>
  </conditionalFormatting>
  <conditionalFormatting sqref="AD25:AD2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{FC406071-E3F7-4554-83D3-D7E234F30F2B}</x14:id>
        </ext>
      </extLst>
    </cfRule>
  </conditionalFormatting>
  <conditionalFormatting sqref="AC36:AC3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{CDCCA62D-BAE3-4E3E-B6DE-CD5AB7EEC46A}</x14:id>
        </ext>
      </extLst>
    </cfRule>
  </conditionalFormatting>
  <conditionalFormatting sqref="AB4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{C55FFAEB-880D-40A4-A2C8-BF85FF3BB208}</x14:id>
        </ext>
      </extLst>
    </cfRule>
  </conditionalFormatting>
  <conditionalFormatting sqref="AC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{6A0D75FF-0798-4EA4-BDC9-A24AC5140181}</x14:id>
        </ext>
      </extLst>
    </cfRule>
  </conditionalFormatting>
  <conditionalFormatting sqref="AC4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{41B655CF-4661-4D94-ACDF-57934D987A4B}</x14:id>
        </ext>
      </extLst>
    </cfRule>
  </conditionalFormatting>
  <conditionalFormatting sqref="AD4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{95BE6FBB-ED3F-4982-94F0-CE45A4CB56E1}</x14:id>
        </ext>
      </extLst>
    </cfRule>
  </conditionalFormatting>
  <conditionalFormatting sqref="AD4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{17E5832A-E4D2-4944-AB7D-21ED14D95BEA}</x14:id>
        </ext>
      </extLst>
    </cfRule>
  </conditionalFormatting>
  <conditionalFormatting sqref="AD4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{8BA59BFD-DE31-4A70-9067-BC87690687B2}</x14:id>
        </ext>
      </extLst>
    </cfRule>
  </conditionalFormatting>
  <conditionalFormatting sqref="F3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{8AA71C78-1F9B-4D48-98D0-D3A9A02AF2C7}</x14:id>
        </ext>
      </extLst>
    </cfRule>
  </conditionalFormatting>
  <conditionalFormatting sqref="J3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{5F315A77-5F34-4AE5-8B91-B90D00AE63CB}</x14:id>
        </ext>
      </extLst>
    </cfRule>
  </conditionalFormatting>
  <conditionalFormatting sqref="N3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{4FD263FB-3E9B-4E80-9215-FF6BA9956900}</x14:id>
        </ext>
      </extLst>
    </cfRule>
  </conditionalFormatting>
  <conditionalFormatting sqref="R3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{49D3F0DF-41D6-4591-9E08-090283DBDD10}</x14:id>
        </ext>
      </extLst>
    </cfRule>
  </conditionalFormatting>
  <conditionalFormatting sqref="V3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{CBEE91D6-536B-4F11-B772-20D26FE5B50A}</x14:id>
        </ext>
      </extLst>
    </cfRule>
  </conditionalFormatting>
  <conditionalFormatting sqref="Z3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{B428E564-174D-44D2-B8C6-E74E24A3EF35}</x14:id>
        </ext>
      </extLst>
    </cfRule>
  </conditionalFormatting>
  <conditionalFormatting sqref="AD3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{D9A850FE-812F-4115-AE6D-02B62A97FCBF}</x14:id>
        </ext>
      </extLst>
    </cfRule>
  </conditionalFormatting>
  <conditionalFormatting sqref="AH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{B09F6281-F568-47BD-8612-9D2FA26EB8DB}</x14:id>
        </ext>
      </extLst>
    </cfRule>
  </conditionalFormatting>
  <conditionalFormatting sqref="AH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{99B75297-2877-4FDA-837C-CE22FDFD44B8}</x14:id>
        </ext>
      </extLst>
    </cfRule>
  </conditionalFormatting>
  <conditionalFormatting sqref="AH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{2F8E0B53-A1FF-4A7A-A230-F11B961025B8}</x14:id>
        </ext>
      </extLst>
    </cfRule>
  </conditionalFormatting>
  <conditionalFormatting sqref="AH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{DA0592F4-F9D9-477D-A329-1E91B11A3258}</x14:id>
        </ext>
      </extLst>
    </cfRule>
  </conditionalFormatting>
  <conditionalFormatting sqref="AH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{31B45AD0-294A-431C-A1DD-A14846EF1758}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CBEF4E-C63E-4F68-8E63-7EC9AF4A8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F7:F13</xm:sqref>
        </x14:conditionalFormatting>
        <x14:conditionalFormatting xmlns:xm="http://schemas.microsoft.com/office/excel/2006/main">
          <x14:cfRule type="dataBar" id="{073EA2EB-B79E-4744-878F-F8EA24FEF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AC09D678-0301-435B-9A0B-2D4965F93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1E828C8-DF9C-4DC9-84A2-F81D39106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AE1B5511-1BAF-4C8B-A463-BB712AEC3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</xm:sqref>
        </x14:conditionalFormatting>
        <x14:conditionalFormatting xmlns:xm="http://schemas.microsoft.com/office/excel/2006/main">
          <x14:cfRule type="dataBar" id="{385B403D-FC7C-44B7-BC1A-003588F7F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9E9DAAEB-F5C2-4F7E-92B0-556813A81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1415E59F-AE1E-4585-871C-04A4337BA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E0479B39-21E0-41C5-ADF4-BD6269F56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CACB5E30-7608-4D6C-8B56-F781BE743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J7:J13</xm:sqref>
        </x14:conditionalFormatting>
        <x14:conditionalFormatting xmlns:xm="http://schemas.microsoft.com/office/excel/2006/main">
          <x14:cfRule type="dataBar" id="{970C8B2E-FAB7-459E-A44C-DCA1821C7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J16:J17</xm:sqref>
        </x14:conditionalFormatting>
        <x14:conditionalFormatting xmlns:xm="http://schemas.microsoft.com/office/excel/2006/main">
          <x14:cfRule type="dataBar" id="{02FA940B-F20D-4214-B5D9-98AAA0EDE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J25:J26</xm:sqref>
        </x14:conditionalFormatting>
        <x14:conditionalFormatting xmlns:xm="http://schemas.microsoft.com/office/excel/2006/main">
          <x14:cfRule type="dataBar" id="{EFDA1461-F42B-4A9D-9A4F-5C62DB4E5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I36:I38</xm:sqref>
        </x14:conditionalFormatting>
        <x14:conditionalFormatting xmlns:xm="http://schemas.microsoft.com/office/excel/2006/main">
          <x14:cfRule type="dataBar" id="{7D110523-AF47-47EE-9303-4448BF775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9DDA1135-44C2-4BBA-953C-B5E179655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EE5AFC05-A74F-43EB-B6ED-16B955A31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78AFD1D9-45F4-4E9A-AC3F-0FF27BBBD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J40</xm:sqref>
        </x14:conditionalFormatting>
        <x14:conditionalFormatting xmlns:xm="http://schemas.microsoft.com/office/excel/2006/main">
          <x14:cfRule type="dataBar" id="{C374831E-A8AB-458D-AD66-FD290447A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J46</xm:sqref>
        </x14:conditionalFormatting>
        <x14:conditionalFormatting xmlns:xm="http://schemas.microsoft.com/office/excel/2006/main">
          <x14:cfRule type="dataBar" id="{EA7E4ABC-B595-46EB-8D0E-20A815CD98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J48</xm:sqref>
        </x14:conditionalFormatting>
        <x14:conditionalFormatting xmlns:xm="http://schemas.microsoft.com/office/excel/2006/main">
          <x14:cfRule type="dataBar" id="{1DC85D7D-CF10-4293-8059-369ED12A0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N7:N13</xm:sqref>
        </x14:conditionalFormatting>
        <x14:conditionalFormatting xmlns:xm="http://schemas.microsoft.com/office/excel/2006/main">
          <x14:cfRule type="dataBar" id="{1CE705B1-2AEE-432D-845C-1DD7F00B1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N16:N17</xm:sqref>
        </x14:conditionalFormatting>
        <x14:conditionalFormatting xmlns:xm="http://schemas.microsoft.com/office/excel/2006/main">
          <x14:cfRule type="dataBar" id="{CE49041A-98EC-4987-8002-23B565269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N25:N26</xm:sqref>
        </x14:conditionalFormatting>
        <x14:conditionalFormatting xmlns:xm="http://schemas.microsoft.com/office/excel/2006/main">
          <x14:cfRule type="dataBar" id="{3C68777C-1C03-48E8-987F-AEF76E132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M36:M38</xm:sqref>
        </x14:conditionalFormatting>
        <x14:conditionalFormatting xmlns:xm="http://schemas.microsoft.com/office/excel/2006/main">
          <x14:cfRule type="dataBar" id="{D7CD6854-F677-4605-90EA-8992B06CB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6F6A5C07-2BBD-47E9-8642-CED81F856F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</xm:sqref>
        </x14:conditionalFormatting>
        <x14:conditionalFormatting xmlns:xm="http://schemas.microsoft.com/office/excel/2006/main">
          <x14:cfRule type="dataBar" id="{B74D560A-4C8C-42BD-B38F-C60C944F3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M48</xm:sqref>
        </x14:conditionalFormatting>
        <x14:conditionalFormatting xmlns:xm="http://schemas.microsoft.com/office/excel/2006/main">
          <x14:cfRule type="dataBar" id="{FFDBD2EB-7CE5-4D88-B278-B6085D004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N40</xm:sqref>
        </x14:conditionalFormatting>
        <x14:conditionalFormatting xmlns:xm="http://schemas.microsoft.com/office/excel/2006/main">
          <x14:cfRule type="dataBar" id="{72E27293-2166-424C-9C1D-E92003EDC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N46</xm:sqref>
        </x14:conditionalFormatting>
        <x14:conditionalFormatting xmlns:xm="http://schemas.microsoft.com/office/excel/2006/main">
          <x14:cfRule type="dataBar" id="{453BB44A-4F8F-448F-9511-62021E1D3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N48</xm:sqref>
        </x14:conditionalFormatting>
        <x14:conditionalFormatting xmlns:xm="http://schemas.microsoft.com/office/excel/2006/main">
          <x14:cfRule type="dataBar" id="{E51B7EEE-E98F-49E5-B901-6D48FE031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R7:R13</xm:sqref>
        </x14:conditionalFormatting>
        <x14:conditionalFormatting xmlns:xm="http://schemas.microsoft.com/office/excel/2006/main">
          <x14:cfRule type="dataBar" id="{8A161475-BFD3-490D-921C-5B5DC7E70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R16:R17</xm:sqref>
        </x14:conditionalFormatting>
        <x14:conditionalFormatting xmlns:xm="http://schemas.microsoft.com/office/excel/2006/main">
          <x14:cfRule type="dataBar" id="{E4AA9932-6EAC-49C2-8E6D-20F04056A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R25:R26</xm:sqref>
        </x14:conditionalFormatting>
        <x14:conditionalFormatting xmlns:xm="http://schemas.microsoft.com/office/excel/2006/main">
          <x14:cfRule type="dataBar" id="{EB09727D-60F6-4D56-BD27-AEFB22822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Q36:Q38</xm:sqref>
        </x14:conditionalFormatting>
        <x14:conditionalFormatting xmlns:xm="http://schemas.microsoft.com/office/excel/2006/main">
          <x14:cfRule type="dataBar" id="{5373DC87-91EA-493B-A9BE-E73B6001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P40</xm:sqref>
        </x14:conditionalFormatting>
        <x14:conditionalFormatting xmlns:xm="http://schemas.microsoft.com/office/excel/2006/main">
          <x14:cfRule type="dataBar" id="{337D4247-A915-42C3-AEDC-845D32659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Q46</xm:sqref>
        </x14:conditionalFormatting>
        <x14:conditionalFormatting xmlns:xm="http://schemas.microsoft.com/office/excel/2006/main">
          <x14:cfRule type="dataBar" id="{48B32D8C-DE73-4113-90A0-9E001861D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Q48</xm:sqref>
        </x14:conditionalFormatting>
        <x14:conditionalFormatting xmlns:xm="http://schemas.microsoft.com/office/excel/2006/main">
          <x14:cfRule type="dataBar" id="{CB7E4BE7-B176-4173-AC08-703888449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R40</xm:sqref>
        </x14:conditionalFormatting>
        <x14:conditionalFormatting xmlns:xm="http://schemas.microsoft.com/office/excel/2006/main">
          <x14:cfRule type="dataBar" id="{00E32F9C-0022-4A8E-AA27-46A2401EFD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R46</xm:sqref>
        </x14:conditionalFormatting>
        <x14:conditionalFormatting xmlns:xm="http://schemas.microsoft.com/office/excel/2006/main">
          <x14:cfRule type="dataBar" id="{353A9D11-02F3-4B1A-9F3D-1E577490B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R48</xm:sqref>
        </x14:conditionalFormatting>
        <x14:conditionalFormatting xmlns:xm="http://schemas.microsoft.com/office/excel/2006/main">
          <x14:cfRule type="dataBar" id="{63B8D36A-D155-46F5-839C-BD48806BC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V7:V13</xm:sqref>
        </x14:conditionalFormatting>
        <x14:conditionalFormatting xmlns:xm="http://schemas.microsoft.com/office/excel/2006/main">
          <x14:cfRule type="dataBar" id="{134EFD51-123E-4B0D-B31F-098558392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V16:V17</xm:sqref>
        </x14:conditionalFormatting>
        <x14:conditionalFormatting xmlns:xm="http://schemas.microsoft.com/office/excel/2006/main">
          <x14:cfRule type="dataBar" id="{72AE78AE-C368-47E3-ACD8-7E1127ACA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V25:V26</xm:sqref>
        </x14:conditionalFormatting>
        <x14:conditionalFormatting xmlns:xm="http://schemas.microsoft.com/office/excel/2006/main">
          <x14:cfRule type="dataBar" id="{6A300B98-F074-4662-9486-4CA42D6B1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U36:U38</xm:sqref>
        </x14:conditionalFormatting>
        <x14:conditionalFormatting xmlns:xm="http://schemas.microsoft.com/office/excel/2006/main">
          <x14:cfRule type="dataBar" id="{5739270F-EA9C-4E2C-AF56-2E6793C2B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T40</xm:sqref>
        </x14:conditionalFormatting>
        <x14:conditionalFormatting xmlns:xm="http://schemas.microsoft.com/office/excel/2006/main">
          <x14:cfRule type="dataBar" id="{8CC0148D-C6F5-4907-B37A-A862F20C5A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U46</xm:sqref>
        </x14:conditionalFormatting>
        <x14:conditionalFormatting xmlns:xm="http://schemas.microsoft.com/office/excel/2006/main">
          <x14:cfRule type="dataBar" id="{1BD212C2-A6FE-4264-9AAF-AB546B48CD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U48</xm:sqref>
        </x14:conditionalFormatting>
        <x14:conditionalFormatting xmlns:xm="http://schemas.microsoft.com/office/excel/2006/main">
          <x14:cfRule type="dataBar" id="{4FFFDCB3-CE25-4542-8446-E5E385E9AA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V40</xm:sqref>
        </x14:conditionalFormatting>
        <x14:conditionalFormatting xmlns:xm="http://schemas.microsoft.com/office/excel/2006/main">
          <x14:cfRule type="dataBar" id="{60D9C625-1F62-4694-8738-3FE30931B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V46</xm:sqref>
        </x14:conditionalFormatting>
        <x14:conditionalFormatting xmlns:xm="http://schemas.microsoft.com/office/excel/2006/main">
          <x14:cfRule type="dataBar" id="{3D42B663-4B64-47D9-8CE6-D34EFCAFB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V48</xm:sqref>
        </x14:conditionalFormatting>
        <x14:conditionalFormatting xmlns:xm="http://schemas.microsoft.com/office/excel/2006/main">
          <x14:cfRule type="dataBar" id="{6EAAB110-7B60-446D-874A-7FF2D4990B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Z7:Z13</xm:sqref>
        </x14:conditionalFormatting>
        <x14:conditionalFormatting xmlns:xm="http://schemas.microsoft.com/office/excel/2006/main">
          <x14:cfRule type="dataBar" id="{0424132E-3ADC-4840-BFC0-E41DC3A1F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Z16:Z17</xm:sqref>
        </x14:conditionalFormatting>
        <x14:conditionalFormatting xmlns:xm="http://schemas.microsoft.com/office/excel/2006/main">
          <x14:cfRule type="dataBar" id="{D793AA96-EA40-470D-837E-A3FC3E97E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Z25:Z26</xm:sqref>
        </x14:conditionalFormatting>
        <x14:conditionalFormatting xmlns:xm="http://schemas.microsoft.com/office/excel/2006/main">
          <x14:cfRule type="dataBar" id="{80CEBA90-B6F9-4FD6-B5ED-171FE7949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Y36:Y38</xm:sqref>
        </x14:conditionalFormatting>
        <x14:conditionalFormatting xmlns:xm="http://schemas.microsoft.com/office/excel/2006/main">
          <x14:cfRule type="dataBar" id="{CA87105F-60C9-475C-8F03-2A82EC09F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X40</xm:sqref>
        </x14:conditionalFormatting>
        <x14:conditionalFormatting xmlns:xm="http://schemas.microsoft.com/office/excel/2006/main">
          <x14:cfRule type="dataBar" id="{99F182BE-959A-4EAD-A02E-D38B1BDB2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Y46</xm:sqref>
        </x14:conditionalFormatting>
        <x14:conditionalFormatting xmlns:xm="http://schemas.microsoft.com/office/excel/2006/main">
          <x14:cfRule type="dataBar" id="{2CE05231-96F4-495B-980D-B8770B8B7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Y48</xm:sqref>
        </x14:conditionalFormatting>
        <x14:conditionalFormatting xmlns:xm="http://schemas.microsoft.com/office/excel/2006/main">
          <x14:cfRule type="dataBar" id="{B5E9FCC6-42FB-4002-AE03-27D603A3DF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Z40</xm:sqref>
        </x14:conditionalFormatting>
        <x14:conditionalFormatting xmlns:xm="http://schemas.microsoft.com/office/excel/2006/main">
          <x14:cfRule type="dataBar" id="{396F9433-B3A2-4B25-82CC-A4F04CBC6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Z46</xm:sqref>
        </x14:conditionalFormatting>
        <x14:conditionalFormatting xmlns:xm="http://schemas.microsoft.com/office/excel/2006/main">
          <x14:cfRule type="dataBar" id="{9D25B0D1-962F-4739-A053-183639834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Z48</xm:sqref>
        </x14:conditionalFormatting>
        <x14:conditionalFormatting xmlns:xm="http://schemas.microsoft.com/office/excel/2006/main">
          <x14:cfRule type="dataBar" id="{71027702-ED28-45B2-9A98-52995EBBB6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AD7:AD13</xm:sqref>
        </x14:conditionalFormatting>
        <x14:conditionalFormatting xmlns:xm="http://schemas.microsoft.com/office/excel/2006/main">
          <x14:cfRule type="dataBar" id="{2358CB2A-F827-4D88-A2EF-F7B900940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AD16:AD17</xm:sqref>
        </x14:conditionalFormatting>
        <x14:conditionalFormatting xmlns:xm="http://schemas.microsoft.com/office/excel/2006/main">
          <x14:cfRule type="dataBar" id="{FC406071-E3F7-4554-83D3-D7E234F30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AD25:AD26</xm:sqref>
        </x14:conditionalFormatting>
        <x14:conditionalFormatting xmlns:xm="http://schemas.microsoft.com/office/excel/2006/main">
          <x14:cfRule type="dataBar" id="{CDCCA62D-BAE3-4E3E-B6DE-CD5AB7EEC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AC36:AC38</xm:sqref>
        </x14:conditionalFormatting>
        <x14:conditionalFormatting xmlns:xm="http://schemas.microsoft.com/office/excel/2006/main">
          <x14:cfRule type="dataBar" id="{C55FFAEB-880D-40A4-A2C8-BF85FF3BB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AB40</xm:sqref>
        </x14:conditionalFormatting>
        <x14:conditionalFormatting xmlns:xm="http://schemas.microsoft.com/office/excel/2006/main">
          <x14:cfRule type="dataBar" id="{6A0D75FF-0798-4EA4-BDC9-A24AC5140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AC46</xm:sqref>
        </x14:conditionalFormatting>
        <x14:conditionalFormatting xmlns:xm="http://schemas.microsoft.com/office/excel/2006/main">
          <x14:cfRule type="dataBar" id="{41B655CF-4661-4D94-ACDF-57934D987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AC48</xm:sqref>
        </x14:conditionalFormatting>
        <x14:conditionalFormatting xmlns:xm="http://schemas.microsoft.com/office/excel/2006/main">
          <x14:cfRule type="dataBar" id="{95BE6FBB-ED3F-4982-94F0-CE45A4CB5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AD40</xm:sqref>
        </x14:conditionalFormatting>
        <x14:conditionalFormatting xmlns:xm="http://schemas.microsoft.com/office/excel/2006/main">
          <x14:cfRule type="dataBar" id="{17E5832A-E4D2-4944-AB7D-21ED14D95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AD46</xm:sqref>
        </x14:conditionalFormatting>
        <x14:conditionalFormatting xmlns:xm="http://schemas.microsoft.com/office/excel/2006/main">
          <x14:cfRule type="dataBar" id="{8BA59BFD-DE31-4A70-9067-BC8769068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AD48</xm:sqref>
        </x14:conditionalFormatting>
        <x14:conditionalFormatting xmlns:xm="http://schemas.microsoft.com/office/excel/2006/main">
          <x14:cfRule type="dataBar" id="{8AA71C78-1F9B-4D48-98D0-D3A9A02AF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5F315A77-5F34-4AE5-8B91-B90D00AE6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4FD263FB-3E9B-4E80-9215-FF6BA9956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N32</xm:sqref>
        </x14:conditionalFormatting>
        <x14:conditionalFormatting xmlns:xm="http://schemas.microsoft.com/office/excel/2006/main">
          <x14:cfRule type="dataBar" id="{49D3F0DF-41D6-4591-9E08-090283DBDD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R32</xm:sqref>
        </x14:conditionalFormatting>
        <x14:conditionalFormatting xmlns:xm="http://schemas.microsoft.com/office/excel/2006/main">
          <x14:cfRule type="dataBar" id="{CBEE91D6-536B-4F11-B772-20D26FE5B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V32</xm:sqref>
        </x14:conditionalFormatting>
        <x14:conditionalFormatting xmlns:xm="http://schemas.microsoft.com/office/excel/2006/main">
          <x14:cfRule type="dataBar" id="{B428E564-174D-44D2-B8C6-E74E24A3E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D9A850FE-812F-4115-AE6D-02B62A97F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B09F6281-F568-47BD-8612-9D2FA26EB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</xm:sqref>
        </x14:conditionalFormatting>
        <x14:conditionalFormatting xmlns:xm="http://schemas.microsoft.com/office/excel/2006/main">
          <x14:cfRule type="dataBar" id="{99B75297-2877-4FDA-837C-CE22FDFD44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2F8E0B53-A1FF-4A7A-A230-F11B96102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AH40</xm:sqref>
        </x14:conditionalFormatting>
        <x14:conditionalFormatting xmlns:xm="http://schemas.microsoft.com/office/excel/2006/main">
          <x14:cfRule type="dataBar" id="{DA0592F4-F9D9-477D-A329-1E91B11A3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AH46</xm:sqref>
        </x14:conditionalFormatting>
        <x14:conditionalFormatting xmlns:xm="http://schemas.microsoft.com/office/excel/2006/main">
          <x14:cfRule type="dataBar" id="{31B45AD0-294A-431C-A1DD-A14846EF1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EQ01</dc:creator>
  <cp:lastModifiedBy>HOME PC</cp:lastModifiedBy>
  <dcterms:created xsi:type="dcterms:W3CDTF">2021-09-13T17:54:13Z</dcterms:created>
  <dcterms:modified xsi:type="dcterms:W3CDTF">2021-09-15T16:30:44Z</dcterms:modified>
</cp:coreProperties>
</file>