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0" yWindow="20" windowWidth="28720" windowHeight="16120" tabRatio="500" activeTab="2"/>
  </bookViews>
  <sheets>
    <sheet name="Sheet1" sheetId="1" r:id="rId1"/>
    <sheet name="Sheet2" sheetId="2" r:id="rId2"/>
    <sheet name="Sheet3" sheetId="3" r:id="rId3"/>
  </sheets>
  <definedNames>
    <definedName name="Rates">Sheet2!$A$1:$C$5</definedName>
    <definedName name="Rates2">Sheet2!$A$8:$C$12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J8" i="1"/>
  <c r="K8" i="1"/>
  <c r="L8" i="1"/>
  <c r="M8" i="1"/>
  <c r="N8" i="1"/>
  <c r="O8" i="1"/>
  <c r="P8" i="1"/>
  <c r="H9" i="1"/>
  <c r="J9" i="1"/>
  <c r="K9" i="1"/>
  <c r="L9" i="1"/>
  <c r="M9" i="1"/>
  <c r="N9" i="1"/>
  <c r="O9" i="1"/>
  <c r="P9" i="1"/>
  <c r="H10" i="1"/>
  <c r="J10" i="1"/>
  <c r="K10" i="1"/>
  <c r="L10" i="1"/>
  <c r="M10" i="1"/>
  <c r="N10" i="1"/>
  <c r="O10" i="1"/>
  <c r="P10" i="1"/>
  <c r="H11" i="1"/>
  <c r="J11" i="1"/>
  <c r="K11" i="1"/>
  <c r="L11" i="1"/>
  <c r="M11" i="1"/>
  <c r="N11" i="1"/>
  <c r="O11" i="1"/>
  <c r="P11" i="1"/>
  <c r="H7" i="1"/>
  <c r="J7" i="1"/>
  <c r="K7" i="1"/>
  <c r="L7" i="1"/>
  <c r="M7" i="1"/>
  <c r="N7" i="1"/>
  <c r="O7" i="1"/>
  <c r="P7" i="1"/>
  <c r="G7" i="1"/>
  <c r="G8" i="1"/>
  <c r="G9" i="1"/>
  <c r="G10" i="1"/>
  <c r="G11" i="1"/>
  <c r="J20" i="2"/>
  <c r="K20" i="2"/>
  <c r="J22" i="2"/>
</calcChain>
</file>

<file path=xl/sharedStrings.xml><?xml version="1.0" encoding="utf-8"?>
<sst xmlns="http://schemas.openxmlformats.org/spreadsheetml/2006/main" count="60" uniqueCount="41">
  <si>
    <t>Bonus</t>
  </si>
  <si>
    <t>House Rent Allowance</t>
  </si>
  <si>
    <t xml:space="preserve">Gross Salary </t>
  </si>
  <si>
    <t xml:space="preserve">Basic </t>
  </si>
  <si>
    <t>Taxable income</t>
  </si>
  <si>
    <t>Tax (before rebate)</t>
  </si>
  <si>
    <t xml:space="preserve">medical insurance </t>
  </si>
  <si>
    <t>Provident fund act?</t>
  </si>
  <si>
    <t>does basic matter. Does this tie to the pf?</t>
  </si>
  <si>
    <t>no legal requirement</t>
  </si>
  <si>
    <t>Basic salary has no link with anything</t>
  </si>
  <si>
    <t xml:space="preserve">investment </t>
  </si>
  <si>
    <t>can be made any time during the fy</t>
  </si>
  <si>
    <t>Rebate</t>
  </si>
  <si>
    <t>Tax (after rebate)</t>
  </si>
  <si>
    <t>Tax Deducted at source</t>
  </si>
  <si>
    <t>Medical Allowance</t>
  </si>
  <si>
    <t>Tax Deducted at source (80%)</t>
  </si>
  <si>
    <t>Male/Female</t>
  </si>
  <si>
    <t>M</t>
  </si>
  <si>
    <t>A</t>
  </si>
  <si>
    <t>B</t>
  </si>
  <si>
    <t>C</t>
  </si>
  <si>
    <t>D</t>
  </si>
  <si>
    <t>E</t>
  </si>
  <si>
    <t>Net pay</t>
  </si>
  <si>
    <t>ID</t>
  </si>
  <si>
    <t>NC0001</t>
  </si>
  <si>
    <t>NC0002</t>
  </si>
  <si>
    <t>NC0003</t>
  </si>
  <si>
    <t>NC0004</t>
  </si>
  <si>
    <t>NC0005</t>
  </si>
  <si>
    <t>Name</t>
  </si>
  <si>
    <t xml:space="preserve">email </t>
  </si>
  <si>
    <t>A@newscred.com</t>
  </si>
  <si>
    <t>b@newscred.com</t>
  </si>
  <si>
    <t>c@newscred.com</t>
  </si>
  <si>
    <t>d@newscred.com</t>
  </si>
  <si>
    <t>e@newscred.com</t>
  </si>
  <si>
    <t>designation</t>
  </si>
  <si>
    <t>Software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</si>
</sst>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43" fontId="0" fillId="0" borderId="0" xfId="1" applyFont="1"/>
    <xf numFmtId="0" fontId="5" fillId="0" borderId="0" xfId="0" applyFont="1"/>
    <xf numFmtId="0" fontId="6" fillId="0" borderId="0" xfId="0" applyFont="1"/>
    <xf numFmtId="164" fontId="0" fillId="0" borderId="0" xfId="1" applyNumberFormat="1" applyFont="1" applyAlignment="1">
      <alignment horizontal="left"/>
    </xf>
    <xf numFmtId="0" fontId="2" fillId="0" borderId="0" xfId="0" applyFont="1" applyAlignment="1">
      <alignment vertical="top" wrapText="1"/>
    </xf>
    <xf numFmtId="0" fontId="3" fillId="0" borderId="0" xfId="14"/>
  </cellXfs>
  <cellStyles count="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@newscred.com" TargetMode="External"/><Relationship Id="rId4" Type="http://schemas.openxmlformats.org/officeDocument/2006/relationships/hyperlink" Target="mailto:d@newscred.com" TargetMode="External"/><Relationship Id="rId5" Type="http://schemas.openxmlformats.org/officeDocument/2006/relationships/hyperlink" Target="mailto:e@newscred.com" TargetMode="External"/><Relationship Id="rId1" Type="http://schemas.openxmlformats.org/officeDocument/2006/relationships/hyperlink" Target="mailto:A@newscred.com" TargetMode="External"/><Relationship Id="rId2" Type="http://schemas.openxmlformats.org/officeDocument/2006/relationships/hyperlink" Target="mailto:b@newscre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P52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6" sqref="B6:B11"/>
    </sheetView>
  </sheetViews>
  <sheetFormatPr baseColWidth="10" defaultRowHeight="15" x14ac:dyDescent="0"/>
  <cols>
    <col min="3" max="3" width="37.33203125" bestFit="1" customWidth="1"/>
    <col min="4" max="4" width="13.1640625" bestFit="1" customWidth="1"/>
    <col min="5" max="5" width="13.1640625" customWidth="1"/>
    <col min="6" max="6" width="18" customWidth="1"/>
    <col min="7" max="7" width="13.1640625" bestFit="1" customWidth="1"/>
    <col min="8" max="8" width="20" bestFit="1" customWidth="1"/>
    <col min="9" max="9" width="20" customWidth="1"/>
    <col min="10" max="10" width="17.83203125" bestFit="1" customWidth="1"/>
    <col min="11" max="11" width="20.33203125" customWidth="1"/>
    <col min="12" max="12" width="18.33203125" customWidth="1"/>
    <col min="13" max="13" width="19.5" customWidth="1"/>
    <col min="14" max="14" width="20.83203125" bestFit="1" customWidth="1"/>
    <col min="15" max="15" width="17.1640625" bestFit="1" customWidth="1"/>
    <col min="16" max="16" width="12.33203125" customWidth="1"/>
  </cols>
  <sheetData>
    <row r="6" spans="2:16" ht="30">
      <c r="B6" t="s">
        <v>26</v>
      </c>
      <c r="D6" s="7" t="s">
        <v>2</v>
      </c>
      <c r="E6" s="7" t="s">
        <v>18</v>
      </c>
      <c r="F6" s="7" t="s">
        <v>0</v>
      </c>
      <c r="G6" s="7" t="s">
        <v>3</v>
      </c>
      <c r="H6" s="7" t="s">
        <v>1</v>
      </c>
      <c r="I6" s="7" t="s">
        <v>16</v>
      </c>
      <c r="J6" s="7" t="s">
        <v>4</v>
      </c>
      <c r="K6" s="7" t="s">
        <v>5</v>
      </c>
      <c r="L6" s="7" t="s">
        <v>13</v>
      </c>
      <c r="M6" s="7" t="s">
        <v>14</v>
      </c>
      <c r="N6" s="7" t="s">
        <v>15</v>
      </c>
      <c r="O6" s="7" t="s">
        <v>17</v>
      </c>
      <c r="P6" s="7" t="s">
        <v>25</v>
      </c>
    </row>
    <row r="7" spans="2:16">
      <c r="B7" t="s">
        <v>27</v>
      </c>
      <c r="C7" s="4" t="s">
        <v>20</v>
      </c>
      <c r="D7" s="1">
        <v>1000000</v>
      </c>
      <c r="E7" s="1" t="s">
        <v>19</v>
      </c>
      <c r="F7" s="1">
        <v>100000</v>
      </c>
      <c r="G7" s="1">
        <f t="shared" ref="G7:G11" si="0">D7+H7</f>
        <v>760000</v>
      </c>
      <c r="H7" s="1">
        <f t="shared" ref="H7:H11" si="1">-MIN(D7*0.5,240000)</f>
        <v>-240000</v>
      </c>
      <c r="I7" s="1"/>
      <c r="J7" s="6">
        <f t="shared" ref="J7:J11" si="2">D7+H7+F7+I7</f>
        <v>860000</v>
      </c>
      <c r="K7" s="1">
        <f t="shared" ref="K7:K11" si="3">VLOOKUP(J7,Rates,2,TRUE)+VLOOKUP(J7,Rates,3,TRUE)*(J7-VLOOKUP(J7,Rates,1,TRUE))</f>
        <v>81000</v>
      </c>
      <c r="L7" s="1">
        <f t="shared" ref="L7:L11" si="4">MIN(J7*0.3*0.15)</f>
        <v>38700</v>
      </c>
      <c r="M7" s="1">
        <f t="shared" ref="M7:M11" si="5">IF((K7-L7)&gt;0,K7-L7,0)</f>
        <v>42300</v>
      </c>
      <c r="N7" s="1">
        <f t="shared" ref="N7:N11" si="6">M7/12</f>
        <v>3525</v>
      </c>
      <c r="O7" s="1">
        <f t="shared" ref="O7:O11" si="7">N7*0.8</f>
        <v>2820</v>
      </c>
      <c r="P7" s="2">
        <f>D7/12-O7</f>
        <v>80513.333333333328</v>
      </c>
    </row>
    <row r="8" spans="2:16">
      <c r="B8" t="s">
        <v>28</v>
      </c>
      <c r="C8" s="4" t="s">
        <v>21</v>
      </c>
      <c r="D8" s="1">
        <v>750000</v>
      </c>
      <c r="E8" s="1" t="s">
        <v>19</v>
      </c>
      <c r="F8" s="1">
        <v>50000</v>
      </c>
      <c r="G8" s="1">
        <f t="shared" si="0"/>
        <v>510000</v>
      </c>
      <c r="H8" s="1">
        <f t="shared" si="1"/>
        <v>-240000</v>
      </c>
      <c r="I8" s="1"/>
      <c r="J8" s="6">
        <f t="shared" si="2"/>
        <v>560000</v>
      </c>
      <c r="K8" s="1">
        <f t="shared" si="3"/>
        <v>36000</v>
      </c>
      <c r="L8" s="1">
        <f t="shared" si="4"/>
        <v>25200</v>
      </c>
      <c r="M8" s="1">
        <f t="shared" si="5"/>
        <v>10800</v>
      </c>
      <c r="N8" s="1">
        <f t="shared" si="6"/>
        <v>900</v>
      </c>
      <c r="O8" s="1">
        <f t="shared" si="7"/>
        <v>720</v>
      </c>
      <c r="P8" s="2">
        <f t="shared" ref="P8:P11" si="8">D8/12-O8</f>
        <v>61780</v>
      </c>
    </row>
    <row r="9" spans="2:16">
      <c r="B9" t="s">
        <v>29</v>
      </c>
      <c r="C9" s="4" t="s">
        <v>22</v>
      </c>
      <c r="D9" s="1">
        <v>240000</v>
      </c>
      <c r="E9" s="1" t="s">
        <v>19</v>
      </c>
      <c r="F9" s="1">
        <v>20000</v>
      </c>
      <c r="G9" s="1">
        <f t="shared" si="0"/>
        <v>120000</v>
      </c>
      <c r="H9" s="1">
        <f t="shared" si="1"/>
        <v>-120000</v>
      </c>
      <c r="I9" s="1"/>
      <c r="J9" s="6">
        <f t="shared" si="2"/>
        <v>140000</v>
      </c>
      <c r="K9" s="1">
        <f t="shared" si="3"/>
        <v>0</v>
      </c>
      <c r="L9" s="1">
        <f t="shared" si="4"/>
        <v>6300</v>
      </c>
      <c r="M9" s="1">
        <f t="shared" si="5"/>
        <v>0</v>
      </c>
      <c r="N9" s="1">
        <f t="shared" si="6"/>
        <v>0</v>
      </c>
      <c r="O9" s="1">
        <f t="shared" si="7"/>
        <v>0</v>
      </c>
      <c r="P9" s="2">
        <f t="shared" si="8"/>
        <v>20000</v>
      </c>
    </row>
    <row r="10" spans="2:16">
      <c r="B10" t="s">
        <v>30</v>
      </c>
      <c r="C10" s="4" t="s">
        <v>23</v>
      </c>
      <c r="D10" s="1">
        <v>1800000</v>
      </c>
      <c r="E10" s="1" t="s">
        <v>19</v>
      </c>
      <c r="F10" s="1">
        <v>300000</v>
      </c>
      <c r="G10" s="1">
        <f t="shared" si="0"/>
        <v>1560000</v>
      </c>
      <c r="H10" s="1">
        <f t="shared" si="1"/>
        <v>-240000</v>
      </c>
      <c r="I10" s="1"/>
      <c r="J10" s="6">
        <f t="shared" si="2"/>
        <v>1860000</v>
      </c>
      <c r="K10" s="1">
        <f t="shared" si="3"/>
        <v>310000</v>
      </c>
      <c r="L10" s="1">
        <f t="shared" si="4"/>
        <v>83700</v>
      </c>
      <c r="M10" s="1">
        <f t="shared" si="5"/>
        <v>226300</v>
      </c>
      <c r="N10" s="1">
        <f t="shared" si="6"/>
        <v>18858.333333333332</v>
      </c>
      <c r="O10" s="1">
        <f t="shared" si="7"/>
        <v>15086.666666666666</v>
      </c>
      <c r="P10" s="2">
        <f t="shared" si="8"/>
        <v>134913.33333333334</v>
      </c>
    </row>
    <row r="11" spans="2:16">
      <c r="B11" t="s">
        <v>31</v>
      </c>
      <c r="C11" s="4" t="s">
        <v>24</v>
      </c>
      <c r="D11" s="1">
        <v>600000</v>
      </c>
      <c r="E11" s="1" t="s">
        <v>19</v>
      </c>
      <c r="F11" s="1">
        <v>50000</v>
      </c>
      <c r="G11" s="1">
        <f t="shared" si="0"/>
        <v>360000</v>
      </c>
      <c r="H11" s="1">
        <f t="shared" si="1"/>
        <v>-240000</v>
      </c>
      <c r="I11" s="1"/>
      <c r="J11" s="6">
        <f t="shared" si="2"/>
        <v>410000</v>
      </c>
      <c r="K11" s="1">
        <f t="shared" si="3"/>
        <v>19000</v>
      </c>
      <c r="L11" s="1">
        <f t="shared" si="4"/>
        <v>18450</v>
      </c>
      <c r="M11" s="1">
        <f t="shared" si="5"/>
        <v>550</v>
      </c>
      <c r="N11" s="1">
        <f t="shared" si="6"/>
        <v>45.833333333333336</v>
      </c>
      <c r="O11" s="1">
        <f t="shared" si="7"/>
        <v>36.666666666666671</v>
      </c>
      <c r="P11" s="2">
        <f t="shared" si="8"/>
        <v>49963.333333333336</v>
      </c>
    </row>
    <row r="12" spans="2:16">
      <c r="C12" s="4"/>
      <c r="D12" s="1"/>
      <c r="E12" s="1"/>
      <c r="F12" s="1"/>
      <c r="G12" s="1"/>
      <c r="H12" s="1"/>
      <c r="I12" s="1"/>
      <c r="J12" s="6"/>
      <c r="K12" s="1"/>
      <c r="L12" s="1"/>
      <c r="M12" s="1"/>
      <c r="N12" s="1"/>
      <c r="O12" s="1"/>
    </row>
    <row r="13" spans="2:16">
      <c r="C13" s="4"/>
      <c r="D13" s="1"/>
      <c r="E13" s="1"/>
      <c r="F13" s="1"/>
      <c r="G13" s="1"/>
      <c r="H13" s="1"/>
      <c r="I13" s="1"/>
      <c r="J13" s="6"/>
      <c r="K13" s="1"/>
      <c r="L13" s="1"/>
      <c r="M13" s="1"/>
      <c r="N13" s="1"/>
      <c r="O13" s="1"/>
    </row>
    <row r="14" spans="2:16">
      <c r="C14" s="4"/>
      <c r="D14" s="1"/>
      <c r="E14" s="1"/>
      <c r="F14" s="1"/>
      <c r="G14" s="1"/>
      <c r="H14" s="1"/>
      <c r="I14" s="1"/>
      <c r="J14" s="6"/>
      <c r="K14" s="1"/>
      <c r="L14" s="1"/>
      <c r="M14" s="1"/>
      <c r="N14" s="1"/>
      <c r="O14" s="1"/>
    </row>
    <row r="15" spans="2:16">
      <c r="C15" s="4"/>
      <c r="D15" s="1"/>
      <c r="E15" s="1"/>
      <c r="F15" s="1"/>
      <c r="G15" s="1"/>
      <c r="H15" s="1"/>
      <c r="I15" s="1"/>
      <c r="J15" s="6"/>
      <c r="K15" s="1"/>
      <c r="L15" s="1"/>
      <c r="M15" s="1"/>
      <c r="N15" s="1"/>
      <c r="O15" s="1"/>
    </row>
    <row r="16" spans="2:16">
      <c r="C16" s="4"/>
      <c r="D16" s="1"/>
      <c r="E16" s="1"/>
      <c r="F16" s="1"/>
      <c r="G16" s="1"/>
      <c r="H16" s="1"/>
      <c r="I16" s="1"/>
      <c r="J16" s="6"/>
      <c r="K16" s="1"/>
      <c r="L16" s="1"/>
      <c r="M16" s="1"/>
      <c r="N16" s="1"/>
      <c r="O16" s="1"/>
    </row>
    <row r="17" spans="3:15">
      <c r="C17" s="4"/>
      <c r="D17" s="1"/>
      <c r="E17" s="1"/>
      <c r="F17" s="1"/>
      <c r="G17" s="1"/>
      <c r="H17" s="1"/>
      <c r="I17" s="1"/>
      <c r="J17" s="6"/>
      <c r="K17" s="1"/>
      <c r="L17" s="1"/>
      <c r="M17" s="1"/>
      <c r="N17" s="1"/>
      <c r="O17" s="1"/>
    </row>
    <row r="18" spans="3:15">
      <c r="C18" s="4"/>
      <c r="D18" s="1"/>
      <c r="E18" s="1"/>
      <c r="F18" s="1"/>
      <c r="G18" s="1"/>
      <c r="H18" s="1"/>
      <c r="I18" s="1"/>
      <c r="J18" s="6"/>
      <c r="K18" s="1"/>
      <c r="L18" s="1"/>
      <c r="M18" s="1"/>
      <c r="N18" s="1"/>
      <c r="O18" s="1"/>
    </row>
    <row r="19" spans="3:15">
      <c r="C19" s="4"/>
      <c r="D19" s="1"/>
      <c r="E19" s="1"/>
      <c r="F19" s="1"/>
      <c r="G19" s="1"/>
      <c r="H19" s="1"/>
      <c r="I19" s="1"/>
      <c r="J19" s="6"/>
      <c r="K19" s="1"/>
      <c r="L19" s="1"/>
      <c r="M19" s="1"/>
      <c r="N19" s="1"/>
      <c r="O19" s="1"/>
    </row>
    <row r="20" spans="3:15">
      <c r="C20" s="4"/>
      <c r="D20" s="1"/>
      <c r="E20" s="1"/>
      <c r="F20" s="1"/>
      <c r="G20" s="1"/>
      <c r="H20" s="1"/>
      <c r="I20" s="1"/>
      <c r="J20" s="6"/>
      <c r="K20" s="1"/>
      <c r="L20" s="1"/>
      <c r="M20" s="1"/>
      <c r="N20" s="1"/>
      <c r="O20" s="1"/>
    </row>
    <row r="21" spans="3:15">
      <c r="C21" s="4"/>
      <c r="D21" s="1"/>
      <c r="E21" s="1"/>
      <c r="F21" s="1"/>
      <c r="G21" s="1"/>
      <c r="H21" s="1"/>
      <c r="I21" s="1"/>
      <c r="J21" s="6"/>
      <c r="K21" s="1"/>
      <c r="L21" s="1"/>
      <c r="M21" s="1"/>
      <c r="N21" s="1"/>
      <c r="O21" s="1"/>
    </row>
    <row r="22" spans="3:15">
      <c r="C22" s="4"/>
      <c r="D22" s="1"/>
      <c r="E22" s="1"/>
      <c r="F22" s="1"/>
      <c r="G22" s="1"/>
      <c r="H22" s="1"/>
      <c r="I22" s="1"/>
      <c r="J22" s="6"/>
      <c r="K22" s="1"/>
      <c r="L22" s="1"/>
      <c r="M22" s="1"/>
      <c r="N22" s="1"/>
      <c r="O22" s="1"/>
    </row>
    <row r="23" spans="3:15">
      <c r="C23" s="4"/>
      <c r="D23" s="1"/>
      <c r="E23" s="1"/>
      <c r="F23" s="1"/>
      <c r="G23" s="1"/>
      <c r="H23" s="1"/>
      <c r="I23" s="1"/>
      <c r="J23" s="6"/>
      <c r="K23" s="1"/>
      <c r="L23" s="1"/>
      <c r="M23" s="1"/>
      <c r="N23" s="1"/>
      <c r="O23" s="1"/>
    </row>
    <row r="24" spans="3:15">
      <c r="C24" s="4"/>
      <c r="D24" s="1"/>
      <c r="E24" s="1"/>
      <c r="F24" s="1"/>
      <c r="G24" s="1"/>
      <c r="H24" s="1"/>
      <c r="I24" s="1"/>
      <c r="J24" s="6"/>
      <c r="K24" s="1"/>
      <c r="L24" s="1"/>
      <c r="M24" s="1"/>
      <c r="N24" s="1"/>
      <c r="O24" s="1"/>
    </row>
    <row r="25" spans="3:15">
      <c r="C25" s="4"/>
      <c r="D25" s="1"/>
      <c r="E25" s="1"/>
      <c r="F25" s="1"/>
      <c r="G25" s="1"/>
      <c r="H25" s="1"/>
      <c r="I25" s="1"/>
      <c r="J25" s="6"/>
      <c r="K25" s="1"/>
      <c r="L25" s="1"/>
      <c r="M25" s="1"/>
      <c r="N25" s="1"/>
      <c r="O25" s="1"/>
    </row>
    <row r="26" spans="3:15">
      <c r="C26" s="4"/>
      <c r="D26" s="1"/>
      <c r="E26" s="1"/>
      <c r="F26" s="1"/>
      <c r="G26" s="1"/>
      <c r="H26" s="1"/>
      <c r="I26" s="1"/>
      <c r="J26" s="6"/>
      <c r="K26" s="1"/>
      <c r="L26" s="1"/>
      <c r="M26" s="1"/>
      <c r="N26" s="1"/>
      <c r="O26" s="1"/>
    </row>
    <row r="27" spans="3:15">
      <c r="C27" s="4"/>
      <c r="D27" s="1"/>
      <c r="E27" s="1"/>
      <c r="F27" s="1"/>
      <c r="G27" s="1"/>
      <c r="H27" s="1"/>
      <c r="I27" s="1"/>
      <c r="J27" s="6"/>
      <c r="K27" s="1"/>
      <c r="L27" s="1"/>
      <c r="M27" s="1"/>
      <c r="N27" s="1"/>
      <c r="O27" s="1"/>
    </row>
    <row r="28" spans="3:15">
      <c r="C28" s="4"/>
      <c r="D28" s="1"/>
      <c r="E28" s="1"/>
      <c r="F28" s="1"/>
      <c r="G28" s="1"/>
      <c r="H28" s="1"/>
      <c r="I28" s="1"/>
      <c r="J28" s="6"/>
      <c r="K28" s="1"/>
      <c r="L28" s="1"/>
      <c r="M28" s="1"/>
      <c r="N28" s="1"/>
      <c r="O28" s="1"/>
    </row>
    <row r="29" spans="3:15">
      <c r="C29" s="4"/>
      <c r="D29" s="1"/>
      <c r="E29" s="1"/>
      <c r="F29" s="1"/>
      <c r="G29" s="1"/>
      <c r="H29" s="1"/>
      <c r="I29" s="1"/>
      <c r="J29" s="6"/>
      <c r="K29" s="1"/>
      <c r="L29" s="1"/>
      <c r="M29" s="1"/>
      <c r="N29" s="1"/>
      <c r="O29" s="1"/>
    </row>
    <row r="30" spans="3:15">
      <c r="C30" s="4"/>
      <c r="D30" s="1"/>
      <c r="E30" s="1"/>
      <c r="F30" s="1"/>
      <c r="G30" s="1"/>
      <c r="H30" s="1"/>
      <c r="I30" s="1"/>
      <c r="J30" s="6"/>
      <c r="K30" s="1"/>
      <c r="L30" s="1"/>
      <c r="M30" s="1"/>
      <c r="N30" s="1"/>
      <c r="O30" s="1"/>
    </row>
    <row r="31" spans="3:15">
      <c r="C31" s="4"/>
      <c r="D31" s="1"/>
      <c r="E31" s="1"/>
      <c r="F31" s="1"/>
      <c r="G31" s="1"/>
      <c r="H31" s="1"/>
      <c r="I31" s="1"/>
      <c r="J31" s="6"/>
      <c r="K31" s="1"/>
      <c r="L31" s="1"/>
      <c r="M31" s="1"/>
      <c r="N31" s="1"/>
      <c r="O31" s="1"/>
    </row>
    <row r="32" spans="3:15">
      <c r="C32" s="4"/>
      <c r="D32" s="1"/>
      <c r="E32" s="1"/>
      <c r="F32" s="1"/>
      <c r="G32" s="1"/>
      <c r="H32" s="1"/>
      <c r="I32" s="1"/>
      <c r="J32" s="6"/>
      <c r="K32" s="1"/>
      <c r="L32" s="1"/>
      <c r="M32" s="1"/>
      <c r="N32" s="1"/>
      <c r="O32" s="1"/>
    </row>
    <row r="33" spans="3:15">
      <c r="C33" s="4"/>
      <c r="D33" s="1"/>
      <c r="E33" s="1"/>
      <c r="F33" s="1"/>
      <c r="G33" s="1"/>
      <c r="H33" s="1"/>
      <c r="I33" s="1"/>
      <c r="J33" s="6"/>
      <c r="K33" s="1"/>
      <c r="L33" s="1"/>
      <c r="M33" s="1"/>
      <c r="N33" s="1"/>
      <c r="O33" s="1"/>
    </row>
    <row r="34" spans="3:15">
      <c r="C34" s="4"/>
      <c r="D34" s="1"/>
      <c r="E34" s="1"/>
      <c r="F34" s="1"/>
      <c r="G34" s="1"/>
      <c r="H34" s="1"/>
      <c r="I34" s="1"/>
      <c r="J34" s="6"/>
      <c r="K34" s="1"/>
      <c r="L34" s="1"/>
      <c r="M34" s="1"/>
      <c r="N34" s="1"/>
      <c r="O34" s="1"/>
    </row>
    <row r="35" spans="3:15">
      <c r="C35" s="4"/>
      <c r="D35" s="1"/>
      <c r="E35" s="1"/>
      <c r="F35" s="1"/>
      <c r="G35" s="1"/>
      <c r="H35" s="1"/>
      <c r="I35" s="1"/>
      <c r="J35" s="6"/>
      <c r="K35" s="1"/>
      <c r="L35" s="1"/>
      <c r="M35" s="1"/>
      <c r="N35" s="1"/>
      <c r="O35" s="1"/>
    </row>
    <row r="36" spans="3:15">
      <c r="C36" s="4"/>
      <c r="D36" s="1"/>
      <c r="E36" s="1"/>
      <c r="F36" s="1"/>
      <c r="G36" s="1"/>
      <c r="H36" s="1"/>
      <c r="I36" s="1"/>
      <c r="J36" s="6"/>
      <c r="K36" s="1"/>
      <c r="L36" s="1"/>
      <c r="M36" s="1"/>
      <c r="N36" s="1"/>
      <c r="O36" s="1"/>
    </row>
    <row r="37" spans="3:15">
      <c r="C37" s="4"/>
      <c r="D37" s="1"/>
      <c r="E37" s="1"/>
      <c r="F37" s="1"/>
      <c r="G37" s="1"/>
      <c r="H37" s="1"/>
      <c r="I37" s="1"/>
      <c r="J37" s="6"/>
      <c r="K37" s="1"/>
      <c r="L37" s="1"/>
      <c r="M37" s="1"/>
      <c r="N37" s="1"/>
      <c r="O37" s="1"/>
    </row>
    <row r="38" spans="3:15">
      <c r="C38" s="4"/>
      <c r="D38" s="1"/>
      <c r="E38" s="1"/>
      <c r="F38" s="1"/>
      <c r="G38" s="1"/>
      <c r="H38" s="1"/>
      <c r="I38" s="1"/>
      <c r="J38" s="6"/>
      <c r="K38" s="1"/>
      <c r="L38" s="1"/>
      <c r="M38" s="1"/>
      <c r="N38" s="1"/>
      <c r="O38" s="1"/>
    </row>
    <row r="39" spans="3:15">
      <c r="C39" s="4"/>
      <c r="D39" s="1"/>
      <c r="E39" s="1"/>
      <c r="F39" s="1"/>
      <c r="G39" s="1"/>
      <c r="H39" s="1"/>
      <c r="I39" s="1"/>
      <c r="J39" s="6"/>
      <c r="K39" s="1"/>
      <c r="L39" s="1"/>
      <c r="M39" s="1"/>
      <c r="N39" s="1"/>
      <c r="O39" s="1"/>
    </row>
    <row r="40" spans="3:15">
      <c r="C40" s="4"/>
      <c r="D40" s="1"/>
      <c r="E40" s="1"/>
      <c r="F40" s="1"/>
      <c r="G40" s="1"/>
      <c r="H40" s="1"/>
      <c r="I40" s="1"/>
      <c r="J40" s="6"/>
      <c r="K40" s="1"/>
      <c r="L40" s="1"/>
      <c r="M40" s="1"/>
      <c r="N40" s="1"/>
      <c r="O40" s="1"/>
    </row>
    <row r="41" spans="3:15">
      <c r="C41" s="4"/>
      <c r="D41" s="1"/>
      <c r="E41" s="1"/>
      <c r="F41" s="1"/>
      <c r="G41" s="1"/>
      <c r="H41" s="1"/>
      <c r="I41" s="1"/>
      <c r="J41" s="6"/>
      <c r="K41" s="1"/>
      <c r="L41" s="1"/>
      <c r="M41" s="1"/>
      <c r="N41" s="1"/>
      <c r="O41" s="1"/>
    </row>
    <row r="42" spans="3:15">
      <c r="C42" s="4"/>
      <c r="D42" s="1"/>
      <c r="E42" s="1"/>
      <c r="F42" s="1"/>
      <c r="G42" s="1"/>
      <c r="H42" s="1"/>
      <c r="I42" s="1"/>
      <c r="J42" s="6"/>
      <c r="K42" s="1"/>
      <c r="L42" s="1"/>
      <c r="M42" s="1"/>
      <c r="N42" s="1"/>
      <c r="O42" s="1"/>
    </row>
    <row r="43" spans="3:15">
      <c r="C43" s="4"/>
      <c r="D43" s="1"/>
      <c r="E43" s="1"/>
      <c r="F43" s="1"/>
      <c r="G43" s="1"/>
      <c r="H43" s="1"/>
      <c r="I43" s="1"/>
      <c r="J43" s="6"/>
      <c r="K43" s="1"/>
      <c r="L43" s="1"/>
      <c r="M43" s="1"/>
      <c r="N43" s="1"/>
      <c r="O43" s="1"/>
    </row>
    <row r="44" spans="3:15">
      <c r="C44" s="4"/>
      <c r="D44" s="1"/>
      <c r="E44" s="1"/>
      <c r="F44" s="1"/>
      <c r="G44" s="1"/>
      <c r="H44" s="1"/>
      <c r="I44" s="1"/>
      <c r="J44" s="6"/>
      <c r="K44" s="1"/>
      <c r="L44" s="1"/>
      <c r="M44" s="1"/>
      <c r="N44" s="1"/>
      <c r="O44" s="1"/>
    </row>
    <row r="45" spans="3:15">
      <c r="C45" s="4"/>
      <c r="D45" s="1"/>
      <c r="E45" s="1"/>
      <c r="F45" s="1"/>
      <c r="G45" s="1"/>
      <c r="H45" s="1"/>
      <c r="I45" s="1"/>
      <c r="J45" s="6"/>
      <c r="K45" s="1"/>
      <c r="L45" s="1"/>
      <c r="M45" s="1"/>
      <c r="N45" s="1"/>
      <c r="O45" s="1"/>
    </row>
    <row r="46" spans="3:15">
      <c r="C46" s="4"/>
      <c r="D46" s="1"/>
      <c r="E46" s="1"/>
      <c r="F46" s="1"/>
      <c r="G46" s="1"/>
      <c r="H46" s="1"/>
      <c r="I46" s="1"/>
      <c r="J46" s="6"/>
      <c r="K46" s="1"/>
      <c r="L46" s="1"/>
      <c r="M46" s="1"/>
      <c r="N46" s="1"/>
      <c r="O46" s="1"/>
    </row>
    <row r="47" spans="3:15">
      <c r="C47" s="4"/>
      <c r="D47" s="1"/>
      <c r="E47" s="1"/>
      <c r="F47" s="1"/>
      <c r="G47" s="1"/>
      <c r="H47" s="1"/>
      <c r="I47" s="1"/>
      <c r="J47" s="6"/>
      <c r="K47" s="1"/>
      <c r="L47" s="1"/>
      <c r="M47" s="1"/>
      <c r="N47" s="1"/>
      <c r="O47" s="1"/>
    </row>
    <row r="48" spans="3:15">
      <c r="C48" s="4"/>
      <c r="D48" s="1"/>
      <c r="E48" s="1"/>
      <c r="F48" s="1"/>
      <c r="G48" s="1"/>
      <c r="H48" s="1"/>
      <c r="I48" s="1"/>
      <c r="J48" s="6"/>
      <c r="K48" s="1"/>
      <c r="L48" s="1"/>
      <c r="M48" s="1"/>
      <c r="N48" s="1"/>
      <c r="O48" s="1"/>
    </row>
    <row r="49" spans="3:15">
      <c r="C49" s="4"/>
      <c r="D49" s="1"/>
      <c r="E49" s="1"/>
      <c r="F49" s="1"/>
      <c r="G49" s="1"/>
      <c r="H49" s="1"/>
      <c r="I49" s="1"/>
      <c r="J49" s="6"/>
      <c r="K49" s="1"/>
      <c r="L49" s="1"/>
      <c r="M49" s="1"/>
      <c r="N49" s="1"/>
      <c r="O49" s="1"/>
    </row>
    <row r="50" spans="3:15">
      <c r="C50" s="4"/>
      <c r="D50" s="1"/>
      <c r="E50" s="1"/>
      <c r="F50" s="1"/>
      <c r="G50" s="1"/>
      <c r="H50" s="1"/>
      <c r="I50" s="1"/>
      <c r="J50" s="6"/>
      <c r="K50" s="1"/>
      <c r="L50" s="1"/>
      <c r="M50" s="1"/>
      <c r="N50" s="1"/>
      <c r="O50" s="1"/>
    </row>
    <row r="51" spans="3:15">
      <c r="C51" s="5"/>
      <c r="D51" s="1"/>
      <c r="E51" s="1"/>
      <c r="F51" s="1"/>
      <c r="G51" s="1"/>
      <c r="H51" s="1"/>
      <c r="I51" s="1"/>
      <c r="J51" s="6"/>
      <c r="K51" s="1"/>
      <c r="L51" s="1"/>
      <c r="M51" s="1"/>
      <c r="N51" s="1"/>
      <c r="O51" s="1"/>
    </row>
    <row r="52" spans="3:15">
      <c r="C52" s="5"/>
      <c r="D52" s="1"/>
      <c r="E52" s="1"/>
      <c r="F52" s="1"/>
      <c r="G52" s="1"/>
      <c r="H52" s="1"/>
      <c r="I52" s="1"/>
      <c r="J52" s="6"/>
      <c r="K52" s="1"/>
      <c r="L52" s="1"/>
      <c r="M52" s="1"/>
      <c r="N52" s="1"/>
      <c r="O5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3" sqref="E23"/>
    </sheetView>
  </sheetViews>
  <sheetFormatPr baseColWidth="10" defaultRowHeight="15" x14ac:dyDescent="0"/>
  <cols>
    <col min="6" max="6" width="11.5" bestFit="1" customWidth="1"/>
  </cols>
  <sheetData>
    <row r="1" spans="1:6">
      <c r="A1">
        <v>0</v>
      </c>
      <c r="B1">
        <v>0</v>
      </c>
      <c r="C1">
        <v>0</v>
      </c>
    </row>
    <row r="2" spans="1:6">
      <c r="A2">
        <v>220000</v>
      </c>
      <c r="B2">
        <v>0</v>
      </c>
      <c r="C2">
        <v>0.1</v>
      </c>
    </row>
    <row r="3" spans="1:6">
      <c r="A3">
        <v>520000</v>
      </c>
      <c r="B3">
        <v>30000</v>
      </c>
      <c r="C3">
        <v>0.15</v>
      </c>
    </row>
    <row r="4" spans="1:6">
      <c r="A4">
        <v>920000</v>
      </c>
      <c r="B4">
        <v>90000</v>
      </c>
      <c r="C4">
        <v>0.2</v>
      </c>
    </row>
    <row r="5" spans="1:6">
      <c r="A5">
        <v>1220000</v>
      </c>
      <c r="B5">
        <v>150000</v>
      </c>
      <c r="C5">
        <v>0.25</v>
      </c>
    </row>
    <row r="8" spans="1:6">
      <c r="A8">
        <v>0</v>
      </c>
      <c r="B8">
        <v>0</v>
      </c>
      <c r="C8">
        <v>0</v>
      </c>
    </row>
    <row r="9" spans="1:6">
      <c r="A9">
        <v>250000</v>
      </c>
      <c r="B9">
        <v>0</v>
      </c>
      <c r="C9">
        <v>0.1</v>
      </c>
    </row>
    <row r="10" spans="1:6">
      <c r="A10">
        <v>550000</v>
      </c>
      <c r="B10">
        <v>30000</v>
      </c>
      <c r="C10">
        <v>0.15</v>
      </c>
    </row>
    <row r="11" spans="1:6">
      <c r="A11">
        <v>950000</v>
      </c>
      <c r="B11">
        <v>90000</v>
      </c>
      <c r="C11">
        <v>0.2</v>
      </c>
    </row>
    <row r="12" spans="1:6">
      <c r="A12">
        <v>1250000</v>
      </c>
      <c r="B12">
        <v>150000</v>
      </c>
      <c r="C12">
        <v>0.25</v>
      </c>
    </row>
    <row r="15" spans="1:6">
      <c r="E15" t="s">
        <v>6</v>
      </c>
    </row>
    <row r="16" spans="1:6">
      <c r="E16" t="s">
        <v>7</v>
      </c>
      <c r="F16" t="s">
        <v>9</v>
      </c>
    </row>
    <row r="17" spans="5:11">
      <c r="E17" t="s">
        <v>8</v>
      </c>
      <c r="F17" t="s">
        <v>10</v>
      </c>
    </row>
    <row r="18" spans="5:11">
      <c r="E18" t="s">
        <v>11</v>
      </c>
      <c r="F18" t="s">
        <v>12</v>
      </c>
    </row>
    <row r="20" spans="5:11">
      <c r="J20">
        <f>575000*7</f>
        <v>4025000</v>
      </c>
      <c r="K20">
        <f>J20*0.05</f>
        <v>201250</v>
      </c>
    </row>
    <row r="21" spans="5:11">
      <c r="J21">
        <v>7475000</v>
      </c>
    </row>
    <row r="22" spans="5:11">
      <c r="J22">
        <f>J21-J20</f>
        <v>3450000</v>
      </c>
    </row>
    <row r="25" spans="5:11">
      <c r="F25" s="3"/>
    </row>
    <row r="26" spans="5:11">
      <c r="F26" s="3"/>
    </row>
    <row r="27" spans="5:11">
      <c r="F27" s="2"/>
      <c r="G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9"/>
  <sheetViews>
    <sheetView tabSelected="1" workbookViewId="0">
      <selection activeCell="F6" sqref="F6"/>
    </sheetView>
  </sheetViews>
  <sheetFormatPr baseColWidth="10" defaultRowHeight="15" x14ac:dyDescent="0"/>
  <cols>
    <col min="3" max="3" width="16" bestFit="1" customWidth="1"/>
    <col min="4" max="4" width="16.1640625" bestFit="1" customWidth="1"/>
  </cols>
  <sheetData>
    <row r="4" spans="1:4">
      <c r="A4" t="s">
        <v>26</v>
      </c>
      <c r="B4" t="s">
        <v>32</v>
      </c>
      <c r="C4" t="s">
        <v>33</v>
      </c>
      <c r="D4" t="s">
        <v>39</v>
      </c>
    </row>
    <row r="5" spans="1:4">
      <c r="A5" t="s">
        <v>27</v>
      </c>
      <c r="B5" t="s">
        <v>20</v>
      </c>
      <c r="C5" s="8" t="s">
        <v>34</v>
      </c>
      <c r="D5" t="s">
        <v>40</v>
      </c>
    </row>
    <row r="6" spans="1:4">
      <c r="A6" t="s">
        <v>28</v>
      </c>
      <c r="B6" t="s">
        <v>21</v>
      </c>
      <c r="C6" s="8" t="s">
        <v>35</v>
      </c>
      <c r="D6" t="s">
        <v>40</v>
      </c>
    </row>
    <row r="7" spans="1:4">
      <c r="A7" t="s">
        <v>29</v>
      </c>
      <c r="B7" t="s">
        <v>22</v>
      </c>
      <c r="C7" s="8" t="s">
        <v>36</v>
      </c>
      <c r="D7" t="s">
        <v>40</v>
      </c>
    </row>
    <row r="8" spans="1:4">
      <c r="A8" t="s">
        <v>30</v>
      </c>
      <c r="B8" t="s">
        <v>23</v>
      </c>
      <c r="C8" s="8" t="s">
        <v>37</v>
      </c>
      <c r="D8" t="s">
        <v>40</v>
      </c>
    </row>
    <row r="9" spans="1:4">
      <c r="A9" t="s">
        <v>31</v>
      </c>
      <c r="B9" t="s">
        <v>24</v>
      </c>
      <c r="C9" s="8" t="s">
        <v>38</v>
      </c>
      <c r="D9" t="s">
        <v>40</v>
      </c>
    </row>
  </sheetData>
  <hyperlinks>
    <hyperlink ref="C5" r:id="rId1"/>
    <hyperlink ref="C6" r:id="rId2"/>
    <hyperlink ref="C7" r:id="rId3"/>
    <hyperlink ref="C8" r:id="rId4"/>
    <hyperlink ref="C9" r:id="rId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Newscred Inc.</dc:creator>
  <cp:lastModifiedBy>Newscred Inc.</cp:lastModifiedBy>
  <dcterms:created xsi:type="dcterms:W3CDTF">2014-01-26T05:07:51Z</dcterms:created>
  <dcterms:modified xsi:type="dcterms:W3CDTF">2014-03-05T09:04:43Z</dcterms:modified>
</cp:coreProperties>
</file>