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data/"/>
    </mc:Choice>
  </mc:AlternateContent>
  <xr:revisionPtr revIDLastSave="570" documentId="8_{2F9CFC0A-3EFD-4048-9381-D422DA6919F7}" xr6:coauthVersionLast="47" xr6:coauthVersionMax="47" xr10:uidLastSave="{3FA65D06-C8EF-4C7F-9704-A9F4965A6CB4}"/>
  <bookViews>
    <workbookView xWindow="-120" yWindow="-120" windowWidth="20730" windowHeight="11160" activeTab="3" xr2:uid="{8A807B85-0DD6-4ACE-88C6-8E5268F08FFE}"/>
  </bookViews>
  <sheets>
    <sheet name="patients" sheetId="7" r:id="rId1"/>
    <sheet name="lambda" sheetId="11" r:id="rId2"/>
    <sheet name="organs" sheetId="8" r:id="rId3"/>
    <sheet name="lambda2" sheetId="12" r:id="rId4"/>
    <sheet name="trapianti" sheetId="4" r:id="rId5"/>
    <sheet name="reneging" sheetId="6" r:id="rId6"/>
  </sheets>
  <definedNames>
    <definedName name="_xlnm._FilterDatabase" localSheetId="5" hidden="1">reneging!$A$1:$Y$97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1" l="1"/>
  <c r="E27" i="11"/>
  <c r="F27" i="11" s="1"/>
  <c r="E26" i="11"/>
  <c r="F26" i="11" s="1"/>
  <c r="E21" i="11"/>
  <c r="F21" i="11" s="1"/>
  <c r="F28" i="11"/>
  <c r="F29" i="11"/>
  <c r="F31" i="11"/>
  <c r="F32" i="11"/>
  <c r="F33" i="11"/>
  <c r="F34" i="11"/>
  <c r="F37" i="11"/>
  <c r="F38" i="11"/>
  <c r="F39" i="11"/>
  <c r="F22" i="11"/>
  <c r="F23" i="11"/>
  <c r="F24" i="11"/>
  <c r="E37" i="11"/>
  <c r="E38" i="11"/>
  <c r="E39" i="11"/>
  <c r="E36" i="11"/>
  <c r="E32" i="11"/>
  <c r="E33" i="11"/>
  <c r="E34" i="11"/>
  <c r="E31" i="11"/>
  <c r="E28" i="11"/>
  <c r="E29" i="11"/>
  <c r="E22" i="11"/>
  <c r="E23" i="11"/>
  <c r="E24" i="11"/>
  <c r="D26" i="11"/>
  <c r="C8" i="12"/>
  <c r="C4" i="12"/>
  <c r="C5" i="12"/>
  <c r="C6" i="12"/>
  <c r="C3" i="12"/>
  <c r="B3" i="12"/>
  <c r="B4" i="12"/>
  <c r="B5" i="12"/>
  <c r="B6" i="12"/>
  <c r="B2" i="12"/>
  <c r="C16" i="11" a="1"/>
  <c r="C16" i="11" s="1"/>
  <c r="C17" i="11" a="1"/>
  <c r="C17" i="11"/>
  <c r="C18" i="11" a="1"/>
  <c r="C18" i="11" s="1"/>
  <c r="C19" i="11" a="1"/>
  <c r="C19" i="11"/>
  <c r="C20" i="11" a="1"/>
  <c r="C20" i="11" s="1"/>
  <c r="D23" i="11" s="1"/>
  <c r="C21" i="11" a="1"/>
  <c r="C21" i="11"/>
  <c r="C22" i="11" a="1"/>
  <c r="C22" i="11" s="1"/>
  <c r="C23" i="11" a="1"/>
  <c r="C23" i="11"/>
  <c r="C24" i="11" a="1"/>
  <c r="C24" i="11" s="1"/>
  <c r="C25" i="11" a="1"/>
  <c r="C25" i="11"/>
  <c r="C26" i="11" a="1"/>
  <c r="C26" i="11" s="1"/>
  <c r="C27" i="11" a="1"/>
  <c r="C27" i="11"/>
  <c r="C28" i="11" a="1"/>
  <c r="C28" i="11" s="1"/>
  <c r="D28" i="11" s="1"/>
  <c r="C29" i="11" a="1"/>
  <c r="C29" i="11"/>
  <c r="D29" i="11" s="1"/>
  <c r="C30" i="11" a="1"/>
  <c r="C30" i="11" s="1"/>
  <c r="C31" i="11" a="1"/>
  <c r="C31" i="11"/>
  <c r="C32" i="11" a="1"/>
  <c r="C32" i="11" s="1"/>
  <c r="C33" i="11" a="1"/>
  <c r="C33" i="11"/>
  <c r="C34" i="11" a="1"/>
  <c r="C34" i="11" s="1"/>
  <c r="C35" i="11" a="1"/>
  <c r="C35" i="11"/>
  <c r="C36" i="11" a="1"/>
  <c r="C36" i="11" s="1"/>
  <c r="C37" i="11" a="1"/>
  <c r="C37" i="11"/>
  <c r="C38" i="11" a="1"/>
  <c r="C38" i="11" s="1"/>
  <c r="C39" i="11" a="1"/>
  <c r="C39" i="11" s="1"/>
  <c r="C15" i="11" a="1"/>
  <c r="C15" i="11" s="1"/>
  <c r="B9" i="11" a="1"/>
  <c r="B9" i="11"/>
  <c r="B10" i="11" a="1"/>
  <c r="B10" i="11"/>
  <c r="B11" i="11" a="1"/>
  <c r="B11" i="11"/>
  <c r="B12" i="11" a="1"/>
  <c r="B12" i="11"/>
  <c r="B8" i="11" a="1"/>
  <c r="B8" i="11" s="1"/>
  <c r="B6" i="11"/>
  <c r="D27" i="11"/>
  <c r="B3" i="11"/>
  <c r="B4" i="11"/>
  <c r="B5" i="11"/>
  <c r="B2" i="11"/>
  <c r="D5" i="11" s="1"/>
  <c r="D22" i="11" l="1"/>
  <c r="D24" i="11"/>
  <c r="D21" i="11"/>
  <c r="D38" i="11"/>
  <c r="D33" i="11"/>
  <c r="D17" i="11"/>
  <c r="D34" i="11"/>
  <c r="D37" i="11"/>
  <c r="D32" i="11"/>
  <c r="D18" i="11"/>
  <c r="D36" i="11"/>
  <c r="D31" i="11"/>
  <c r="D19" i="11"/>
  <c r="D39" i="11"/>
  <c r="D16" i="11"/>
  <c r="D6" i="11"/>
  <c r="D3" i="11"/>
  <c r="D12" i="11"/>
  <c r="D9" i="11"/>
  <c r="D11" i="11"/>
  <c r="D10" i="11"/>
  <c r="D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<sst xmlns="http://schemas.openxmlformats.org/spreadsheetml/2006/main" count="605" uniqueCount="23">
  <si>
    <t>O</t>
  </si>
  <si>
    <t>Primary</t>
  </si>
  <si>
    <t>Active</t>
  </si>
  <si>
    <t>Urgent</t>
  </si>
  <si>
    <t>Critical</t>
  </si>
  <si>
    <t>Inactive</t>
  </si>
  <si>
    <t>Repeat</t>
  </si>
  <si>
    <t>A</t>
  </si>
  <si>
    <t>B</t>
  </si>
  <si>
    <t>AB</t>
  </si>
  <si>
    <t>Other</t>
  </si>
  <si>
    <t>Died</t>
  </si>
  <si>
    <t>Condition Improved</t>
  </si>
  <si>
    <t>All ABO</t>
  </si>
  <si>
    <t>All Types</t>
  </si>
  <si>
    <t>Kidney/Pancreas/Kidney-Pancreas: Active</t>
  </si>
  <si>
    <t>Kidney/Panc/Kidney-Panc: Active-Medically urgent</t>
  </si>
  <si>
    <t>Kidney/Panc/Kidney-Panc: Active-Critical status</t>
  </si>
  <si>
    <t>Kidney/Panc/Kidney-Panc: Temporarily inactive</t>
  </si>
  <si>
    <t>Prob(i/tot)</t>
  </si>
  <si>
    <t>Tasso_tot*prob_ABO</t>
  </si>
  <si>
    <t>Delta</t>
  </si>
  <si>
    <t>Media_2016_2011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</si>
</sst>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3A90-C1A5-437C-AD2B-E764F0ADC498}">
  <dimension ref="A1:N26"/>
  <sheetViews>
    <sheetView workbookViewId="0">
      <selection activeCell="O5" sqref="O5"/>
    </sheetView>
  </sheetViews>
  <sheetFormatPr defaultRowHeight="15" x14ac:dyDescent="0.25"/>
  <cols>
    <col min="2" max="2" width="48.7109375" customWidth="1"/>
  </cols>
  <sheetData>
    <row r="1" spans="1:14" x14ac:dyDescent="0.25"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</row>
    <row r="2" spans="1:14" x14ac:dyDescent="0.25">
      <c r="A2" t="s">
        <v>13</v>
      </c>
      <c r="B2" t="s">
        <v>14</v>
      </c>
      <c r="C2">
        <v>42227</v>
      </c>
      <c r="D2">
        <v>40084</v>
      </c>
      <c r="E2">
        <v>36154</v>
      </c>
      <c r="F2">
        <v>41100</v>
      </c>
      <c r="G2">
        <v>38801</v>
      </c>
      <c r="H2">
        <v>35592</v>
      </c>
      <c r="I2">
        <v>35417</v>
      </c>
      <c r="J2">
        <v>35033</v>
      </c>
      <c r="K2">
        <v>36154</v>
      </c>
      <c r="L2">
        <v>36393</v>
      </c>
      <c r="M2">
        <v>34831</v>
      </c>
      <c r="N2">
        <v>33560</v>
      </c>
    </row>
    <row r="3" spans="1:14" x14ac:dyDescent="0.25">
      <c r="A3" t="s">
        <v>13</v>
      </c>
      <c r="B3" t="s">
        <v>15</v>
      </c>
      <c r="C3">
        <v>28365</v>
      </c>
      <c r="D3">
        <v>27645</v>
      </c>
      <c r="E3">
        <v>25844</v>
      </c>
      <c r="F3">
        <v>31145</v>
      </c>
      <c r="G3">
        <v>29735</v>
      </c>
      <c r="H3">
        <v>27913</v>
      </c>
      <c r="I3">
        <v>27644</v>
      </c>
      <c r="J3">
        <v>26395</v>
      </c>
      <c r="K3">
        <v>25198</v>
      </c>
      <c r="L3">
        <v>25120</v>
      </c>
      <c r="M3">
        <v>24125</v>
      </c>
      <c r="N3">
        <v>23502</v>
      </c>
    </row>
    <row r="4" spans="1:14" x14ac:dyDescent="0.25">
      <c r="A4" t="s">
        <v>13</v>
      </c>
      <c r="B4" t="s">
        <v>16</v>
      </c>
      <c r="C4">
        <v>0</v>
      </c>
      <c r="D4">
        <v>4</v>
      </c>
      <c r="E4">
        <v>26</v>
      </c>
      <c r="F4">
        <v>35</v>
      </c>
      <c r="G4">
        <v>32</v>
      </c>
      <c r="H4">
        <v>18</v>
      </c>
      <c r="I4">
        <v>39</v>
      </c>
      <c r="J4">
        <v>40</v>
      </c>
      <c r="K4">
        <v>18</v>
      </c>
      <c r="L4">
        <v>20</v>
      </c>
      <c r="M4">
        <v>23</v>
      </c>
      <c r="N4">
        <v>19</v>
      </c>
    </row>
    <row r="5" spans="1:14" x14ac:dyDescent="0.25">
      <c r="A5" t="s">
        <v>13</v>
      </c>
      <c r="B5" t="s">
        <v>17</v>
      </c>
      <c r="C5">
        <v>0</v>
      </c>
      <c r="D5">
        <v>3</v>
      </c>
      <c r="E5">
        <v>4</v>
      </c>
      <c r="F5">
        <v>6</v>
      </c>
      <c r="G5">
        <v>5</v>
      </c>
      <c r="H5">
        <v>1</v>
      </c>
      <c r="I5">
        <v>6</v>
      </c>
      <c r="J5">
        <v>6</v>
      </c>
      <c r="K5">
        <v>18</v>
      </c>
      <c r="L5">
        <v>9</v>
      </c>
      <c r="M5">
        <v>5</v>
      </c>
      <c r="N5">
        <v>10</v>
      </c>
    </row>
    <row r="6" spans="1:14" x14ac:dyDescent="0.25">
      <c r="A6" t="s">
        <v>13</v>
      </c>
      <c r="B6" t="s">
        <v>18</v>
      </c>
      <c r="C6">
        <v>14389</v>
      </c>
      <c r="D6">
        <v>12943</v>
      </c>
      <c r="E6">
        <v>10685</v>
      </c>
      <c r="F6">
        <v>10345</v>
      </c>
      <c r="G6">
        <v>9391</v>
      </c>
      <c r="H6">
        <v>7967</v>
      </c>
      <c r="I6">
        <v>8074</v>
      </c>
      <c r="J6">
        <v>8938</v>
      </c>
      <c r="K6">
        <v>11390</v>
      </c>
      <c r="L6">
        <v>11725</v>
      </c>
      <c r="M6">
        <v>11107</v>
      </c>
      <c r="N6">
        <v>10405</v>
      </c>
    </row>
    <row r="7" spans="1:14" x14ac:dyDescent="0.25">
      <c r="A7" t="s">
        <v>0</v>
      </c>
      <c r="B7" t="s">
        <v>14</v>
      </c>
      <c r="C7">
        <v>20802</v>
      </c>
      <c r="D7">
        <v>19646</v>
      </c>
      <c r="E7">
        <v>17687</v>
      </c>
      <c r="F7">
        <v>20140</v>
      </c>
      <c r="G7">
        <v>18962</v>
      </c>
      <c r="H7">
        <v>17205</v>
      </c>
      <c r="I7">
        <v>17454</v>
      </c>
      <c r="J7">
        <v>16980</v>
      </c>
      <c r="K7">
        <v>17581</v>
      </c>
      <c r="L7">
        <v>17643</v>
      </c>
      <c r="M7">
        <v>16975</v>
      </c>
      <c r="N7">
        <v>16237</v>
      </c>
    </row>
    <row r="8" spans="1:14" x14ac:dyDescent="0.25">
      <c r="A8" t="s">
        <v>0</v>
      </c>
      <c r="B8" t="s">
        <v>15</v>
      </c>
      <c r="C8">
        <v>14233</v>
      </c>
      <c r="D8">
        <v>13624</v>
      </c>
      <c r="E8">
        <v>12769</v>
      </c>
      <c r="F8">
        <v>15382</v>
      </c>
      <c r="G8">
        <v>14662</v>
      </c>
      <c r="H8">
        <v>13658</v>
      </c>
      <c r="I8">
        <v>13652</v>
      </c>
      <c r="J8">
        <v>12810</v>
      </c>
      <c r="K8">
        <v>12356</v>
      </c>
      <c r="L8">
        <v>12164</v>
      </c>
      <c r="M8">
        <v>11814</v>
      </c>
      <c r="N8">
        <v>11454</v>
      </c>
    </row>
    <row r="9" spans="1:14" x14ac:dyDescent="0.25">
      <c r="A9" t="s">
        <v>0</v>
      </c>
      <c r="B9" t="s">
        <v>16</v>
      </c>
      <c r="C9">
        <v>0</v>
      </c>
      <c r="D9">
        <v>0</v>
      </c>
      <c r="E9">
        <v>14</v>
      </c>
      <c r="F9">
        <v>14</v>
      </c>
      <c r="G9">
        <v>13</v>
      </c>
      <c r="H9">
        <v>9</v>
      </c>
      <c r="I9">
        <v>21</v>
      </c>
      <c r="J9">
        <v>26</v>
      </c>
      <c r="K9">
        <v>6</v>
      </c>
      <c r="L9">
        <v>9</v>
      </c>
      <c r="M9">
        <v>15</v>
      </c>
      <c r="N9">
        <v>10</v>
      </c>
    </row>
    <row r="10" spans="1:14" x14ac:dyDescent="0.25">
      <c r="A10" t="s">
        <v>0</v>
      </c>
      <c r="B10" t="s">
        <v>17</v>
      </c>
      <c r="C10">
        <v>0</v>
      </c>
      <c r="D10">
        <v>3</v>
      </c>
      <c r="E10">
        <v>3</v>
      </c>
      <c r="F10">
        <v>5</v>
      </c>
      <c r="G10">
        <v>4</v>
      </c>
      <c r="H10">
        <v>1</v>
      </c>
      <c r="I10">
        <v>2</v>
      </c>
      <c r="J10">
        <v>5</v>
      </c>
      <c r="K10">
        <v>8</v>
      </c>
      <c r="L10">
        <v>4</v>
      </c>
      <c r="M10">
        <v>5</v>
      </c>
      <c r="N10">
        <v>6</v>
      </c>
    </row>
    <row r="11" spans="1:14" x14ac:dyDescent="0.25">
      <c r="A11" t="s">
        <v>0</v>
      </c>
      <c r="B11" t="s">
        <v>18</v>
      </c>
      <c r="C11">
        <v>6823</v>
      </c>
      <c r="D11">
        <v>6278</v>
      </c>
      <c r="E11">
        <v>5095</v>
      </c>
      <c r="F11">
        <v>4937</v>
      </c>
      <c r="G11">
        <v>4464</v>
      </c>
      <c r="H11">
        <v>3681</v>
      </c>
      <c r="I11">
        <v>3963</v>
      </c>
      <c r="J11">
        <v>4311</v>
      </c>
      <c r="K11">
        <v>5434</v>
      </c>
      <c r="L11">
        <v>5680</v>
      </c>
      <c r="M11">
        <v>5334</v>
      </c>
      <c r="N11">
        <v>4945</v>
      </c>
    </row>
    <row r="12" spans="1:14" x14ac:dyDescent="0.25">
      <c r="A12" t="s">
        <v>7</v>
      </c>
      <c r="B12" t="s">
        <v>14</v>
      </c>
      <c r="C12">
        <v>13530</v>
      </c>
      <c r="D12">
        <v>12852</v>
      </c>
      <c r="E12">
        <v>11755</v>
      </c>
      <c r="F12">
        <v>13308</v>
      </c>
      <c r="G12">
        <v>12483</v>
      </c>
      <c r="H12">
        <v>11709</v>
      </c>
      <c r="I12">
        <v>11496</v>
      </c>
      <c r="J12">
        <v>11479</v>
      </c>
      <c r="K12">
        <v>11808</v>
      </c>
      <c r="L12">
        <v>11907</v>
      </c>
      <c r="M12">
        <v>11429</v>
      </c>
      <c r="N12">
        <v>11234</v>
      </c>
    </row>
    <row r="13" spans="1:14" x14ac:dyDescent="0.25">
      <c r="A13" t="s">
        <v>7</v>
      </c>
      <c r="B13" t="s">
        <v>15</v>
      </c>
      <c r="C13">
        <v>8826</v>
      </c>
      <c r="D13">
        <v>8795</v>
      </c>
      <c r="E13">
        <v>8222</v>
      </c>
      <c r="F13">
        <v>9915</v>
      </c>
      <c r="G13">
        <v>9378</v>
      </c>
      <c r="H13">
        <v>9046</v>
      </c>
      <c r="I13">
        <v>8850</v>
      </c>
      <c r="J13">
        <v>8677</v>
      </c>
      <c r="K13">
        <v>8153</v>
      </c>
      <c r="L13">
        <v>8253</v>
      </c>
      <c r="M13">
        <v>7919</v>
      </c>
      <c r="N13">
        <v>7809</v>
      </c>
    </row>
    <row r="14" spans="1:14" x14ac:dyDescent="0.25">
      <c r="A14" t="s">
        <v>7</v>
      </c>
      <c r="B14" t="s">
        <v>16</v>
      </c>
      <c r="C14">
        <v>0</v>
      </c>
      <c r="D14">
        <v>1</v>
      </c>
      <c r="E14">
        <v>5</v>
      </c>
      <c r="F14">
        <v>9</v>
      </c>
      <c r="G14">
        <v>9</v>
      </c>
      <c r="H14">
        <v>8</v>
      </c>
      <c r="I14">
        <v>10</v>
      </c>
      <c r="J14">
        <v>7</v>
      </c>
      <c r="K14">
        <v>11</v>
      </c>
      <c r="L14">
        <v>7</v>
      </c>
      <c r="M14">
        <v>7</v>
      </c>
      <c r="N14">
        <v>5</v>
      </c>
    </row>
    <row r="15" spans="1:14" x14ac:dyDescent="0.25">
      <c r="A15" t="s">
        <v>7</v>
      </c>
      <c r="B15" t="s">
        <v>17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2</v>
      </c>
      <c r="J15">
        <v>1</v>
      </c>
      <c r="K15">
        <v>5</v>
      </c>
      <c r="L15">
        <v>3</v>
      </c>
      <c r="M15">
        <v>0</v>
      </c>
      <c r="N15">
        <v>2</v>
      </c>
    </row>
    <row r="16" spans="1:14" x14ac:dyDescent="0.25">
      <c r="A16" t="s">
        <v>7</v>
      </c>
      <c r="B16" t="s">
        <v>18</v>
      </c>
      <c r="C16">
        <v>4884</v>
      </c>
      <c r="D16">
        <v>4212</v>
      </c>
      <c r="E16">
        <v>3650</v>
      </c>
      <c r="F16">
        <v>3529</v>
      </c>
      <c r="G16">
        <v>3216</v>
      </c>
      <c r="H16">
        <v>2760</v>
      </c>
      <c r="I16">
        <v>2739</v>
      </c>
      <c r="J16">
        <v>2900</v>
      </c>
      <c r="K16">
        <v>3782</v>
      </c>
      <c r="L16">
        <v>3814</v>
      </c>
      <c r="M16">
        <v>3650</v>
      </c>
      <c r="N16">
        <v>3541</v>
      </c>
    </row>
    <row r="17" spans="1:14" x14ac:dyDescent="0.25">
      <c r="A17" t="s">
        <v>8</v>
      </c>
      <c r="B17" t="s">
        <v>14</v>
      </c>
      <c r="C17">
        <v>6267</v>
      </c>
      <c r="D17">
        <v>6034</v>
      </c>
      <c r="E17">
        <v>5367</v>
      </c>
      <c r="F17">
        <v>6077</v>
      </c>
      <c r="G17">
        <v>5865</v>
      </c>
      <c r="H17">
        <v>5305</v>
      </c>
      <c r="I17">
        <v>5189</v>
      </c>
      <c r="J17">
        <v>5201</v>
      </c>
      <c r="K17">
        <v>5394</v>
      </c>
      <c r="L17">
        <v>5489</v>
      </c>
      <c r="M17">
        <v>5085</v>
      </c>
      <c r="N17">
        <v>4830</v>
      </c>
    </row>
    <row r="18" spans="1:14" x14ac:dyDescent="0.25">
      <c r="A18" t="s">
        <v>8</v>
      </c>
      <c r="B18" t="s">
        <v>15</v>
      </c>
      <c r="C18">
        <v>4249</v>
      </c>
      <c r="D18">
        <v>4181</v>
      </c>
      <c r="E18">
        <v>3926</v>
      </c>
      <c r="F18">
        <v>4689</v>
      </c>
      <c r="G18">
        <v>4577</v>
      </c>
      <c r="H18">
        <v>4175</v>
      </c>
      <c r="I18">
        <v>4126</v>
      </c>
      <c r="J18">
        <v>3905</v>
      </c>
      <c r="K18">
        <v>3716</v>
      </c>
      <c r="L18">
        <v>3790</v>
      </c>
      <c r="M18">
        <v>3478</v>
      </c>
      <c r="N18">
        <v>3371</v>
      </c>
    </row>
    <row r="19" spans="1:14" x14ac:dyDescent="0.25">
      <c r="A19" t="s">
        <v>8</v>
      </c>
      <c r="B19" t="s">
        <v>16</v>
      </c>
      <c r="C19">
        <v>0</v>
      </c>
      <c r="D19">
        <v>2</v>
      </c>
      <c r="E19">
        <v>5</v>
      </c>
      <c r="F19">
        <v>10</v>
      </c>
      <c r="G19">
        <v>7</v>
      </c>
      <c r="H19">
        <v>0</v>
      </c>
      <c r="I19">
        <v>7</v>
      </c>
      <c r="J19">
        <v>5</v>
      </c>
      <c r="K19">
        <v>1</v>
      </c>
      <c r="L19">
        <v>3</v>
      </c>
      <c r="M19">
        <v>1</v>
      </c>
      <c r="N19">
        <v>2</v>
      </c>
    </row>
    <row r="20" spans="1:14" x14ac:dyDescent="0.25">
      <c r="A20" t="s">
        <v>8</v>
      </c>
      <c r="B20" t="s">
        <v>17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5</v>
      </c>
      <c r="L20">
        <v>2</v>
      </c>
      <c r="M20">
        <v>0</v>
      </c>
      <c r="N20">
        <v>1</v>
      </c>
    </row>
    <row r="21" spans="1:14" x14ac:dyDescent="0.25">
      <c r="A21" t="s">
        <v>8</v>
      </c>
      <c r="B21" t="s">
        <v>18</v>
      </c>
      <c r="C21">
        <v>2093</v>
      </c>
      <c r="D21">
        <v>1928</v>
      </c>
      <c r="E21">
        <v>1501</v>
      </c>
      <c r="F21">
        <v>1449</v>
      </c>
      <c r="G21">
        <v>1329</v>
      </c>
      <c r="H21">
        <v>1176</v>
      </c>
      <c r="I21">
        <v>1099</v>
      </c>
      <c r="J21">
        <v>1346</v>
      </c>
      <c r="K21">
        <v>1758</v>
      </c>
      <c r="L21">
        <v>1773</v>
      </c>
      <c r="M21">
        <v>1680</v>
      </c>
      <c r="N21">
        <v>1517</v>
      </c>
    </row>
    <row r="22" spans="1:14" x14ac:dyDescent="0.25">
      <c r="A22" t="s">
        <v>9</v>
      </c>
      <c r="B22" t="s">
        <v>14</v>
      </c>
      <c r="C22">
        <v>1628</v>
      </c>
      <c r="D22">
        <v>1552</v>
      </c>
      <c r="E22">
        <v>1346</v>
      </c>
      <c r="F22">
        <v>1576</v>
      </c>
      <c r="G22">
        <v>1491</v>
      </c>
      <c r="H22">
        <v>1374</v>
      </c>
      <c r="I22">
        <v>1279</v>
      </c>
      <c r="J22">
        <v>1374</v>
      </c>
      <c r="K22">
        <v>1371</v>
      </c>
      <c r="L22">
        <v>1355</v>
      </c>
      <c r="M22">
        <v>1343</v>
      </c>
      <c r="N22">
        <v>1260</v>
      </c>
    </row>
    <row r="23" spans="1:14" x14ac:dyDescent="0.25">
      <c r="A23" t="s">
        <v>9</v>
      </c>
      <c r="B23" t="s">
        <v>15</v>
      </c>
      <c r="C23">
        <v>1057</v>
      </c>
      <c r="D23">
        <v>1045</v>
      </c>
      <c r="E23">
        <v>927</v>
      </c>
      <c r="F23">
        <v>1160</v>
      </c>
      <c r="G23">
        <v>1118</v>
      </c>
      <c r="H23">
        <v>1035</v>
      </c>
      <c r="I23">
        <v>1017</v>
      </c>
      <c r="J23">
        <v>1004</v>
      </c>
      <c r="K23">
        <v>973</v>
      </c>
      <c r="L23">
        <v>914</v>
      </c>
      <c r="M23">
        <v>915</v>
      </c>
      <c r="N23">
        <v>869</v>
      </c>
    </row>
    <row r="24" spans="1:14" x14ac:dyDescent="0.25">
      <c r="A24" t="s">
        <v>9</v>
      </c>
      <c r="B24" t="s">
        <v>16</v>
      </c>
      <c r="C24">
        <v>0</v>
      </c>
      <c r="D24">
        <v>1</v>
      </c>
      <c r="E24">
        <v>2</v>
      </c>
      <c r="F24">
        <v>2</v>
      </c>
      <c r="G24">
        <v>3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</row>
    <row r="25" spans="1:14" x14ac:dyDescent="0.25">
      <c r="A25" t="s">
        <v>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25">
      <c r="A26" t="s">
        <v>9</v>
      </c>
      <c r="B26" t="s">
        <v>18</v>
      </c>
      <c r="C26">
        <v>589</v>
      </c>
      <c r="D26">
        <v>525</v>
      </c>
      <c r="E26">
        <v>439</v>
      </c>
      <c r="F26">
        <v>430</v>
      </c>
      <c r="G26">
        <v>382</v>
      </c>
      <c r="H26">
        <v>350</v>
      </c>
      <c r="I26">
        <v>273</v>
      </c>
      <c r="J26">
        <v>381</v>
      </c>
      <c r="K26">
        <v>416</v>
      </c>
      <c r="L26">
        <v>458</v>
      </c>
      <c r="M26">
        <v>443</v>
      </c>
      <c r="N2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5C00-EE3F-4AD0-81C0-BC10E91C9DCE}">
  <dimension ref="A1:F39"/>
  <sheetViews>
    <sheetView workbookViewId="0">
      <selection activeCell="B2" sqref="B2"/>
    </sheetView>
  </sheetViews>
  <sheetFormatPr defaultRowHeight="15" x14ac:dyDescent="0.25"/>
  <cols>
    <col min="1" max="1" width="48.85546875" customWidth="1"/>
    <col min="2" max="2" width="47.85546875" customWidth="1"/>
    <col min="3" max="3" width="16.85546875" customWidth="1"/>
    <col min="4" max="4" width="12.7109375" customWidth="1"/>
    <col min="5" max="5" width="19.28515625" customWidth="1"/>
    <col min="6" max="6" width="14.7109375" customWidth="1"/>
  </cols>
  <sheetData>
    <row r="1" spans="1:6" x14ac:dyDescent="0.25">
      <c r="B1" t="s">
        <v>22</v>
      </c>
      <c r="D1" t="s">
        <v>19</v>
      </c>
    </row>
    <row r="2" spans="1:6" x14ac:dyDescent="0.25">
      <c r="A2" t="s">
        <v>14</v>
      </c>
      <c r="B2" s="1">
        <f>AVERAGE(patients!I2:N2)</f>
        <v>35231.333333333336</v>
      </c>
    </row>
    <row r="3" spans="1:6" x14ac:dyDescent="0.25">
      <c r="A3" t="s">
        <v>15</v>
      </c>
      <c r="B3" s="1">
        <f>AVERAGE(patients!I3:N3)</f>
        <v>25330.666666666668</v>
      </c>
      <c r="D3" s="2">
        <f>B3/$B$2</f>
        <v>0.7189812099078472</v>
      </c>
    </row>
    <row r="4" spans="1:6" x14ac:dyDescent="0.25">
      <c r="A4" t="s">
        <v>16</v>
      </c>
      <c r="B4" s="1">
        <f>AVERAGE(patients!I4:N4)</f>
        <v>26.5</v>
      </c>
      <c r="D4" s="2">
        <f t="shared" ref="D4:D6" si="0">B4/$B$2</f>
        <v>7.5217136261282566E-4</v>
      </c>
    </row>
    <row r="5" spans="1:6" x14ac:dyDescent="0.25">
      <c r="A5" t="s">
        <v>17</v>
      </c>
      <c r="B5" s="1">
        <f>AVERAGE(patients!I5:N5)</f>
        <v>9</v>
      </c>
      <c r="D5" s="2">
        <f t="shared" si="0"/>
        <v>2.5545442503831814E-4</v>
      </c>
    </row>
    <row r="6" spans="1:6" x14ac:dyDescent="0.25">
      <c r="A6" t="s">
        <v>18</v>
      </c>
      <c r="B6" s="1">
        <f>AVERAGE(patients!I6:N6)</f>
        <v>10273.166666666666</v>
      </c>
      <c r="D6" s="2">
        <f t="shared" si="0"/>
        <v>0.29159176490623873</v>
      </c>
    </row>
    <row r="7" spans="1:6" x14ac:dyDescent="0.25">
      <c r="B7" s="1"/>
      <c r="D7" s="2"/>
    </row>
    <row r="8" spans="1:6" x14ac:dyDescent="0.25">
      <c r="A8" t="s">
        <v>13</v>
      </c>
      <c r="B8" s="1" cm="1">
        <f t="array" ref="B8">AVERAGE(IF(A8=patients!$A$2:$A$26,IF(lambda!$B$15=patients!$B$2:$B$26,patients!$F$2:$N$26)))</f>
        <v>36320.111111111109</v>
      </c>
      <c r="D8" s="2"/>
    </row>
    <row r="9" spans="1:6" x14ac:dyDescent="0.25">
      <c r="A9" t="s">
        <v>0</v>
      </c>
      <c r="B9" s="1" cm="1">
        <f t="array" ref="B9">AVERAGE(IF(A9=patients!$A$2:$A$26,IF(lambda!$B$15=patients!$B$2:$B$26,patients!$F$2:$N$26)))</f>
        <v>17686.333333333332</v>
      </c>
      <c r="D9" s="2">
        <f>B9/$B$8</f>
        <v>0.48695702717502698</v>
      </c>
    </row>
    <row r="10" spans="1:6" x14ac:dyDescent="0.25">
      <c r="A10" t="s">
        <v>7</v>
      </c>
      <c r="B10" s="1" cm="1">
        <f t="array" ref="B10">AVERAGE(IF(A10=patients!$A$2:$A$26,IF(lambda!$B$15=patients!$B$2:$B$26,patients!$F$2:$N$26)))</f>
        <v>11872.555555555555</v>
      </c>
      <c r="D10" s="2">
        <f t="shared" ref="D10:D12" si="1">B10/$B$8</f>
        <v>0.32688654280915685</v>
      </c>
    </row>
    <row r="11" spans="1:6" x14ac:dyDescent="0.25">
      <c r="A11" t="s">
        <v>8</v>
      </c>
      <c r="B11" s="1" cm="1">
        <f t="array" ref="B11">AVERAGE(IF(A11=patients!$A$2:$A$26,IF(lambda!$B$15=patients!$B$2:$B$26,patients!$F$2:$N$26)))</f>
        <v>5381.666666666667</v>
      </c>
      <c r="D11" s="2">
        <f t="shared" si="1"/>
        <v>0.14817318840801394</v>
      </c>
    </row>
    <row r="12" spans="1:6" x14ac:dyDescent="0.25">
      <c r="A12" t="s">
        <v>9</v>
      </c>
      <c r="B12" s="1" cm="1">
        <f t="array" ref="B12">AVERAGE(IF(A12=patients!$A$2:$A$26,IF(lambda!$B$15=patients!$B$2:$B$26,patients!$F$2:$N$26)))</f>
        <v>1380.3333333333333</v>
      </c>
      <c r="D12" s="2">
        <f t="shared" si="1"/>
        <v>3.8004656128682916E-2</v>
      </c>
    </row>
    <row r="13" spans="1:6" x14ac:dyDescent="0.25">
      <c r="D13" s="2"/>
    </row>
    <row r="14" spans="1:6" x14ac:dyDescent="0.25">
      <c r="C14" t="s">
        <v>22</v>
      </c>
      <c r="D14" s="2"/>
      <c r="E14" t="s">
        <v>20</v>
      </c>
      <c r="F14" t="s">
        <v>21</v>
      </c>
    </row>
    <row r="15" spans="1:6" x14ac:dyDescent="0.25">
      <c r="A15" t="s">
        <v>13</v>
      </c>
      <c r="B15" t="s">
        <v>14</v>
      </c>
      <c r="C15" s="1" cm="1">
        <f t="array" ref="C15">AVERAGE(IF(A15=patients!$A$2:$A$26,IF(B15=patients!$B$2:$B$26,patients!$I$2:$N$26)))</f>
        <v>35231.333333333336</v>
      </c>
      <c r="D15" s="2"/>
    </row>
    <row r="16" spans="1:6" x14ac:dyDescent="0.25">
      <c r="A16" t="s">
        <v>13</v>
      </c>
      <c r="B16" t="s">
        <v>15</v>
      </c>
      <c r="C16" s="1" cm="1">
        <f t="array" ref="C16">AVERAGE(IF(A16=patients!$A$2:$A$26,IF(B16=patients!$B$2:$B$26,patients!$I$2:$N$26)))</f>
        <v>25330.666666666668</v>
      </c>
      <c r="D16" s="2">
        <f>C16/$C$15</f>
        <v>0.7189812099078472</v>
      </c>
    </row>
    <row r="17" spans="1:6" x14ac:dyDescent="0.25">
      <c r="A17" t="s">
        <v>13</v>
      </c>
      <c r="B17" t="s">
        <v>16</v>
      </c>
      <c r="C17" s="1" cm="1">
        <f t="array" ref="C17">AVERAGE(IF(A17=patients!$A$2:$A$26,IF(B17=patients!$B$2:$B$26,patients!$I$2:$N$26)))</f>
        <v>26.5</v>
      </c>
      <c r="D17" s="2">
        <f t="shared" ref="D17:D19" si="2">C17/$C$15</f>
        <v>7.5217136261282566E-4</v>
      </c>
    </row>
    <row r="18" spans="1:6" x14ac:dyDescent="0.25">
      <c r="A18" t="s">
        <v>13</v>
      </c>
      <c r="B18" t="s">
        <v>17</v>
      </c>
      <c r="C18" s="1" cm="1">
        <f t="array" ref="C18">AVERAGE(IF(A18=patients!$A$2:$A$26,IF(B18=patients!$B$2:$B$26,patients!$I$2:$N$26)))</f>
        <v>9</v>
      </c>
      <c r="D18" s="2">
        <f t="shared" si="2"/>
        <v>2.5545442503831814E-4</v>
      </c>
    </row>
    <row r="19" spans="1:6" x14ac:dyDescent="0.25">
      <c r="A19" t="s">
        <v>13</v>
      </c>
      <c r="B19" t="s">
        <v>18</v>
      </c>
      <c r="C19" s="1" cm="1">
        <f t="array" ref="C19">AVERAGE(IF(A19=patients!$A$2:$A$26,IF(B19=patients!$B$2:$B$26,patients!$I$2:$N$26)))</f>
        <v>10273.166666666666</v>
      </c>
      <c r="D19" s="2">
        <f t="shared" si="2"/>
        <v>0.29159176490623873</v>
      </c>
    </row>
    <row r="20" spans="1:6" x14ac:dyDescent="0.25">
      <c r="A20" t="s">
        <v>0</v>
      </c>
      <c r="B20" t="s">
        <v>14</v>
      </c>
      <c r="C20" s="1" cm="1">
        <f t="array" ref="C20">AVERAGE(IF(A20=patients!$A$2:$A$26,IF(B20=patients!$B$2:$B$26,patients!$I$2:$N$26)))</f>
        <v>17145</v>
      </c>
      <c r="D20" s="2"/>
    </row>
    <row r="21" spans="1:6" x14ac:dyDescent="0.25">
      <c r="A21" t="s">
        <v>0</v>
      </c>
      <c r="B21" t="s">
        <v>15</v>
      </c>
      <c r="C21" s="1" cm="1">
        <f t="array" ref="C21">AVERAGE(IF(A21=patients!$A$2:$A$26,IF(B21=patients!$B$2:$B$26,patients!$I$2:$N$26)))</f>
        <v>12375</v>
      </c>
      <c r="D21" s="2">
        <f>C21/$C$20</f>
        <v>0.72178477690288712</v>
      </c>
      <c r="E21">
        <f>IF(AND(B21=B16,A21=$A$9),C16*$D$9)</f>
        <v>12334.94613636155</v>
      </c>
      <c r="F21" s="1">
        <f>C21-E21</f>
        <v>40.053863638449911</v>
      </c>
    </row>
    <row r="22" spans="1:6" x14ac:dyDescent="0.25">
      <c r="A22" t="s">
        <v>0</v>
      </c>
      <c r="B22" t="s">
        <v>16</v>
      </c>
      <c r="C22" s="1" cm="1">
        <f t="array" ref="C22">AVERAGE(IF(A22=patients!$A$2:$A$26,IF(B22=patients!$B$2:$B$26,patients!$I$2:$N$26)))</f>
        <v>14.5</v>
      </c>
      <c r="D22" s="2">
        <f t="shared" ref="D22:D24" si="3">C22/$C$20</f>
        <v>8.4572761738116074E-4</v>
      </c>
      <c r="E22">
        <f>IF(AND(B22=B17,A22=$A$9),C17*$D$9)</f>
        <v>12.904361220138215</v>
      </c>
      <c r="F22" s="1">
        <f t="shared" ref="F22:F39" si="4">C22-E22</f>
        <v>1.595638779861785</v>
      </c>
    </row>
    <row r="23" spans="1:6" x14ac:dyDescent="0.25">
      <c r="A23" t="s">
        <v>0</v>
      </c>
      <c r="B23" t="s">
        <v>17</v>
      </c>
      <c r="C23" s="1" cm="1">
        <f t="array" ref="C23">AVERAGE(IF(A23=patients!$A$2:$A$26,IF(B23=patients!$B$2:$B$26,patients!$I$2:$N$26)))</f>
        <v>5</v>
      </c>
      <c r="D23" s="2">
        <f t="shared" si="3"/>
        <v>2.9163021289005544E-4</v>
      </c>
      <c r="E23">
        <f t="shared" ref="E22:E24" si="5">IF(AND(B23=B18,A23=$A$9),C18*$D$9)</f>
        <v>4.3826132445752428</v>
      </c>
      <c r="F23" s="1">
        <f t="shared" si="4"/>
        <v>0.61738675542475718</v>
      </c>
    </row>
    <row r="24" spans="1:6" x14ac:dyDescent="0.25">
      <c r="A24" t="s">
        <v>0</v>
      </c>
      <c r="B24" t="s">
        <v>18</v>
      </c>
      <c r="C24" s="1" cm="1">
        <f t="array" ref="C24">AVERAGE(IF(A24=patients!$A$2:$A$26,IF(B24=patients!$B$2:$B$26,patients!$I$2:$N$26)))</f>
        <v>4944.5</v>
      </c>
      <c r="D24" s="2">
        <f t="shared" si="3"/>
        <v>0.28839311752697577</v>
      </c>
      <c r="E24">
        <f t="shared" si="5"/>
        <v>5002.5906996735812</v>
      </c>
      <c r="F24" s="1">
        <f t="shared" si="4"/>
        <v>-58.090699673581184</v>
      </c>
    </row>
    <row r="25" spans="1:6" x14ac:dyDescent="0.25">
      <c r="A25" t="s">
        <v>7</v>
      </c>
      <c r="B25" t="s">
        <v>14</v>
      </c>
      <c r="C25" s="1" cm="1">
        <f t="array" ref="C25">AVERAGE(IF(A25=patients!$A$2:$A$26,IF(B25=patients!$B$2:$B$26,patients!$I$2:$N$26)))</f>
        <v>11558.833333333334</v>
      </c>
      <c r="D25" s="2"/>
    </row>
    <row r="26" spans="1:6" x14ac:dyDescent="0.25">
      <c r="A26" t="s">
        <v>7</v>
      </c>
      <c r="B26" t="s">
        <v>15</v>
      </c>
      <c r="C26" s="1" cm="1">
        <f t="array" ref="C26">AVERAGE(IF(A26=patients!$A$2:$A$26,IF(B26=patients!$B$2:$B$26,patients!$I$2:$N$26)))</f>
        <v>8276.8333333333339</v>
      </c>
      <c r="D26" s="2">
        <f>C26/$C$25</f>
        <v>0.71606130953239222</v>
      </c>
      <c r="E26">
        <f>IF(AND(B26=B21,A26=$A$10),C21*$D$10)</f>
        <v>4045.2209672633162</v>
      </c>
      <c r="F26" s="1">
        <f>C26-E26</f>
        <v>4231.6123660700177</v>
      </c>
    </row>
    <row r="27" spans="1:6" x14ac:dyDescent="0.25">
      <c r="A27" t="s">
        <v>7</v>
      </c>
      <c r="B27" t="s">
        <v>16</v>
      </c>
      <c r="C27" s="1" cm="1">
        <f t="array" ref="C27">AVERAGE(IF(A27=patients!$A$2:$A$26,IF(B27=patients!$B$2:$B$26,patients!$I$2:$N$26)))</f>
        <v>7.833333333333333</v>
      </c>
      <c r="D27" s="2">
        <f t="shared" ref="D27:D29" si="6">C27/$C$25</f>
        <v>6.7769238533300642E-4</v>
      </c>
      <c r="E27">
        <f>IF(AND(B27=B22,A27=$A$10),C22*$D$10)</f>
        <v>4.7398548707327741</v>
      </c>
      <c r="F27" s="1">
        <f t="shared" si="4"/>
        <v>3.0934784626005589</v>
      </c>
    </row>
    <row r="28" spans="1:6" x14ac:dyDescent="0.25">
      <c r="A28" t="s">
        <v>7</v>
      </c>
      <c r="B28" t="s">
        <v>17</v>
      </c>
      <c r="C28" s="1" cm="1">
        <f t="array" ref="C28">AVERAGE(IF(A28=patients!$A$2:$A$26,IF(B28=patients!$B$2:$B$26,patients!$I$2:$N$26)))</f>
        <v>2.1666666666666665</v>
      </c>
      <c r="D28" s="2">
        <f t="shared" si="6"/>
        <v>1.8744682998572519E-4</v>
      </c>
      <c r="E28">
        <f t="shared" ref="E27:E29" si="7">IF(AND(B28=B23,A28=$A$10),C23*$D$10)</f>
        <v>1.6344327140457842</v>
      </c>
      <c r="F28" s="1">
        <f t="shared" si="4"/>
        <v>0.53223395262088236</v>
      </c>
    </row>
    <row r="29" spans="1:6" x14ac:dyDescent="0.25">
      <c r="A29" t="s">
        <v>7</v>
      </c>
      <c r="B29" t="s">
        <v>18</v>
      </c>
      <c r="C29" s="1" cm="1">
        <f t="array" ref="C29">AVERAGE(IF(A29=patients!$A$2:$A$26,IF(B29=patients!$B$2:$B$26,patients!$I$2:$N$26)))</f>
        <v>3404.3333333333335</v>
      </c>
      <c r="D29" s="2">
        <f t="shared" si="6"/>
        <v>0.29452222686834023</v>
      </c>
      <c r="E29">
        <f t="shared" si="7"/>
        <v>1616.2905109198762</v>
      </c>
      <c r="F29" s="1">
        <f t="shared" si="4"/>
        <v>1788.0428224134573</v>
      </c>
    </row>
    <row r="30" spans="1:6" x14ac:dyDescent="0.25">
      <c r="A30" t="s">
        <v>8</v>
      </c>
      <c r="B30" t="s">
        <v>14</v>
      </c>
      <c r="C30" s="1" cm="1">
        <f t="array" ref="C30">AVERAGE(IF(A30=patients!$A$2:$A$26,IF(B30=patients!$B$2:$B$26,patients!$I$2:$N$26)))</f>
        <v>5198</v>
      </c>
      <c r="D30" s="2"/>
    </row>
    <row r="31" spans="1:6" x14ac:dyDescent="0.25">
      <c r="A31" t="s">
        <v>8</v>
      </c>
      <c r="B31" t="s">
        <v>15</v>
      </c>
      <c r="C31" s="1" cm="1">
        <f t="array" ref="C31">AVERAGE(IF(A31=patients!$A$2:$A$26,IF(B31=patients!$B$2:$B$26,patients!$I$2:$N$26)))</f>
        <v>3731</v>
      </c>
      <c r="D31" s="2">
        <f>C31/$C$15</f>
        <v>0.105900051090885</v>
      </c>
      <c r="E31">
        <f>IF(AND(B31=B26,A31=$A$11),C26*$D$11)</f>
        <v>1226.4047849217302</v>
      </c>
      <c r="F31" s="1">
        <f t="shared" si="4"/>
        <v>2504.5952150782696</v>
      </c>
    </row>
    <row r="32" spans="1:6" x14ac:dyDescent="0.25">
      <c r="A32" t="s">
        <v>8</v>
      </c>
      <c r="B32" t="s">
        <v>16</v>
      </c>
      <c r="C32" s="1" cm="1">
        <f t="array" ref="C32">AVERAGE(IF(A32=patients!$A$2:$A$26,IF(B32=patients!$B$2:$B$26,patients!$I$2:$N$26)))</f>
        <v>3.1666666666666665</v>
      </c>
      <c r="D32" s="2">
        <f t="shared" ref="D32:D34" si="8">C32/$C$15</f>
        <v>8.98821125134823E-5</v>
      </c>
      <c r="E32">
        <f t="shared" ref="E32:E34" si="9">IF(AND(B32=B27,A32=$A$11),C27*$D$11)</f>
        <v>1.1606899758627758</v>
      </c>
      <c r="F32" s="1">
        <f t="shared" si="4"/>
        <v>2.005976690803891</v>
      </c>
    </row>
    <row r="33" spans="1:6" x14ac:dyDescent="0.25">
      <c r="A33" t="s">
        <v>8</v>
      </c>
      <c r="B33" t="s">
        <v>17</v>
      </c>
      <c r="C33" s="1" cm="1">
        <f t="array" ref="C33">AVERAGE(IF(A33=patients!$A$2:$A$26,IF(B33=patients!$B$2:$B$26,patients!$I$2:$N$26)))</f>
        <v>1.5</v>
      </c>
      <c r="D33" s="2">
        <f t="shared" si="8"/>
        <v>4.2575737506386356E-5</v>
      </c>
      <c r="E33">
        <f t="shared" si="9"/>
        <v>0.3210419082173635</v>
      </c>
      <c r="F33" s="1">
        <f t="shared" si="4"/>
        <v>1.1789580917826366</v>
      </c>
    </row>
    <row r="34" spans="1:6" x14ac:dyDescent="0.25">
      <c r="A34" t="s">
        <v>8</v>
      </c>
      <c r="B34" t="s">
        <v>18</v>
      </c>
      <c r="C34" s="1" cm="1">
        <f t="array" ref="C34">AVERAGE(IF(A34=patients!$A$2:$A$26,IF(B34=patients!$B$2:$B$26,patients!$I$2:$N$26)))</f>
        <v>1528.8333333333333</v>
      </c>
      <c r="D34" s="2">
        <f t="shared" si="8"/>
        <v>4.3394137794009115E-2</v>
      </c>
      <c r="E34">
        <f t="shared" si="9"/>
        <v>504.43092440368213</v>
      </c>
      <c r="F34" s="1">
        <f t="shared" si="4"/>
        <v>1024.4024089296511</v>
      </c>
    </row>
    <row r="35" spans="1:6" x14ac:dyDescent="0.25">
      <c r="A35" t="s">
        <v>9</v>
      </c>
      <c r="B35" t="s">
        <v>14</v>
      </c>
      <c r="C35" s="1" cm="1">
        <f t="array" ref="C35">AVERAGE(IF(A35=patients!$A$2:$A$26,IF(B35=patients!$B$2:$B$26,patients!$I$2:$N$26)))</f>
        <v>1330.3333333333333</v>
      </c>
      <c r="D35" s="2"/>
    </row>
    <row r="36" spans="1:6" x14ac:dyDescent="0.25">
      <c r="A36" t="s">
        <v>9</v>
      </c>
      <c r="B36" t="s">
        <v>15</v>
      </c>
      <c r="C36" s="1" cm="1">
        <f t="array" ref="C36">AVERAGE(IF(A36=patients!$A$2:$A$26,IF(B36=patients!$B$2:$B$26,patients!$I$2:$N$26)))</f>
        <v>948.66666666666663</v>
      </c>
      <c r="D36" s="2">
        <f>C36/$C$15</f>
        <v>2.6926788654039014E-2</v>
      </c>
      <c r="E36">
        <f>IF(AND(B36=B31,A36=$A$12),C31*$D$12)</f>
        <v>141.79537201611595</v>
      </c>
      <c r="F36" s="1">
        <f>C36-E36</f>
        <v>806.87129465055068</v>
      </c>
    </row>
    <row r="37" spans="1:6" x14ac:dyDescent="0.25">
      <c r="A37" t="s">
        <v>9</v>
      </c>
      <c r="B37" t="s">
        <v>16</v>
      </c>
      <c r="C37" s="1" cm="1">
        <f t="array" ref="C37">AVERAGE(IF(A37=patients!$A$2:$A$26,IF(B37=patients!$B$2:$B$26,patients!$I$2:$N$26)))</f>
        <v>1</v>
      </c>
      <c r="D37" s="2">
        <f t="shared" ref="D37:D39" si="10">C37/$C$15</f>
        <v>2.8383825004257573E-5</v>
      </c>
      <c r="E37">
        <f t="shared" ref="E37:E39" si="11">IF(AND(B37=B32,A37=$A$12),C32*$D$12)</f>
        <v>0.12034807774082923</v>
      </c>
      <c r="F37" s="1">
        <f t="shared" si="4"/>
        <v>0.87965192225917077</v>
      </c>
    </row>
    <row r="38" spans="1:6" x14ac:dyDescent="0.25">
      <c r="A38" t="s">
        <v>9</v>
      </c>
      <c r="B38" t="s">
        <v>17</v>
      </c>
      <c r="C38" s="1" cm="1">
        <f t="array" ref="C38">AVERAGE(IF(A38=patients!$A$2:$A$26,IF(B38=patients!$B$2:$B$26,patients!$I$2:$N$26)))</f>
        <v>0.33333333333333331</v>
      </c>
      <c r="D38" s="2">
        <f t="shared" si="10"/>
        <v>9.4612750014191905E-6</v>
      </c>
      <c r="E38">
        <f t="shared" si="11"/>
        <v>5.7006984193024371E-2</v>
      </c>
      <c r="F38" s="1">
        <f t="shared" si="4"/>
        <v>0.27632634914030896</v>
      </c>
    </row>
    <row r="39" spans="1:6" x14ac:dyDescent="0.25">
      <c r="A39" t="s">
        <v>9</v>
      </c>
      <c r="B39" t="s">
        <v>18</v>
      </c>
      <c r="C39" s="1" cm="1">
        <f t="array" ref="C39">AVERAGE(IF(A39=patients!$A$2:$A$26,IF(B39=patients!$B$2:$B$26,patients!$I$2:$N$26)))</f>
        <v>395.5</v>
      </c>
      <c r="D39" s="2">
        <f t="shared" si="10"/>
        <v>1.1225802789183869E-2</v>
      </c>
      <c r="E39">
        <f t="shared" si="11"/>
        <v>58.102785111401396</v>
      </c>
      <c r="F39" s="1">
        <f t="shared" si="4"/>
        <v>337.39721488859863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D8AD-6EDA-40BF-96A8-892A079616CF}">
  <dimension ref="A1:M6"/>
  <sheetViews>
    <sheetView workbookViewId="0">
      <selection activeCell="A2" sqref="A2:A6"/>
    </sheetView>
  </sheetViews>
  <sheetFormatPr defaultRowHeight="15" x14ac:dyDescent="0.25"/>
  <sheetData>
    <row r="1" spans="1:13" x14ac:dyDescent="0.25"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</row>
    <row r="2" spans="1:13" x14ac:dyDescent="0.25">
      <c r="A2" t="s">
        <v>13</v>
      </c>
      <c r="B2">
        <v>14224</v>
      </c>
      <c r="C2">
        <v>13214</v>
      </c>
      <c r="D2">
        <v>11925</v>
      </c>
      <c r="E2">
        <v>11152</v>
      </c>
      <c r="F2">
        <v>9866</v>
      </c>
      <c r="G2">
        <v>9401</v>
      </c>
      <c r="H2">
        <v>9114</v>
      </c>
      <c r="I2">
        <v>8250</v>
      </c>
      <c r="J2">
        <v>7761</v>
      </c>
      <c r="K2">
        <v>7547</v>
      </c>
      <c r="L2">
        <v>7421</v>
      </c>
      <c r="M2">
        <v>7434</v>
      </c>
    </row>
    <row r="3" spans="1:13" x14ac:dyDescent="0.25">
      <c r="A3" t="s">
        <v>0</v>
      </c>
      <c r="B3">
        <v>6870</v>
      </c>
      <c r="C3">
        <v>6379</v>
      </c>
      <c r="D3">
        <v>5661</v>
      </c>
      <c r="E3">
        <v>5322</v>
      </c>
      <c r="F3">
        <v>4665</v>
      </c>
      <c r="G3">
        <v>4504</v>
      </c>
      <c r="H3">
        <v>4363</v>
      </c>
      <c r="I3">
        <v>3977</v>
      </c>
      <c r="J3">
        <v>3683</v>
      </c>
      <c r="K3">
        <v>3614</v>
      </c>
      <c r="L3">
        <v>3463</v>
      </c>
      <c r="M3">
        <v>3566</v>
      </c>
    </row>
    <row r="4" spans="1:13" x14ac:dyDescent="0.25">
      <c r="A4" t="s">
        <v>7</v>
      </c>
      <c r="B4">
        <v>5213</v>
      </c>
      <c r="C4">
        <v>4915</v>
      </c>
      <c r="D4">
        <v>4435</v>
      </c>
      <c r="E4">
        <v>4127</v>
      </c>
      <c r="F4">
        <v>3635</v>
      </c>
      <c r="G4">
        <v>3516</v>
      </c>
      <c r="H4">
        <v>3403</v>
      </c>
      <c r="I4">
        <v>3020</v>
      </c>
      <c r="J4">
        <v>2882</v>
      </c>
      <c r="K4">
        <v>2815</v>
      </c>
      <c r="L4">
        <v>2766</v>
      </c>
      <c r="M4">
        <v>2715</v>
      </c>
    </row>
    <row r="5" spans="1:13" x14ac:dyDescent="0.25">
      <c r="A5" t="s">
        <v>8</v>
      </c>
      <c r="B5">
        <v>1636</v>
      </c>
      <c r="C5">
        <v>1471</v>
      </c>
      <c r="D5">
        <v>1390</v>
      </c>
      <c r="E5">
        <v>1313</v>
      </c>
      <c r="F5">
        <v>1221</v>
      </c>
      <c r="G5">
        <v>1058</v>
      </c>
      <c r="H5">
        <v>1072</v>
      </c>
      <c r="I5">
        <v>950</v>
      </c>
      <c r="J5">
        <v>929</v>
      </c>
      <c r="K5">
        <v>874</v>
      </c>
      <c r="L5">
        <v>935</v>
      </c>
      <c r="M5">
        <v>889</v>
      </c>
    </row>
    <row r="6" spans="1:13" x14ac:dyDescent="0.25">
      <c r="A6" t="s">
        <v>9</v>
      </c>
      <c r="B6">
        <v>505</v>
      </c>
      <c r="C6">
        <v>449</v>
      </c>
      <c r="D6">
        <v>439</v>
      </c>
      <c r="E6">
        <v>390</v>
      </c>
      <c r="F6">
        <v>345</v>
      </c>
      <c r="G6">
        <v>323</v>
      </c>
      <c r="H6">
        <v>276</v>
      </c>
      <c r="I6">
        <v>303</v>
      </c>
      <c r="J6">
        <v>267</v>
      </c>
      <c r="K6">
        <v>244</v>
      </c>
      <c r="L6">
        <v>257</v>
      </c>
      <c r="M6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14E6-9396-48DD-9087-A4AC354569A4}">
  <dimension ref="A2:C8"/>
  <sheetViews>
    <sheetView tabSelected="1" workbookViewId="0">
      <selection activeCell="F19" sqref="F19"/>
    </sheetView>
  </sheetViews>
  <sheetFormatPr defaultRowHeight="15" x14ac:dyDescent="0.25"/>
  <cols>
    <col min="2" max="2" width="17.140625" customWidth="1"/>
    <col min="3" max="3" width="14.7109375" style="2" customWidth="1"/>
  </cols>
  <sheetData>
    <row r="2" spans="1:3" x14ac:dyDescent="0.25">
      <c r="A2" t="s">
        <v>13</v>
      </c>
      <c r="B2" s="1">
        <f>AVERAGE(organs!H2:M2)</f>
        <v>7921.166666666667</v>
      </c>
    </row>
    <row r="3" spans="1:3" x14ac:dyDescent="0.25">
      <c r="A3" t="s">
        <v>0</v>
      </c>
      <c r="B3" s="1">
        <f>AVERAGE(organs!H3:M3)</f>
        <v>3777.6666666666665</v>
      </c>
      <c r="C3" s="2">
        <f>B3/$B$2</f>
        <v>0.47690786289898368</v>
      </c>
    </row>
    <row r="4" spans="1:3" x14ac:dyDescent="0.25">
      <c r="A4" t="s">
        <v>7</v>
      </c>
      <c r="B4" s="1">
        <f>AVERAGE(organs!H4:M4)</f>
        <v>2933.5</v>
      </c>
      <c r="C4" s="2">
        <f t="shared" ref="C4:C6" si="0">B4/$B$2</f>
        <v>0.370336861152608</v>
      </c>
    </row>
    <row r="5" spans="1:3" x14ac:dyDescent="0.25">
      <c r="A5" t="s">
        <v>8</v>
      </c>
      <c r="B5" s="1">
        <f>AVERAGE(organs!H5:M5)</f>
        <v>941.5</v>
      </c>
      <c r="C5" s="2">
        <f t="shared" si="0"/>
        <v>0.11885875397142677</v>
      </c>
    </row>
    <row r="6" spans="1:3" x14ac:dyDescent="0.25">
      <c r="A6" t="s">
        <v>9</v>
      </c>
      <c r="B6" s="1">
        <f>AVERAGE(organs!H6:M6)</f>
        <v>268.5</v>
      </c>
      <c r="C6" s="2">
        <f t="shared" si="0"/>
        <v>3.3896521976981502E-2</v>
      </c>
    </row>
    <row r="8" spans="1:3" x14ac:dyDescent="0.25">
      <c r="C8" s="2">
        <f>SUM(C3:C6)</f>
        <v>0.99999999999999989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8710-7ECE-4C79-895C-D5E1BEF682A5}">
  <dimension ref="A1:X33"/>
  <sheetViews>
    <sheetView topLeftCell="A9" workbookViewId="0">
      <selection activeCell="A2" sqref="A2"/>
    </sheetView>
  </sheetViews>
  <sheetFormatPr defaultRowHeight="15" x14ac:dyDescent="0.25"/>
  <sheetData>
    <row r="1" spans="1:24" x14ac:dyDescent="0.25"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  <c r="V1">
        <v>2004</v>
      </c>
      <c r="W1">
        <v>2003</v>
      </c>
      <c r="X1">
        <v>2002</v>
      </c>
    </row>
    <row r="2" spans="1:24" x14ac:dyDescent="0.25">
      <c r="A2" t="s">
        <v>0</v>
      </c>
      <c r="B2" t="s">
        <v>1</v>
      </c>
      <c r="C2" t="s">
        <v>2</v>
      </c>
      <c r="D2">
        <v>9808</v>
      </c>
      <c r="E2">
        <v>9486</v>
      </c>
      <c r="F2">
        <v>8764</v>
      </c>
      <c r="G2">
        <v>8798</v>
      </c>
      <c r="H2">
        <v>7865</v>
      </c>
      <c r="I2">
        <v>7284</v>
      </c>
      <c r="J2">
        <v>6860</v>
      </c>
      <c r="K2">
        <v>6369</v>
      </c>
      <c r="L2">
        <v>6136</v>
      </c>
      <c r="M2">
        <v>6073</v>
      </c>
      <c r="N2">
        <v>5796</v>
      </c>
      <c r="O2">
        <v>6023</v>
      </c>
      <c r="P2">
        <v>5893</v>
      </c>
      <c r="Q2">
        <v>5876</v>
      </c>
      <c r="R2">
        <v>5647</v>
      </c>
      <c r="S2">
        <v>5810</v>
      </c>
      <c r="T2">
        <v>5732</v>
      </c>
      <c r="U2">
        <v>5419</v>
      </c>
      <c r="V2">
        <v>5214</v>
      </c>
      <c r="W2">
        <v>4898</v>
      </c>
      <c r="X2">
        <v>4668</v>
      </c>
    </row>
    <row r="3" spans="1:24" x14ac:dyDescent="0.25">
      <c r="A3" t="s">
        <v>0</v>
      </c>
      <c r="B3" t="s">
        <v>1</v>
      </c>
      <c r="C3" t="s">
        <v>3</v>
      </c>
      <c r="D3">
        <v>0</v>
      </c>
      <c r="E3">
        <v>0</v>
      </c>
      <c r="F3">
        <v>1</v>
      </c>
      <c r="G3">
        <v>4</v>
      </c>
      <c r="H3">
        <v>3</v>
      </c>
      <c r="I3">
        <v>2</v>
      </c>
      <c r="J3">
        <v>7</v>
      </c>
      <c r="K3">
        <v>4</v>
      </c>
      <c r="L3">
        <v>2</v>
      </c>
      <c r="M3">
        <v>7</v>
      </c>
      <c r="N3">
        <v>1</v>
      </c>
      <c r="O3">
        <v>10</v>
      </c>
      <c r="P3">
        <v>8</v>
      </c>
      <c r="Q3">
        <v>10</v>
      </c>
      <c r="R3">
        <v>9</v>
      </c>
      <c r="S3">
        <v>17</v>
      </c>
      <c r="T3">
        <v>11</v>
      </c>
      <c r="U3">
        <v>12</v>
      </c>
      <c r="V3">
        <v>9</v>
      </c>
      <c r="W3">
        <v>14</v>
      </c>
      <c r="X3">
        <v>4</v>
      </c>
    </row>
    <row r="4" spans="1:24" x14ac:dyDescent="0.25">
      <c r="A4" t="s">
        <v>0</v>
      </c>
      <c r="B4" t="s">
        <v>1</v>
      </c>
      <c r="C4" t="s">
        <v>4</v>
      </c>
      <c r="D4">
        <v>0</v>
      </c>
      <c r="E4">
        <v>0</v>
      </c>
      <c r="F4">
        <v>2</v>
      </c>
      <c r="G4">
        <v>0</v>
      </c>
      <c r="H4">
        <v>2</v>
      </c>
      <c r="I4">
        <v>1</v>
      </c>
      <c r="J4">
        <v>3</v>
      </c>
      <c r="K4">
        <v>2</v>
      </c>
      <c r="L4">
        <v>2</v>
      </c>
      <c r="M4">
        <v>3</v>
      </c>
      <c r="N4">
        <v>5</v>
      </c>
      <c r="O4">
        <v>4</v>
      </c>
      <c r="P4">
        <v>0</v>
      </c>
      <c r="Q4">
        <v>10</v>
      </c>
      <c r="R4">
        <v>7</v>
      </c>
      <c r="S4">
        <v>6</v>
      </c>
      <c r="T4">
        <v>5</v>
      </c>
      <c r="U4">
        <v>10</v>
      </c>
      <c r="V4">
        <v>14</v>
      </c>
      <c r="W4">
        <v>16</v>
      </c>
      <c r="X4">
        <v>16</v>
      </c>
    </row>
    <row r="5" spans="1:24" x14ac:dyDescent="0.25">
      <c r="A5" t="s">
        <v>0</v>
      </c>
      <c r="B5" t="s">
        <v>1</v>
      </c>
      <c r="C5" t="s">
        <v>5</v>
      </c>
      <c r="D5">
        <v>777</v>
      </c>
      <c r="E5">
        <v>703</v>
      </c>
      <c r="F5">
        <v>590</v>
      </c>
      <c r="G5">
        <v>672</v>
      </c>
      <c r="H5">
        <v>653</v>
      </c>
      <c r="I5">
        <v>618</v>
      </c>
      <c r="J5">
        <v>601</v>
      </c>
      <c r="K5">
        <v>535</v>
      </c>
      <c r="L5">
        <v>470</v>
      </c>
      <c r="M5">
        <v>453</v>
      </c>
      <c r="N5">
        <v>392</v>
      </c>
      <c r="O5">
        <v>433</v>
      </c>
      <c r="P5">
        <v>448</v>
      </c>
      <c r="Q5">
        <v>401</v>
      </c>
      <c r="R5">
        <v>375</v>
      </c>
      <c r="S5">
        <v>364</v>
      </c>
      <c r="T5">
        <v>305</v>
      </c>
      <c r="U5">
        <v>244</v>
      </c>
      <c r="V5">
        <v>167</v>
      </c>
      <c r="W5">
        <v>111</v>
      </c>
      <c r="X5">
        <v>111</v>
      </c>
    </row>
    <row r="6" spans="1:24" x14ac:dyDescent="0.25">
      <c r="A6" t="s">
        <v>0</v>
      </c>
      <c r="B6" t="s">
        <v>6</v>
      </c>
      <c r="C6" t="s">
        <v>2</v>
      </c>
      <c r="D6">
        <v>1013</v>
      </c>
      <c r="E6">
        <v>1038</v>
      </c>
      <c r="F6">
        <v>946</v>
      </c>
      <c r="G6">
        <v>1016</v>
      </c>
      <c r="H6">
        <v>896</v>
      </c>
      <c r="I6">
        <v>996</v>
      </c>
      <c r="J6">
        <v>1036</v>
      </c>
      <c r="K6">
        <v>1058</v>
      </c>
      <c r="L6">
        <v>808</v>
      </c>
      <c r="M6">
        <v>803</v>
      </c>
      <c r="N6">
        <v>792</v>
      </c>
      <c r="O6">
        <v>762</v>
      </c>
      <c r="P6">
        <v>786</v>
      </c>
      <c r="Q6">
        <v>766</v>
      </c>
      <c r="R6">
        <v>685</v>
      </c>
      <c r="S6">
        <v>671</v>
      </c>
      <c r="T6">
        <v>754</v>
      </c>
      <c r="U6">
        <v>712</v>
      </c>
      <c r="V6">
        <v>769</v>
      </c>
      <c r="W6">
        <v>673</v>
      </c>
      <c r="X6">
        <v>604</v>
      </c>
    </row>
    <row r="7" spans="1:24" x14ac:dyDescent="0.25">
      <c r="A7" t="s">
        <v>0</v>
      </c>
      <c r="B7" t="s">
        <v>6</v>
      </c>
      <c r="C7" t="s">
        <v>3</v>
      </c>
      <c r="D7">
        <v>0</v>
      </c>
      <c r="E7">
        <v>0</v>
      </c>
      <c r="F7">
        <v>1</v>
      </c>
      <c r="G7">
        <v>2</v>
      </c>
      <c r="H7">
        <v>1</v>
      </c>
      <c r="I7">
        <v>1</v>
      </c>
      <c r="J7">
        <v>1</v>
      </c>
      <c r="K7">
        <v>2</v>
      </c>
      <c r="L7">
        <v>4</v>
      </c>
      <c r="M7">
        <v>6</v>
      </c>
      <c r="N7">
        <v>1</v>
      </c>
      <c r="O7">
        <v>4</v>
      </c>
      <c r="P7">
        <v>4</v>
      </c>
      <c r="Q7">
        <v>3</v>
      </c>
      <c r="R7">
        <v>3</v>
      </c>
      <c r="S7">
        <v>4</v>
      </c>
      <c r="T7">
        <v>3</v>
      </c>
      <c r="U7">
        <v>2</v>
      </c>
      <c r="V7">
        <v>5</v>
      </c>
      <c r="W7">
        <v>6</v>
      </c>
      <c r="X7">
        <v>6</v>
      </c>
    </row>
    <row r="8" spans="1:24" x14ac:dyDescent="0.25">
      <c r="A8" t="s">
        <v>0</v>
      </c>
      <c r="B8" t="s">
        <v>6</v>
      </c>
      <c r="C8" t="s">
        <v>4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3</v>
      </c>
      <c r="W8">
        <v>3</v>
      </c>
      <c r="X8">
        <v>0</v>
      </c>
    </row>
    <row r="9" spans="1:24" x14ac:dyDescent="0.25">
      <c r="A9" t="s">
        <v>0</v>
      </c>
      <c r="B9" t="s">
        <v>6</v>
      </c>
      <c r="C9" t="s">
        <v>5</v>
      </c>
      <c r="D9">
        <v>80</v>
      </c>
      <c r="E9">
        <v>80</v>
      </c>
      <c r="F9">
        <v>56</v>
      </c>
      <c r="G9">
        <v>81</v>
      </c>
      <c r="H9">
        <v>64</v>
      </c>
      <c r="I9">
        <v>52</v>
      </c>
      <c r="J9">
        <v>62</v>
      </c>
      <c r="K9">
        <v>57</v>
      </c>
      <c r="L9">
        <v>78</v>
      </c>
      <c r="M9">
        <v>55</v>
      </c>
      <c r="N9">
        <v>49</v>
      </c>
      <c r="O9">
        <v>49</v>
      </c>
      <c r="P9">
        <v>68</v>
      </c>
      <c r="Q9">
        <v>35</v>
      </c>
      <c r="R9">
        <v>25</v>
      </c>
      <c r="S9">
        <v>32</v>
      </c>
      <c r="T9">
        <v>29</v>
      </c>
      <c r="U9">
        <v>29</v>
      </c>
      <c r="V9">
        <v>19</v>
      </c>
      <c r="W9">
        <v>15</v>
      </c>
      <c r="X9">
        <v>12</v>
      </c>
    </row>
    <row r="10" spans="1:24" x14ac:dyDescent="0.25">
      <c r="A10" t="s">
        <v>7</v>
      </c>
      <c r="B10" t="s">
        <v>1</v>
      </c>
      <c r="C10" t="s">
        <v>2</v>
      </c>
      <c r="D10">
        <v>7275</v>
      </c>
      <c r="E10">
        <v>7023</v>
      </c>
      <c r="F10">
        <v>6783</v>
      </c>
      <c r="G10">
        <v>6810</v>
      </c>
      <c r="H10">
        <v>6046</v>
      </c>
      <c r="I10">
        <v>5729</v>
      </c>
      <c r="J10">
        <v>5554</v>
      </c>
      <c r="K10">
        <v>5077</v>
      </c>
      <c r="L10">
        <v>4990</v>
      </c>
      <c r="M10">
        <v>4864</v>
      </c>
      <c r="N10">
        <v>4724</v>
      </c>
      <c r="O10">
        <v>4746</v>
      </c>
      <c r="P10">
        <v>4645</v>
      </c>
      <c r="Q10">
        <v>4666</v>
      </c>
      <c r="R10">
        <v>4637</v>
      </c>
      <c r="S10">
        <v>4495</v>
      </c>
      <c r="T10">
        <v>4591</v>
      </c>
      <c r="U10">
        <v>4412</v>
      </c>
      <c r="V10">
        <v>4174</v>
      </c>
      <c r="W10">
        <v>3877</v>
      </c>
      <c r="X10">
        <v>3864</v>
      </c>
    </row>
    <row r="11" spans="1:24" x14ac:dyDescent="0.25">
      <c r="A11" t="s">
        <v>7</v>
      </c>
      <c r="B11" t="s">
        <v>1</v>
      </c>
      <c r="C11" t="s">
        <v>3</v>
      </c>
      <c r="D11">
        <v>0</v>
      </c>
      <c r="E11">
        <v>0</v>
      </c>
      <c r="F11">
        <v>2</v>
      </c>
      <c r="G11">
        <v>2</v>
      </c>
      <c r="H11">
        <v>0</v>
      </c>
      <c r="I11">
        <v>1</v>
      </c>
      <c r="J11">
        <v>1</v>
      </c>
      <c r="K11">
        <v>2</v>
      </c>
      <c r="L11">
        <v>4</v>
      </c>
      <c r="M11">
        <v>0</v>
      </c>
      <c r="N11">
        <v>3</v>
      </c>
      <c r="O11">
        <v>6</v>
      </c>
      <c r="P11">
        <v>3</v>
      </c>
      <c r="Q11">
        <v>2</v>
      </c>
      <c r="R11">
        <v>8</v>
      </c>
      <c r="S11">
        <v>8</v>
      </c>
      <c r="T11">
        <v>9</v>
      </c>
      <c r="U11">
        <v>8</v>
      </c>
      <c r="V11">
        <v>8</v>
      </c>
      <c r="W11">
        <v>6</v>
      </c>
      <c r="X11">
        <v>4</v>
      </c>
    </row>
    <row r="12" spans="1:24" x14ac:dyDescent="0.25">
      <c r="A12" t="s">
        <v>7</v>
      </c>
      <c r="B12" t="s">
        <v>1</v>
      </c>
      <c r="C12" t="s">
        <v>4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1</v>
      </c>
      <c r="K12">
        <v>0</v>
      </c>
      <c r="L12">
        <v>2</v>
      </c>
      <c r="M12">
        <v>2</v>
      </c>
      <c r="N12">
        <v>0</v>
      </c>
      <c r="O12">
        <v>2</v>
      </c>
      <c r="P12">
        <v>6</v>
      </c>
      <c r="Q12">
        <v>6</v>
      </c>
      <c r="R12">
        <v>3</v>
      </c>
      <c r="S12">
        <v>2</v>
      </c>
      <c r="T12">
        <v>5</v>
      </c>
      <c r="U12">
        <v>6</v>
      </c>
      <c r="V12">
        <v>3</v>
      </c>
      <c r="W12">
        <v>10</v>
      </c>
      <c r="X12">
        <v>12</v>
      </c>
    </row>
    <row r="13" spans="1:24" x14ac:dyDescent="0.25">
      <c r="A13" t="s">
        <v>7</v>
      </c>
      <c r="B13" t="s">
        <v>1</v>
      </c>
      <c r="C13" t="s">
        <v>5</v>
      </c>
      <c r="D13">
        <v>734</v>
      </c>
      <c r="E13">
        <v>676</v>
      </c>
      <c r="F13">
        <v>560</v>
      </c>
      <c r="G13">
        <v>640</v>
      </c>
      <c r="H13">
        <v>637</v>
      </c>
      <c r="I13">
        <v>601</v>
      </c>
      <c r="J13">
        <v>510</v>
      </c>
      <c r="K13">
        <v>493</v>
      </c>
      <c r="L13">
        <v>454</v>
      </c>
      <c r="M13">
        <v>430</v>
      </c>
      <c r="N13">
        <v>409</v>
      </c>
      <c r="O13">
        <v>431</v>
      </c>
      <c r="P13">
        <v>395</v>
      </c>
      <c r="Q13">
        <v>343</v>
      </c>
      <c r="R13">
        <v>329</v>
      </c>
      <c r="S13">
        <v>287</v>
      </c>
      <c r="T13">
        <v>269</v>
      </c>
      <c r="U13">
        <v>200</v>
      </c>
      <c r="V13">
        <v>125</v>
      </c>
      <c r="W13">
        <v>83</v>
      </c>
      <c r="X13">
        <v>72</v>
      </c>
    </row>
    <row r="14" spans="1:24" x14ac:dyDescent="0.25">
      <c r="A14" t="s">
        <v>7</v>
      </c>
      <c r="B14" t="s">
        <v>6</v>
      </c>
      <c r="C14" t="s">
        <v>2</v>
      </c>
      <c r="D14">
        <v>751</v>
      </c>
      <c r="E14">
        <v>873</v>
      </c>
      <c r="F14">
        <v>742</v>
      </c>
      <c r="G14">
        <v>804</v>
      </c>
      <c r="H14">
        <v>755</v>
      </c>
      <c r="I14">
        <v>777</v>
      </c>
      <c r="J14">
        <v>813</v>
      </c>
      <c r="K14">
        <v>786</v>
      </c>
      <c r="L14">
        <v>709</v>
      </c>
      <c r="M14">
        <v>662</v>
      </c>
      <c r="N14">
        <v>715</v>
      </c>
      <c r="O14">
        <v>676</v>
      </c>
      <c r="P14">
        <v>638</v>
      </c>
      <c r="Q14">
        <v>692</v>
      </c>
      <c r="R14">
        <v>635</v>
      </c>
      <c r="S14">
        <v>624</v>
      </c>
      <c r="T14">
        <v>664</v>
      </c>
      <c r="U14">
        <v>636</v>
      </c>
      <c r="V14">
        <v>602</v>
      </c>
      <c r="W14">
        <v>554</v>
      </c>
      <c r="X14">
        <v>592</v>
      </c>
    </row>
    <row r="15" spans="1:24" x14ac:dyDescent="0.25">
      <c r="A15" t="s">
        <v>7</v>
      </c>
      <c r="B15" t="s">
        <v>6</v>
      </c>
      <c r="C15" t="s">
        <v>3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2</v>
      </c>
      <c r="L15">
        <v>3</v>
      </c>
      <c r="M15">
        <v>2</v>
      </c>
      <c r="N15">
        <v>2</v>
      </c>
      <c r="O15">
        <v>0</v>
      </c>
      <c r="P15">
        <v>4</v>
      </c>
      <c r="Q15">
        <v>1</v>
      </c>
      <c r="R15">
        <v>3</v>
      </c>
      <c r="S15">
        <v>2</v>
      </c>
      <c r="T15">
        <v>5</v>
      </c>
      <c r="U15">
        <v>7</v>
      </c>
      <c r="V15">
        <v>2</v>
      </c>
      <c r="W15">
        <v>3</v>
      </c>
      <c r="X15">
        <v>1</v>
      </c>
    </row>
    <row r="16" spans="1:24" x14ac:dyDescent="0.25">
      <c r="A16" t="s">
        <v>7</v>
      </c>
      <c r="B16" t="s">
        <v>6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1</v>
      </c>
      <c r="Q16">
        <v>1</v>
      </c>
      <c r="R16">
        <v>0</v>
      </c>
      <c r="S16">
        <v>2</v>
      </c>
      <c r="T16">
        <v>1</v>
      </c>
      <c r="U16">
        <v>2</v>
      </c>
      <c r="V16">
        <v>1</v>
      </c>
      <c r="W16">
        <v>1</v>
      </c>
      <c r="X16">
        <v>4</v>
      </c>
    </row>
    <row r="17" spans="1:24" x14ac:dyDescent="0.25">
      <c r="A17" t="s">
        <v>7</v>
      </c>
      <c r="B17" t="s">
        <v>6</v>
      </c>
      <c r="C17" t="s">
        <v>5</v>
      </c>
      <c r="D17">
        <v>70</v>
      </c>
      <c r="E17">
        <v>57</v>
      </c>
      <c r="F17">
        <v>55</v>
      </c>
      <c r="G17">
        <v>75</v>
      </c>
      <c r="H17">
        <v>71</v>
      </c>
      <c r="I17">
        <v>60</v>
      </c>
      <c r="J17">
        <v>87</v>
      </c>
      <c r="K17">
        <v>64</v>
      </c>
      <c r="L17">
        <v>60</v>
      </c>
      <c r="M17">
        <v>55</v>
      </c>
      <c r="N17">
        <v>51</v>
      </c>
      <c r="O17">
        <v>54</v>
      </c>
      <c r="P17">
        <v>39</v>
      </c>
      <c r="Q17">
        <v>44</v>
      </c>
      <c r="R17">
        <v>32</v>
      </c>
      <c r="S17">
        <v>37</v>
      </c>
      <c r="T17">
        <v>36</v>
      </c>
      <c r="U17">
        <v>26</v>
      </c>
      <c r="V17">
        <v>22</v>
      </c>
      <c r="W17">
        <v>20</v>
      </c>
      <c r="X17">
        <v>6</v>
      </c>
    </row>
    <row r="18" spans="1:24" x14ac:dyDescent="0.25">
      <c r="A18" t="s">
        <v>8</v>
      </c>
      <c r="B18" t="s">
        <v>1</v>
      </c>
      <c r="C18" t="s">
        <v>2</v>
      </c>
      <c r="D18">
        <v>3132</v>
      </c>
      <c r="E18">
        <v>2987</v>
      </c>
      <c r="F18">
        <v>2743</v>
      </c>
      <c r="G18">
        <v>2693</v>
      </c>
      <c r="H18">
        <v>2560</v>
      </c>
      <c r="I18">
        <v>2223</v>
      </c>
      <c r="J18">
        <v>2137</v>
      </c>
      <c r="K18">
        <v>1943</v>
      </c>
      <c r="L18">
        <v>1871</v>
      </c>
      <c r="M18">
        <v>1787</v>
      </c>
      <c r="N18">
        <v>1746</v>
      </c>
      <c r="O18">
        <v>1751</v>
      </c>
      <c r="P18">
        <v>1832</v>
      </c>
      <c r="Q18">
        <v>1728</v>
      </c>
      <c r="R18">
        <v>1848</v>
      </c>
      <c r="S18">
        <v>1622</v>
      </c>
      <c r="T18">
        <v>1744</v>
      </c>
      <c r="U18">
        <v>1602</v>
      </c>
      <c r="V18">
        <v>1565</v>
      </c>
      <c r="W18">
        <v>1375</v>
      </c>
      <c r="X18">
        <v>1307</v>
      </c>
    </row>
    <row r="19" spans="1:24" x14ac:dyDescent="0.25">
      <c r="A19" t="s">
        <v>8</v>
      </c>
      <c r="B19" t="s">
        <v>1</v>
      </c>
      <c r="C19" t="s">
        <v>3</v>
      </c>
      <c r="D19">
        <v>0</v>
      </c>
      <c r="E19">
        <v>0</v>
      </c>
      <c r="F19">
        <v>2</v>
      </c>
      <c r="G19">
        <v>2</v>
      </c>
      <c r="H19">
        <v>4</v>
      </c>
      <c r="I19">
        <v>1</v>
      </c>
      <c r="J19">
        <v>3</v>
      </c>
      <c r="K19">
        <v>3</v>
      </c>
      <c r="L19">
        <v>4</v>
      </c>
      <c r="M19">
        <v>3</v>
      </c>
      <c r="N19">
        <v>1</v>
      </c>
      <c r="O19">
        <v>2</v>
      </c>
      <c r="P19">
        <v>8</v>
      </c>
      <c r="Q19">
        <v>3</v>
      </c>
      <c r="R19">
        <v>5</v>
      </c>
      <c r="S19">
        <v>3</v>
      </c>
      <c r="T19">
        <v>4</v>
      </c>
      <c r="U19">
        <v>7</v>
      </c>
      <c r="V19">
        <v>3</v>
      </c>
      <c r="W19">
        <v>4</v>
      </c>
      <c r="X19">
        <v>4</v>
      </c>
    </row>
    <row r="20" spans="1:24" x14ac:dyDescent="0.25">
      <c r="A20" t="s">
        <v>8</v>
      </c>
      <c r="B20" t="s">
        <v>1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2</v>
      </c>
      <c r="R20">
        <v>1</v>
      </c>
      <c r="S20">
        <v>4</v>
      </c>
      <c r="T20">
        <v>2</v>
      </c>
      <c r="U20">
        <v>4</v>
      </c>
      <c r="V20">
        <v>5</v>
      </c>
      <c r="W20">
        <v>2</v>
      </c>
      <c r="X20">
        <v>5</v>
      </c>
    </row>
    <row r="21" spans="1:24" x14ac:dyDescent="0.25">
      <c r="A21" t="s">
        <v>8</v>
      </c>
      <c r="B21" t="s">
        <v>1</v>
      </c>
      <c r="C21" t="s">
        <v>5</v>
      </c>
      <c r="D21">
        <v>264</v>
      </c>
      <c r="E21">
        <v>221</v>
      </c>
      <c r="F21">
        <v>171</v>
      </c>
      <c r="G21">
        <v>235</v>
      </c>
      <c r="H21">
        <v>206</v>
      </c>
      <c r="I21">
        <v>168</v>
      </c>
      <c r="J21">
        <v>174</v>
      </c>
      <c r="K21">
        <v>161</v>
      </c>
      <c r="L21">
        <v>152</v>
      </c>
      <c r="M21">
        <v>116</v>
      </c>
      <c r="N21">
        <v>127</v>
      </c>
      <c r="O21">
        <v>121</v>
      </c>
      <c r="P21">
        <v>130</v>
      </c>
      <c r="Q21">
        <v>107</v>
      </c>
      <c r="R21">
        <v>105</v>
      </c>
      <c r="S21">
        <v>101</v>
      </c>
      <c r="T21">
        <v>84</v>
      </c>
      <c r="U21">
        <v>74</v>
      </c>
      <c r="V21">
        <v>39</v>
      </c>
      <c r="W21">
        <v>32</v>
      </c>
      <c r="X21">
        <v>34</v>
      </c>
    </row>
    <row r="22" spans="1:24" x14ac:dyDescent="0.25">
      <c r="A22" t="s">
        <v>8</v>
      </c>
      <c r="B22" t="s">
        <v>6</v>
      </c>
      <c r="C22" t="s">
        <v>2</v>
      </c>
      <c r="D22">
        <v>266</v>
      </c>
      <c r="E22">
        <v>291</v>
      </c>
      <c r="F22">
        <v>246</v>
      </c>
      <c r="G22">
        <v>270</v>
      </c>
      <c r="H22">
        <v>267</v>
      </c>
      <c r="I22">
        <v>247</v>
      </c>
      <c r="J22">
        <v>240</v>
      </c>
      <c r="K22">
        <v>235</v>
      </c>
      <c r="L22">
        <v>203</v>
      </c>
      <c r="M22">
        <v>190</v>
      </c>
      <c r="N22">
        <v>197</v>
      </c>
      <c r="O22">
        <v>194</v>
      </c>
      <c r="P22">
        <v>209</v>
      </c>
      <c r="Q22">
        <v>191</v>
      </c>
      <c r="R22">
        <v>141</v>
      </c>
      <c r="S22">
        <v>168</v>
      </c>
      <c r="T22">
        <v>191</v>
      </c>
      <c r="U22">
        <v>186</v>
      </c>
      <c r="V22">
        <v>155</v>
      </c>
      <c r="W22">
        <v>148</v>
      </c>
      <c r="X22">
        <v>166</v>
      </c>
    </row>
    <row r="23" spans="1:24" x14ac:dyDescent="0.25">
      <c r="A23" t="s">
        <v>8</v>
      </c>
      <c r="B23" t="s">
        <v>6</v>
      </c>
      <c r="C23" t="s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</row>
    <row r="24" spans="1:24" x14ac:dyDescent="0.25">
      <c r="A24" t="s">
        <v>8</v>
      </c>
      <c r="B24" t="s">
        <v>6</v>
      </c>
      <c r="C24" t="s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0</v>
      </c>
      <c r="W24">
        <v>1</v>
      </c>
      <c r="X24">
        <v>0</v>
      </c>
    </row>
    <row r="25" spans="1:24" x14ac:dyDescent="0.25">
      <c r="A25" t="s">
        <v>8</v>
      </c>
      <c r="B25" t="s">
        <v>6</v>
      </c>
      <c r="C25" t="s">
        <v>5</v>
      </c>
      <c r="D25">
        <v>25</v>
      </c>
      <c r="E25">
        <v>18</v>
      </c>
      <c r="F25">
        <v>20</v>
      </c>
      <c r="G25">
        <v>22</v>
      </c>
      <c r="H25">
        <v>11</v>
      </c>
      <c r="I25">
        <v>17</v>
      </c>
      <c r="J25">
        <v>11</v>
      </c>
      <c r="K25">
        <v>11</v>
      </c>
      <c r="L25">
        <v>21</v>
      </c>
      <c r="M25">
        <v>20</v>
      </c>
      <c r="N25">
        <v>16</v>
      </c>
      <c r="O25">
        <v>13</v>
      </c>
      <c r="P25">
        <v>19</v>
      </c>
      <c r="Q25">
        <v>13</v>
      </c>
      <c r="R25">
        <v>13</v>
      </c>
      <c r="S25">
        <v>12</v>
      </c>
      <c r="T25">
        <v>8</v>
      </c>
      <c r="U25">
        <v>4</v>
      </c>
      <c r="V25">
        <v>4</v>
      </c>
      <c r="W25">
        <v>3</v>
      </c>
      <c r="X25">
        <v>4</v>
      </c>
    </row>
    <row r="26" spans="1:24" x14ac:dyDescent="0.25">
      <c r="A26" t="s">
        <v>9</v>
      </c>
      <c r="B26" t="s">
        <v>1</v>
      </c>
      <c r="C26" t="s">
        <v>2</v>
      </c>
      <c r="D26">
        <v>993</v>
      </c>
      <c r="E26">
        <v>908</v>
      </c>
      <c r="F26">
        <v>884</v>
      </c>
      <c r="G26">
        <v>983</v>
      </c>
      <c r="H26">
        <v>845</v>
      </c>
      <c r="I26">
        <v>797</v>
      </c>
      <c r="J26">
        <v>708</v>
      </c>
      <c r="K26">
        <v>783</v>
      </c>
      <c r="L26">
        <v>660</v>
      </c>
      <c r="M26">
        <v>662</v>
      </c>
      <c r="N26">
        <v>680</v>
      </c>
      <c r="O26">
        <v>663</v>
      </c>
      <c r="P26">
        <v>646</v>
      </c>
      <c r="Q26">
        <v>613</v>
      </c>
      <c r="R26">
        <v>598</v>
      </c>
      <c r="S26">
        <v>634</v>
      </c>
      <c r="T26">
        <v>608</v>
      </c>
      <c r="U26">
        <v>574</v>
      </c>
      <c r="V26">
        <v>501</v>
      </c>
      <c r="W26">
        <v>468</v>
      </c>
      <c r="X26">
        <v>488</v>
      </c>
    </row>
    <row r="27" spans="1:24" x14ac:dyDescent="0.25">
      <c r="A27" t="s">
        <v>9</v>
      </c>
      <c r="B27" t="s">
        <v>1</v>
      </c>
      <c r="C27" t="s">
        <v>3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2</v>
      </c>
      <c r="P27">
        <v>0</v>
      </c>
      <c r="Q27">
        <v>1</v>
      </c>
      <c r="R27">
        <v>2</v>
      </c>
      <c r="S27">
        <v>0</v>
      </c>
      <c r="T27">
        <v>4</v>
      </c>
      <c r="U27">
        <v>1</v>
      </c>
      <c r="V27">
        <v>0</v>
      </c>
      <c r="W27">
        <v>1</v>
      </c>
      <c r="X27">
        <v>2</v>
      </c>
    </row>
    <row r="28" spans="1:24" x14ac:dyDescent="0.25">
      <c r="A28" t="s">
        <v>9</v>
      </c>
      <c r="B28" t="s">
        <v>1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</row>
    <row r="29" spans="1:24" x14ac:dyDescent="0.25">
      <c r="A29" t="s">
        <v>9</v>
      </c>
      <c r="B29" t="s">
        <v>1</v>
      </c>
      <c r="C29" t="s">
        <v>5</v>
      </c>
      <c r="D29">
        <v>90</v>
      </c>
      <c r="E29">
        <v>78</v>
      </c>
      <c r="F29">
        <v>63</v>
      </c>
      <c r="G29">
        <v>59</v>
      </c>
      <c r="H29">
        <v>65</v>
      </c>
      <c r="I29">
        <v>67</v>
      </c>
      <c r="J29">
        <v>48</v>
      </c>
      <c r="K29">
        <v>64</v>
      </c>
      <c r="L29">
        <v>39</v>
      </c>
      <c r="M29">
        <v>47</v>
      </c>
      <c r="N29">
        <v>53</v>
      </c>
      <c r="O29">
        <v>44</v>
      </c>
      <c r="P29">
        <v>52</v>
      </c>
      <c r="Q29">
        <v>41</v>
      </c>
      <c r="R29">
        <v>35</v>
      </c>
      <c r="S29">
        <v>33</v>
      </c>
      <c r="T29">
        <v>22</v>
      </c>
      <c r="U29">
        <v>28</v>
      </c>
      <c r="V29">
        <v>13</v>
      </c>
      <c r="W29">
        <v>9</v>
      </c>
      <c r="X29">
        <v>10</v>
      </c>
    </row>
    <row r="30" spans="1:24" x14ac:dyDescent="0.25">
      <c r="A30" t="s">
        <v>9</v>
      </c>
      <c r="B30" t="s">
        <v>6</v>
      </c>
      <c r="C30" t="s">
        <v>2</v>
      </c>
      <c r="D30">
        <v>106</v>
      </c>
      <c r="E30">
        <v>108</v>
      </c>
      <c r="F30">
        <v>91</v>
      </c>
      <c r="G30">
        <v>117</v>
      </c>
      <c r="H30">
        <v>107</v>
      </c>
      <c r="I30">
        <v>99</v>
      </c>
      <c r="J30">
        <v>89</v>
      </c>
      <c r="K30">
        <v>100</v>
      </c>
      <c r="L30">
        <v>68</v>
      </c>
      <c r="M30">
        <v>82</v>
      </c>
      <c r="N30">
        <v>93</v>
      </c>
      <c r="O30">
        <v>83</v>
      </c>
      <c r="P30">
        <v>85</v>
      </c>
      <c r="Q30">
        <v>94</v>
      </c>
      <c r="R30">
        <v>81</v>
      </c>
      <c r="S30">
        <v>94</v>
      </c>
      <c r="T30">
        <v>94</v>
      </c>
      <c r="U30">
        <v>81</v>
      </c>
      <c r="V30">
        <v>72</v>
      </c>
      <c r="W30">
        <v>88</v>
      </c>
      <c r="X30">
        <v>84</v>
      </c>
    </row>
    <row r="31" spans="1:24" x14ac:dyDescent="0.25">
      <c r="A31" t="s">
        <v>9</v>
      </c>
      <c r="B31" t="s">
        <v>6</v>
      </c>
      <c r="C31" t="s">
        <v>3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9</v>
      </c>
      <c r="B32" t="s">
        <v>6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 x14ac:dyDescent="0.25">
      <c r="A33" t="s">
        <v>9</v>
      </c>
      <c r="B33" t="s">
        <v>6</v>
      </c>
      <c r="C33" t="s">
        <v>5</v>
      </c>
      <c r="D33">
        <v>9</v>
      </c>
      <c r="E33">
        <v>3</v>
      </c>
      <c r="F33">
        <v>10</v>
      </c>
      <c r="G33">
        <v>9</v>
      </c>
      <c r="H33">
        <v>10</v>
      </c>
      <c r="I33">
        <v>3</v>
      </c>
      <c r="J33">
        <v>8</v>
      </c>
      <c r="K33">
        <v>4</v>
      </c>
      <c r="L33">
        <v>16</v>
      </c>
      <c r="M33">
        <v>2</v>
      </c>
      <c r="N33">
        <v>7</v>
      </c>
      <c r="O33">
        <v>6</v>
      </c>
      <c r="P33">
        <v>5</v>
      </c>
      <c r="Q33">
        <v>1</v>
      </c>
      <c r="R33">
        <v>4</v>
      </c>
      <c r="S33">
        <v>6</v>
      </c>
      <c r="T33">
        <v>4</v>
      </c>
      <c r="U33">
        <v>3</v>
      </c>
      <c r="V33">
        <v>1</v>
      </c>
      <c r="W33">
        <v>2</v>
      </c>
      <c r="X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05B2-64D9-4643-8F81-AD5ABA9B048C}">
  <sheetPr filterMode="1"/>
  <dimension ref="A1:Y97"/>
  <sheetViews>
    <sheetView workbookViewId="0">
      <selection activeCell="D1" sqref="D1"/>
    </sheetView>
  </sheetViews>
  <sheetFormatPr defaultRowHeight="15" x14ac:dyDescent="0.25"/>
  <cols>
    <col min="4" max="4" width="16.85546875" customWidth="1"/>
  </cols>
  <sheetData>
    <row r="1" spans="1:25" x14ac:dyDescent="0.25">
      <c r="E1">
        <v>2022</v>
      </c>
      <c r="F1">
        <v>2021</v>
      </c>
      <c r="G1">
        <v>2020</v>
      </c>
      <c r="H1">
        <v>2019</v>
      </c>
      <c r="I1">
        <v>2018</v>
      </c>
      <c r="J1">
        <v>2017</v>
      </c>
      <c r="K1">
        <v>2016</v>
      </c>
      <c r="L1">
        <v>2015</v>
      </c>
      <c r="M1">
        <v>2014</v>
      </c>
      <c r="N1">
        <v>2013</v>
      </c>
      <c r="O1">
        <v>2012</v>
      </c>
      <c r="P1">
        <v>2011</v>
      </c>
      <c r="Q1">
        <v>2010</v>
      </c>
      <c r="R1">
        <v>2009</v>
      </c>
      <c r="S1">
        <v>2008</v>
      </c>
      <c r="T1">
        <v>2007</v>
      </c>
      <c r="U1">
        <v>2006</v>
      </c>
      <c r="V1">
        <v>2005</v>
      </c>
      <c r="W1">
        <v>2004</v>
      </c>
      <c r="X1">
        <v>2003</v>
      </c>
      <c r="Y1">
        <v>2002</v>
      </c>
    </row>
    <row r="2" spans="1:25" hidden="1" x14ac:dyDescent="0.25">
      <c r="A2" t="s">
        <v>0</v>
      </c>
      <c r="B2" t="s">
        <v>1</v>
      </c>
      <c r="C2" t="s">
        <v>2</v>
      </c>
      <c r="D2" t="s">
        <v>10</v>
      </c>
      <c r="E2">
        <v>10818</v>
      </c>
      <c r="F2">
        <v>10568</v>
      </c>
      <c r="G2">
        <v>9917</v>
      </c>
      <c r="H2">
        <v>10137</v>
      </c>
      <c r="I2">
        <v>9171</v>
      </c>
      <c r="J2">
        <v>8612</v>
      </c>
      <c r="K2">
        <v>8151</v>
      </c>
      <c r="L2">
        <v>7701</v>
      </c>
      <c r="M2">
        <v>7344</v>
      </c>
      <c r="N2">
        <v>7192</v>
      </c>
      <c r="O2">
        <v>6906</v>
      </c>
      <c r="P2">
        <v>7120</v>
      </c>
      <c r="Q2">
        <v>6996</v>
      </c>
      <c r="R2">
        <v>6905</v>
      </c>
      <c r="S2">
        <v>6734</v>
      </c>
      <c r="T2">
        <v>7083</v>
      </c>
      <c r="U2">
        <v>7041</v>
      </c>
      <c r="V2">
        <v>6941</v>
      </c>
      <c r="W2">
        <v>6312</v>
      </c>
      <c r="X2">
        <v>6250</v>
      </c>
      <c r="Y2">
        <v>5920</v>
      </c>
    </row>
    <row r="3" spans="1:25" hidden="1" x14ac:dyDescent="0.25">
      <c r="A3" t="s">
        <v>0</v>
      </c>
      <c r="B3" t="s">
        <v>1</v>
      </c>
      <c r="C3" t="s">
        <v>2</v>
      </c>
      <c r="D3" t="s">
        <v>11</v>
      </c>
      <c r="E3">
        <v>682</v>
      </c>
      <c r="F3">
        <v>943</v>
      </c>
      <c r="G3">
        <v>944</v>
      </c>
      <c r="H3">
        <v>781</v>
      </c>
      <c r="I3">
        <v>816</v>
      </c>
      <c r="J3">
        <v>732</v>
      </c>
      <c r="K3">
        <v>821</v>
      </c>
      <c r="L3">
        <v>819</v>
      </c>
      <c r="M3">
        <v>862</v>
      </c>
      <c r="N3">
        <v>833</v>
      </c>
      <c r="O3">
        <v>759</v>
      </c>
      <c r="P3">
        <v>859</v>
      </c>
      <c r="Q3">
        <v>852</v>
      </c>
      <c r="R3">
        <v>875</v>
      </c>
      <c r="S3">
        <v>941</v>
      </c>
      <c r="T3">
        <v>942</v>
      </c>
      <c r="U3">
        <v>1029</v>
      </c>
      <c r="V3">
        <v>1013</v>
      </c>
      <c r="W3">
        <v>1026</v>
      </c>
      <c r="X3">
        <v>1108</v>
      </c>
      <c r="Y3">
        <v>1289</v>
      </c>
    </row>
    <row r="4" spans="1:25" x14ac:dyDescent="0.25">
      <c r="A4" t="s">
        <v>0</v>
      </c>
      <c r="B4" t="s">
        <v>1</v>
      </c>
      <c r="C4" t="s">
        <v>2</v>
      </c>
      <c r="D4" t="s">
        <v>12</v>
      </c>
      <c r="E4">
        <v>30</v>
      </c>
      <c r="F4">
        <v>32</v>
      </c>
      <c r="G4">
        <v>23</v>
      </c>
      <c r="H4">
        <v>20</v>
      </c>
      <c r="I4">
        <v>24</v>
      </c>
      <c r="J4">
        <v>36</v>
      </c>
      <c r="K4">
        <v>27</v>
      </c>
      <c r="L4">
        <v>27</v>
      </c>
      <c r="M4">
        <v>32</v>
      </c>
      <c r="N4">
        <v>30</v>
      </c>
      <c r="O4">
        <v>22</v>
      </c>
      <c r="P4">
        <v>18</v>
      </c>
      <c r="Q4">
        <v>20</v>
      </c>
      <c r="R4">
        <v>22</v>
      </c>
      <c r="S4">
        <v>25</v>
      </c>
      <c r="T4">
        <v>32</v>
      </c>
      <c r="U4">
        <v>22</v>
      </c>
      <c r="V4">
        <v>22</v>
      </c>
      <c r="W4">
        <v>27</v>
      </c>
      <c r="X4">
        <v>18</v>
      </c>
      <c r="Y4">
        <v>7</v>
      </c>
    </row>
    <row r="5" spans="1:25" hidden="1" x14ac:dyDescent="0.25">
      <c r="A5" t="s">
        <v>0</v>
      </c>
      <c r="B5" t="s">
        <v>1</v>
      </c>
      <c r="C5" t="s">
        <v>3</v>
      </c>
      <c r="D5" t="s">
        <v>10</v>
      </c>
      <c r="E5">
        <v>0</v>
      </c>
      <c r="F5">
        <v>0</v>
      </c>
      <c r="G5">
        <v>3</v>
      </c>
      <c r="H5">
        <v>4</v>
      </c>
      <c r="I5">
        <v>3</v>
      </c>
      <c r="J5">
        <v>3</v>
      </c>
      <c r="K5">
        <v>9</v>
      </c>
      <c r="L5">
        <v>4</v>
      </c>
      <c r="M5">
        <v>2</v>
      </c>
      <c r="N5">
        <v>7</v>
      </c>
      <c r="O5">
        <v>3</v>
      </c>
      <c r="P5">
        <v>12</v>
      </c>
      <c r="Q5">
        <v>11</v>
      </c>
      <c r="R5">
        <v>12</v>
      </c>
      <c r="S5">
        <v>10</v>
      </c>
      <c r="T5">
        <v>20</v>
      </c>
      <c r="U5">
        <v>13</v>
      </c>
      <c r="V5">
        <v>16</v>
      </c>
      <c r="W5">
        <v>9</v>
      </c>
      <c r="X5">
        <v>18</v>
      </c>
      <c r="Y5">
        <v>9</v>
      </c>
    </row>
    <row r="6" spans="1:25" hidden="1" x14ac:dyDescent="0.25">
      <c r="A6" t="s">
        <v>0</v>
      </c>
      <c r="B6" t="s">
        <v>1</v>
      </c>
      <c r="C6" t="s">
        <v>3</v>
      </c>
      <c r="D6" t="s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0</v>
      </c>
      <c r="L6">
        <v>0</v>
      </c>
      <c r="M6">
        <v>1</v>
      </c>
      <c r="N6">
        <v>0</v>
      </c>
      <c r="O6">
        <v>0</v>
      </c>
      <c r="P6">
        <v>2</v>
      </c>
      <c r="Q6">
        <v>3</v>
      </c>
      <c r="R6">
        <v>4</v>
      </c>
      <c r="S6">
        <v>4</v>
      </c>
      <c r="T6">
        <v>4</v>
      </c>
      <c r="U6">
        <v>6</v>
      </c>
      <c r="V6">
        <v>4</v>
      </c>
      <c r="W6">
        <v>1</v>
      </c>
      <c r="X6">
        <v>1</v>
      </c>
      <c r="Y6">
        <v>2</v>
      </c>
    </row>
    <row r="7" spans="1:25" hidden="1" x14ac:dyDescent="0.25">
      <c r="A7" t="s">
        <v>0</v>
      </c>
      <c r="B7" t="s">
        <v>1</v>
      </c>
      <c r="C7" t="s">
        <v>3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</row>
    <row r="8" spans="1:25" hidden="1" x14ac:dyDescent="0.25">
      <c r="A8" t="s">
        <v>0</v>
      </c>
      <c r="B8" t="s">
        <v>1</v>
      </c>
      <c r="C8" t="s">
        <v>4</v>
      </c>
      <c r="D8" t="s">
        <v>10</v>
      </c>
      <c r="E8">
        <v>0</v>
      </c>
      <c r="F8">
        <v>0</v>
      </c>
      <c r="G8">
        <v>2</v>
      </c>
      <c r="H8">
        <v>0</v>
      </c>
      <c r="I8">
        <v>2</v>
      </c>
      <c r="J8">
        <v>1</v>
      </c>
      <c r="K8">
        <v>4</v>
      </c>
      <c r="L8">
        <v>2</v>
      </c>
      <c r="M8">
        <v>4</v>
      </c>
      <c r="N8">
        <v>3</v>
      </c>
      <c r="O8">
        <v>5</v>
      </c>
      <c r="P8">
        <v>5</v>
      </c>
      <c r="Q8">
        <v>0</v>
      </c>
      <c r="R8">
        <v>13</v>
      </c>
      <c r="S8">
        <v>8</v>
      </c>
      <c r="T8">
        <v>8</v>
      </c>
      <c r="U8">
        <v>5</v>
      </c>
      <c r="V8">
        <v>10</v>
      </c>
      <c r="W8">
        <v>17</v>
      </c>
      <c r="X8">
        <v>17</v>
      </c>
      <c r="Y8">
        <v>18</v>
      </c>
    </row>
    <row r="9" spans="1:25" hidden="1" x14ac:dyDescent="0.25">
      <c r="A9" t="s">
        <v>0</v>
      </c>
      <c r="B9" t="s">
        <v>1</v>
      </c>
      <c r="C9" t="s">
        <v>4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3</v>
      </c>
      <c r="U9">
        <v>1</v>
      </c>
      <c r="V9">
        <v>2</v>
      </c>
      <c r="W9">
        <v>0</v>
      </c>
      <c r="X9">
        <v>1</v>
      </c>
      <c r="Y9">
        <v>1</v>
      </c>
    </row>
    <row r="10" spans="1:25" hidden="1" x14ac:dyDescent="0.25">
      <c r="A10" t="s">
        <v>0</v>
      </c>
      <c r="B10" t="s">
        <v>1</v>
      </c>
      <c r="C10" t="s">
        <v>4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hidden="1" x14ac:dyDescent="0.25">
      <c r="A11" t="s">
        <v>0</v>
      </c>
      <c r="B11" t="s">
        <v>1</v>
      </c>
      <c r="C11" t="s">
        <v>5</v>
      </c>
      <c r="D11" t="s">
        <v>10</v>
      </c>
      <c r="E11">
        <v>4952</v>
      </c>
      <c r="F11">
        <v>4343</v>
      </c>
      <c r="G11">
        <v>4145</v>
      </c>
      <c r="H11">
        <v>4786</v>
      </c>
      <c r="I11">
        <v>4967</v>
      </c>
      <c r="J11">
        <v>4959</v>
      </c>
      <c r="K11">
        <v>4924</v>
      </c>
      <c r="L11">
        <v>4634</v>
      </c>
      <c r="M11">
        <v>4066</v>
      </c>
      <c r="N11">
        <v>3509</v>
      </c>
      <c r="O11">
        <v>3209</v>
      </c>
      <c r="P11">
        <v>2990</v>
      </c>
      <c r="Q11">
        <v>2803</v>
      </c>
      <c r="R11">
        <v>2598</v>
      </c>
      <c r="S11">
        <v>2473</v>
      </c>
      <c r="T11">
        <v>2048</v>
      </c>
      <c r="U11">
        <v>1648</v>
      </c>
      <c r="V11">
        <v>1324</v>
      </c>
      <c r="W11">
        <v>1070</v>
      </c>
      <c r="X11">
        <v>757</v>
      </c>
      <c r="Y11">
        <v>806</v>
      </c>
    </row>
    <row r="12" spans="1:25" hidden="1" x14ac:dyDescent="0.25">
      <c r="A12" t="s">
        <v>0</v>
      </c>
      <c r="B12" t="s">
        <v>1</v>
      </c>
      <c r="C12" t="s">
        <v>5</v>
      </c>
      <c r="D12" t="s">
        <v>11</v>
      </c>
      <c r="E12">
        <v>1346</v>
      </c>
      <c r="F12">
        <v>1428</v>
      </c>
      <c r="G12">
        <v>1446</v>
      </c>
      <c r="H12">
        <v>1097</v>
      </c>
      <c r="I12">
        <v>1172</v>
      </c>
      <c r="J12">
        <v>1256</v>
      </c>
      <c r="K12">
        <v>1366</v>
      </c>
      <c r="L12">
        <v>1361</v>
      </c>
      <c r="M12">
        <v>1245</v>
      </c>
      <c r="N12">
        <v>1250</v>
      </c>
      <c r="O12">
        <v>1327</v>
      </c>
      <c r="P12">
        <v>1277</v>
      </c>
      <c r="Q12">
        <v>1241</v>
      </c>
      <c r="R12">
        <v>1201</v>
      </c>
      <c r="S12">
        <v>1156</v>
      </c>
      <c r="T12">
        <v>1040</v>
      </c>
      <c r="U12">
        <v>944</v>
      </c>
      <c r="V12">
        <v>810</v>
      </c>
      <c r="W12">
        <v>747</v>
      </c>
      <c r="X12">
        <v>532</v>
      </c>
      <c r="Y12">
        <v>434</v>
      </c>
    </row>
    <row r="13" spans="1:25" x14ac:dyDescent="0.25">
      <c r="A13" t="s">
        <v>0</v>
      </c>
      <c r="B13" t="s">
        <v>1</v>
      </c>
      <c r="C13" t="s">
        <v>5</v>
      </c>
      <c r="D13" t="s">
        <v>12</v>
      </c>
      <c r="E13">
        <v>87</v>
      </c>
      <c r="F13">
        <v>74</v>
      </c>
      <c r="G13">
        <v>57</v>
      </c>
      <c r="H13">
        <v>76</v>
      </c>
      <c r="I13">
        <v>61</v>
      </c>
      <c r="J13">
        <v>58</v>
      </c>
      <c r="K13">
        <v>53</v>
      </c>
      <c r="L13">
        <v>71</v>
      </c>
      <c r="M13">
        <v>46</v>
      </c>
      <c r="N13">
        <v>49</v>
      </c>
      <c r="O13">
        <v>60</v>
      </c>
      <c r="P13">
        <v>43</v>
      </c>
      <c r="Q13">
        <v>31</v>
      </c>
      <c r="R13">
        <v>47</v>
      </c>
      <c r="S13">
        <v>38</v>
      </c>
      <c r="T13">
        <v>37</v>
      </c>
      <c r="U13">
        <v>22</v>
      </c>
      <c r="V13">
        <v>12</v>
      </c>
      <c r="W13">
        <v>12</v>
      </c>
      <c r="X13">
        <v>15</v>
      </c>
      <c r="Y13">
        <v>8</v>
      </c>
    </row>
    <row r="14" spans="1:25" hidden="1" x14ac:dyDescent="0.25">
      <c r="A14" t="s">
        <v>0</v>
      </c>
      <c r="B14" t="s">
        <v>6</v>
      </c>
      <c r="C14" t="s">
        <v>2</v>
      </c>
      <c r="D14" t="s">
        <v>10</v>
      </c>
      <c r="E14">
        <v>1202</v>
      </c>
      <c r="F14">
        <v>1211</v>
      </c>
      <c r="G14">
        <v>1121</v>
      </c>
      <c r="H14">
        <v>1233</v>
      </c>
      <c r="I14">
        <v>1104</v>
      </c>
      <c r="J14">
        <v>1210</v>
      </c>
      <c r="K14">
        <v>1227</v>
      </c>
      <c r="L14">
        <v>1293</v>
      </c>
      <c r="M14">
        <v>989</v>
      </c>
      <c r="N14">
        <v>1030</v>
      </c>
      <c r="O14">
        <v>984</v>
      </c>
      <c r="P14">
        <v>967</v>
      </c>
      <c r="Q14">
        <v>987</v>
      </c>
      <c r="R14">
        <v>962</v>
      </c>
      <c r="S14">
        <v>901</v>
      </c>
      <c r="T14">
        <v>886</v>
      </c>
      <c r="U14">
        <v>982</v>
      </c>
      <c r="V14">
        <v>976</v>
      </c>
      <c r="W14">
        <v>960</v>
      </c>
      <c r="X14">
        <v>855</v>
      </c>
      <c r="Y14">
        <v>798</v>
      </c>
    </row>
    <row r="15" spans="1:25" hidden="1" x14ac:dyDescent="0.25">
      <c r="A15" t="s">
        <v>0</v>
      </c>
      <c r="B15" t="s">
        <v>6</v>
      </c>
      <c r="C15" t="s">
        <v>2</v>
      </c>
      <c r="D15" t="s">
        <v>11</v>
      </c>
      <c r="E15">
        <v>86</v>
      </c>
      <c r="F15">
        <v>128</v>
      </c>
      <c r="G15">
        <v>103</v>
      </c>
      <c r="H15">
        <v>93</v>
      </c>
      <c r="I15">
        <v>86</v>
      </c>
      <c r="J15">
        <v>103</v>
      </c>
      <c r="K15">
        <v>108</v>
      </c>
      <c r="L15">
        <v>138</v>
      </c>
      <c r="M15">
        <v>126</v>
      </c>
      <c r="N15">
        <v>129</v>
      </c>
      <c r="O15">
        <v>150</v>
      </c>
      <c r="P15">
        <v>153</v>
      </c>
      <c r="Q15">
        <v>167</v>
      </c>
      <c r="R15">
        <v>190</v>
      </c>
      <c r="S15">
        <v>161</v>
      </c>
      <c r="T15">
        <v>195</v>
      </c>
      <c r="U15">
        <v>179</v>
      </c>
      <c r="V15">
        <v>215</v>
      </c>
      <c r="W15">
        <v>234</v>
      </c>
      <c r="X15">
        <v>243</v>
      </c>
      <c r="Y15">
        <v>194</v>
      </c>
    </row>
    <row r="16" spans="1:25" hidden="1" x14ac:dyDescent="0.25">
      <c r="A16" t="s">
        <v>0</v>
      </c>
      <c r="B16" t="s">
        <v>6</v>
      </c>
      <c r="C16" t="s">
        <v>2</v>
      </c>
      <c r="D16" t="s">
        <v>12</v>
      </c>
      <c r="E16">
        <v>0</v>
      </c>
      <c r="F16">
        <v>0</v>
      </c>
      <c r="G16">
        <v>1</v>
      </c>
      <c r="H16">
        <v>2</v>
      </c>
      <c r="I16">
        <v>1</v>
      </c>
      <c r="J16">
        <v>1</v>
      </c>
      <c r="K16">
        <v>0</v>
      </c>
      <c r="L16">
        <v>4</v>
      </c>
      <c r="M16">
        <v>3</v>
      </c>
      <c r="N16">
        <v>1</v>
      </c>
      <c r="O16">
        <v>2</v>
      </c>
      <c r="P16">
        <v>8</v>
      </c>
      <c r="Q16">
        <v>0</v>
      </c>
      <c r="R16">
        <v>2</v>
      </c>
      <c r="S16">
        <v>3</v>
      </c>
      <c r="T16">
        <v>3</v>
      </c>
      <c r="U16">
        <v>1</v>
      </c>
      <c r="V16">
        <v>0</v>
      </c>
      <c r="W16">
        <v>1</v>
      </c>
      <c r="X16">
        <v>4</v>
      </c>
      <c r="Y16">
        <v>5</v>
      </c>
    </row>
    <row r="17" spans="1:25" hidden="1" x14ac:dyDescent="0.25">
      <c r="A17" t="s">
        <v>0</v>
      </c>
      <c r="B17" t="s">
        <v>6</v>
      </c>
      <c r="C17" t="s">
        <v>3</v>
      </c>
      <c r="D17" t="s">
        <v>10</v>
      </c>
      <c r="E17">
        <v>0</v>
      </c>
      <c r="F17">
        <v>0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4</v>
      </c>
      <c r="N17">
        <v>6</v>
      </c>
      <c r="O17">
        <v>1</v>
      </c>
      <c r="P17">
        <v>6</v>
      </c>
      <c r="Q17">
        <v>4</v>
      </c>
      <c r="R17">
        <v>7</v>
      </c>
      <c r="S17">
        <v>5</v>
      </c>
      <c r="T17">
        <v>4</v>
      </c>
      <c r="U17">
        <v>3</v>
      </c>
      <c r="V17">
        <v>6</v>
      </c>
      <c r="W17">
        <v>5</v>
      </c>
      <c r="X17">
        <v>7</v>
      </c>
      <c r="Y17">
        <v>6</v>
      </c>
    </row>
    <row r="18" spans="1:25" hidden="1" x14ac:dyDescent="0.25">
      <c r="A18" t="s">
        <v>0</v>
      </c>
      <c r="B18" t="s">
        <v>6</v>
      </c>
      <c r="C18" t="s">
        <v>3</v>
      </c>
      <c r="D18" t="s">
        <v>11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1</v>
      </c>
      <c r="S18">
        <v>0</v>
      </c>
      <c r="T18">
        <v>2</v>
      </c>
      <c r="U18">
        <v>1</v>
      </c>
      <c r="V18">
        <v>1</v>
      </c>
      <c r="W18">
        <v>0</v>
      </c>
      <c r="X18">
        <v>0</v>
      </c>
      <c r="Y18">
        <v>3</v>
      </c>
    </row>
    <row r="19" spans="1:25" hidden="1" x14ac:dyDescent="0.25">
      <c r="A19" t="s">
        <v>0</v>
      </c>
      <c r="B19" t="s">
        <v>6</v>
      </c>
      <c r="C19" t="s">
        <v>3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hidden="1" x14ac:dyDescent="0.25">
      <c r="A20" t="s">
        <v>0</v>
      </c>
      <c r="B20" t="s">
        <v>6</v>
      </c>
      <c r="C20" t="s">
        <v>4</v>
      </c>
      <c r="D20" t="s">
        <v>10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</v>
      </c>
      <c r="M20">
        <v>2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3</v>
      </c>
      <c r="U20">
        <v>1</v>
      </c>
      <c r="V20">
        <v>1</v>
      </c>
      <c r="W20">
        <v>3</v>
      </c>
      <c r="X20">
        <v>3</v>
      </c>
      <c r="Y20">
        <v>0</v>
      </c>
    </row>
    <row r="21" spans="1:25" hidden="1" x14ac:dyDescent="0.25">
      <c r="A21" t="s">
        <v>0</v>
      </c>
      <c r="B21" t="s">
        <v>6</v>
      </c>
      <c r="C21" t="s">
        <v>4</v>
      </c>
      <c r="D21" t="s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hidden="1" x14ac:dyDescent="0.25">
      <c r="A22" t="s">
        <v>0</v>
      </c>
      <c r="B22" t="s">
        <v>6</v>
      </c>
      <c r="C22" t="s">
        <v>4</v>
      </c>
      <c r="D22" t="s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hidden="1" x14ac:dyDescent="0.25">
      <c r="A23" t="s">
        <v>0</v>
      </c>
      <c r="B23" t="s">
        <v>6</v>
      </c>
      <c r="C23" t="s">
        <v>5</v>
      </c>
      <c r="D23" t="s">
        <v>10</v>
      </c>
      <c r="E23">
        <v>571</v>
      </c>
      <c r="F23">
        <v>504</v>
      </c>
      <c r="G23">
        <v>470</v>
      </c>
      <c r="H23">
        <v>623</v>
      </c>
      <c r="I23">
        <v>609</v>
      </c>
      <c r="J23">
        <v>656</v>
      </c>
      <c r="K23">
        <v>681</v>
      </c>
      <c r="L23">
        <v>636</v>
      </c>
      <c r="M23">
        <v>576</v>
      </c>
      <c r="N23">
        <v>520</v>
      </c>
      <c r="O23">
        <v>474</v>
      </c>
      <c r="P23">
        <v>461</v>
      </c>
      <c r="Q23">
        <v>437</v>
      </c>
      <c r="R23">
        <v>365</v>
      </c>
      <c r="S23">
        <v>365</v>
      </c>
      <c r="T23">
        <v>291</v>
      </c>
      <c r="U23">
        <v>279</v>
      </c>
      <c r="V23">
        <v>215</v>
      </c>
      <c r="W23">
        <v>174</v>
      </c>
      <c r="X23">
        <v>131</v>
      </c>
      <c r="Y23">
        <v>138</v>
      </c>
    </row>
    <row r="24" spans="1:25" hidden="1" x14ac:dyDescent="0.25">
      <c r="A24" t="s">
        <v>0</v>
      </c>
      <c r="B24" t="s">
        <v>6</v>
      </c>
      <c r="C24" t="s">
        <v>5</v>
      </c>
      <c r="D24" t="s">
        <v>11</v>
      </c>
      <c r="E24">
        <v>197</v>
      </c>
      <c r="F24">
        <v>212</v>
      </c>
      <c r="G24">
        <v>204</v>
      </c>
      <c r="H24">
        <v>165</v>
      </c>
      <c r="I24">
        <v>170</v>
      </c>
      <c r="J24">
        <v>185</v>
      </c>
      <c r="K24">
        <v>204</v>
      </c>
      <c r="L24">
        <v>206</v>
      </c>
      <c r="M24">
        <v>221</v>
      </c>
      <c r="N24">
        <v>214</v>
      </c>
      <c r="O24">
        <v>227</v>
      </c>
      <c r="P24">
        <v>217</v>
      </c>
      <c r="Q24">
        <v>209</v>
      </c>
      <c r="R24">
        <v>222</v>
      </c>
      <c r="S24">
        <v>243</v>
      </c>
      <c r="T24">
        <v>188</v>
      </c>
      <c r="U24">
        <v>174</v>
      </c>
      <c r="V24">
        <v>185</v>
      </c>
      <c r="W24">
        <v>124</v>
      </c>
      <c r="X24">
        <v>98</v>
      </c>
      <c r="Y24">
        <v>102</v>
      </c>
    </row>
    <row r="25" spans="1:25" x14ac:dyDescent="0.25">
      <c r="A25" t="s">
        <v>0</v>
      </c>
      <c r="B25" t="s">
        <v>6</v>
      </c>
      <c r="C25" t="s">
        <v>5</v>
      </c>
      <c r="D25" t="s">
        <v>12</v>
      </c>
      <c r="E25">
        <v>13</v>
      </c>
      <c r="F25">
        <v>7</v>
      </c>
      <c r="G25">
        <v>1</v>
      </c>
      <c r="H25">
        <v>4</v>
      </c>
      <c r="I25">
        <v>6</v>
      </c>
      <c r="J25">
        <v>8</v>
      </c>
      <c r="K25">
        <v>8</v>
      </c>
      <c r="L25">
        <v>7</v>
      </c>
      <c r="M25">
        <v>6</v>
      </c>
      <c r="N25">
        <v>10</v>
      </c>
      <c r="O25">
        <v>8</v>
      </c>
      <c r="P25">
        <v>6</v>
      </c>
      <c r="Q25">
        <v>5</v>
      </c>
      <c r="R25">
        <v>5</v>
      </c>
      <c r="S25">
        <v>9</v>
      </c>
      <c r="T25">
        <v>5</v>
      </c>
      <c r="U25">
        <v>2</v>
      </c>
      <c r="V25">
        <v>4</v>
      </c>
      <c r="W25">
        <v>1</v>
      </c>
      <c r="X25">
        <v>1</v>
      </c>
      <c r="Y25">
        <v>1</v>
      </c>
    </row>
    <row r="26" spans="1:25" hidden="1" x14ac:dyDescent="0.25">
      <c r="A26" t="s">
        <v>7</v>
      </c>
      <c r="B26" t="s">
        <v>1</v>
      </c>
      <c r="C26" t="s">
        <v>2</v>
      </c>
      <c r="D26" t="s">
        <v>10</v>
      </c>
      <c r="E26">
        <v>7846</v>
      </c>
      <c r="F26">
        <v>7537</v>
      </c>
      <c r="G26">
        <v>7410</v>
      </c>
      <c r="H26">
        <v>7510</v>
      </c>
      <c r="I26">
        <v>6725</v>
      </c>
      <c r="J26">
        <v>6485</v>
      </c>
      <c r="K26">
        <v>6257</v>
      </c>
      <c r="L26">
        <v>5751</v>
      </c>
      <c r="M26">
        <v>5659</v>
      </c>
      <c r="N26">
        <v>5572</v>
      </c>
      <c r="O26">
        <v>5350</v>
      </c>
      <c r="P26">
        <v>5373</v>
      </c>
      <c r="Q26">
        <v>5246</v>
      </c>
      <c r="R26">
        <v>5286</v>
      </c>
      <c r="S26">
        <v>5275</v>
      </c>
      <c r="T26">
        <v>5191</v>
      </c>
      <c r="U26">
        <v>5344</v>
      </c>
      <c r="V26">
        <v>5341</v>
      </c>
      <c r="W26">
        <v>4837</v>
      </c>
      <c r="X26">
        <v>4588</v>
      </c>
      <c r="Y26">
        <v>4579</v>
      </c>
    </row>
    <row r="27" spans="1:25" hidden="1" x14ac:dyDescent="0.25">
      <c r="A27" t="s">
        <v>7</v>
      </c>
      <c r="B27" t="s">
        <v>1</v>
      </c>
      <c r="C27" t="s">
        <v>2</v>
      </c>
      <c r="D27" t="s">
        <v>11</v>
      </c>
      <c r="E27">
        <v>303</v>
      </c>
      <c r="F27">
        <v>403</v>
      </c>
      <c r="G27">
        <v>463</v>
      </c>
      <c r="H27">
        <v>309</v>
      </c>
      <c r="I27">
        <v>332</v>
      </c>
      <c r="J27">
        <v>365</v>
      </c>
      <c r="K27">
        <v>396</v>
      </c>
      <c r="L27">
        <v>415</v>
      </c>
      <c r="M27">
        <v>424</v>
      </c>
      <c r="N27">
        <v>404</v>
      </c>
      <c r="O27">
        <v>397</v>
      </c>
      <c r="P27">
        <v>416</v>
      </c>
      <c r="Q27">
        <v>419</v>
      </c>
      <c r="R27">
        <v>428</v>
      </c>
      <c r="S27">
        <v>448</v>
      </c>
      <c r="T27">
        <v>491</v>
      </c>
      <c r="U27">
        <v>561</v>
      </c>
      <c r="V27">
        <v>481</v>
      </c>
      <c r="W27">
        <v>532</v>
      </c>
      <c r="X27">
        <v>625</v>
      </c>
      <c r="Y27">
        <v>616</v>
      </c>
    </row>
    <row r="28" spans="1:25" x14ac:dyDescent="0.25">
      <c r="A28" t="s">
        <v>7</v>
      </c>
      <c r="B28" t="s">
        <v>1</v>
      </c>
      <c r="C28" t="s">
        <v>2</v>
      </c>
      <c r="D28" t="s">
        <v>12</v>
      </c>
      <c r="E28">
        <v>12</v>
      </c>
      <c r="F28">
        <v>20</v>
      </c>
      <c r="G28">
        <v>14</v>
      </c>
      <c r="H28">
        <v>13</v>
      </c>
      <c r="I28">
        <v>12</v>
      </c>
      <c r="J28">
        <v>21</v>
      </c>
      <c r="K28">
        <v>27</v>
      </c>
      <c r="L28">
        <v>19</v>
      </c>
      <c r="M28">
        <v>18</v>
      </c>
      <c r="N28">
        <v>20</v>
      </c>
      <c r="O28">
        <v>18</v>
      </c>
      <c r="P28">
        <v>14</v>
      </c>
      <c r="Q28">
        <v>12</v>
      </c>
      <c r="R28">
        <v>15</v>
      </c>
      <c r="S28">
        <v>24</v>
      </c>
      <c r="T28">
        <v>19</v>
      </c>
      <c r="U28">
        <v>17</v>
      </c>
      <c r="V28">
        <v>10</v>
      </c>
      <c r="W28">
        <v>27</v>
      </c>
      <c r="X28">
        <v>11</v>
      </c>
      <c r="Y28">
        <v>12</v>
      </c>
    </row>
    <row r="29" spans="1:25" hidden="1" x14ac:dyDescent="0.25">
      <c r="A29" t="s">
        <v>7</v>
      </c>
      <c r="B29" t="s">
        <v>1</v>
      </c>
      <c r="C29" t="s">
        <v>3</v>
      </c>
      <c r="D29" t="s">
        <v>10</v>
      </c>
      <c r="E29">
        <v>0</v>
      </c>
      <c r="F29">
        <v>0</v>
      </c>
      <c r="G29">
        <v>2</v>
      </c>
      <c r="H29">
        <v>4</v>
      </c>
      <c r="I29">
        <v>0</v>
      </c>
      <c r="J29">
        <v>1</v>
      </c>
      <c r="K29">
        <v>1</v>
      </c>
      <c r="L29">
        <v>2</v>
      </c>
      <c r="M29">
        <v>4</v>
      </c>
      <c r="N29">
        <v>2</v>
      </c>
      <c r="O29">
        <v>3</v>
      </c>
      <c r="P29">
        <v>8</v>
      </c>
      <c r="Q29">
        <v>5</v>
      </c>
      <c r="R29">
        <v>2</v>
      </c>
      <c r="S29">
        <v>9</v>
      </c>
      <c r="T29">
        <v>11</v>
      </c>
      <c r="U29">
        <v>10</v>
      </c>
      <c r="V29">
        <v>8</v>
      </c>
      <c r="W29">
        <v>7</v>
      </c>
      <c r="X29">
        <v>10</v>
      </c>
      <c r="Y29">
        <v>4</v>
      </c>
    </row>
    <row r="30" spans="1:25" hidden="1" x14ac:dyDescent="0.25">
      <c r="A30" t="s">
        <v>7</v>
      </c>
      <c r="B30" t="s">
        <v>1</v>
      </c>
      <c r="C30" t="s">
        <v>3</v>
      </c>
      <c r="D30" t="s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3</v>
      </c>
      <c r="Q30">
        <v>1</v>
      </c>
      <c r="R30">
        <v>1</v>
      </c>
      <c r="S30">
        <v>0</v>
      </c>
      <c r="T30">
        <v>0</v>
      </c>
      <c r="U30">
        <v>3</v>
      </c>
      <c r="V30">
        <v>2</v>
      </c>
      <c r="W30">
        <v>1</v>
      </c>
      <c r="X30">
        <v>2</v>
      </c>
      <c r="Y30">
        <v>3</v>
      </c>
    </row>
    <row r="31" spans="1:25" hidden="1" x14ac:dyDescent="0.25">
      <c r="A31" t="s">
        <v>7</v>
      </c>
      <c r="B31" t="s">
        <v>1</v>
      </c>
      <c r="C31" t="s">
        <v>3</v>
      </c>
      <c r="D31" t="s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</row>
    <row r="32" spans="1:25" hidden="1" x14ac:dyDescent="0.25">
      <c r="A32" t="s">
        <v>7</v>
      </c>
      <c r="B32" t="s">
        <v>1</v>
      </c>
      <c r="C32" t="s">
        <v>4</v>
      </c>
      <c r="D32" t="s">
        <v>10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1</v>
      </c>
      <c r="L32">
        <v>0</v>
      </c>
      <c r="M32">
        <v>2</v>
      </c>
      <c r="N32">
        <v>2</v>
      </c>
      <c r="O32">
        <v>0</v>
      </c>
      <c r="P32">
        <v>2</v>
      </c>
      <c r="Q32">
        <v>8</v>
      </c>
      <c r="R32">
        <v>5</v>
      </c>
      <c r="S32">
        <v>3</v>
      </c>
      <c r="T32">
        <v>3</v>
      </c>
      <c r="U32">
        <v>7</v>
      </c>
      <c r="V32">
        <v>5</v>
      </c>
      <c r="W32">
        <v>4</v>
      </c>
      <c r="X32">
        <v>11</v>
      </c>
      <c r="Y32">
        <v>15</v>
      </c>
    </row>
    <row r="33" spans="1:25" hidden="1" x14ac:dyDescent="0.25">
      <c r="A33" t="s">
        <v>7</v>
      </c>
      <c r="B33" t="s">
        <v>1</v>
      </c>
      <c r="C33" t="s">
        <v>4</v>
      </c>
      <c r="D33" t="s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</row>
    <row r="34" spans="1:25" hidden="1" x14ac:dyDescent="0.25">
      <c r="A34" t="s">
        <v>7</v>
      </c>
      <c r="B34" t="s">
        <v>1</v>
      </c>
      <c r="C34" t="s">
        <v>4</v>
      </c>
      <c r="D34" t="s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hidden="1" x14ac:dyDescent="0.25">
      <c r="A35" t="s">
        <v>7</v>
      </c>
      <c r="B35" t="s">
        <v>1</v>
      </c>
      <c r="C35" t="s">
        <v>5</v>
      </c>
      <c r="D35" t="s">
        <v>10</v>
      </c>
      <c r="E35">
        <v>2969</v>
      </c>
      <c r="F35">
        <v>2626</v>
      </c>
      <c r="G35">
        <v>2472</v>
      </c>
      <c r="H35">
        <v>2917</v>
      </c>
      <c r="I35">
        <v>3060</v>
      </c>
      <c r="J35">
        <v>2989</v>
      </c>
      <c r="K35">
        <v>3009</v>
      </c>
      <c r="L35">
        <v>2865</v>
      </c>
      <c r="M35">
        <v>2516</v>
      </c>
      <c r="N35">
        <v>2221</v>
      </c>
      <c r="O35">
        <v>2111</v>
      </c>
      <c r="P35">
        <v>1976</v>
      </c>
      <c r="Q35">
        <v>1729</v>
      </c>
      <c r="R35">
        <v>1568</v>
      </c>
      <c r="S35">
        <v>1514</v>
      </c>
      <c r="T35">
        <v>1256</v>
      </c>
      <c r="U35">
        <v>989</v>
      </c>
      <c r="V35">
        <v>877</v>
      </c>
      <c r="W35">
        <v>634</v>
      </c>
      <c r="X35">
        <v>448</v>
      </c>
      <c r="Y35">
        <v>512</v>
      </c>
    </row>
    <row r="36" spans="1:25" hidden="1" x14ac:dyDescent="0.25">
      <c r="A36" t="s">
        <v>7</v>
      </c>
      <c r="B36" t="s">
        <v>1</v>
      </c>
      <c r="C36" t="s">
        <v>5</v>
      </c>
      <c r="D36" t="s">
        <v>11</v>
      </c>
      <c r="E36">
        <v>708</v>
      </c>
      <c r="F36">
        <v>828</v>
      </c>
      <c r="G36">
        <v>761</v>
      </c>
      <c r="H36">
        <v>604</v>
      </c>
      <c r="I36">
        <v>648</v>
      </c>
      <c r="J36">
        <v>709</v>
      </c>
      <c r="K36">
        <v>787</v>
      </c>
      <c r="L36">
        <v>790</v>
      </c>
      <c r="M36">
        <v>804</v>
      </c>
      <c r="N36">
        <v>762</v>
      </c>
      <c r="O36">
        <v>702</v>
      </c>
      <c r="P36">
        <v>784</v>
      </c>
      <c r="Q36">
        <v>698</v>
      </c>
      <c r="R36">
        <v>692</v>
      </c>
      <c r="S36">
        <v>620</v>
      </c>
      <c r="T36">
        <v>604</v>
      </c>
      <c r="U36">
        <v>512</v>
      </c>
      <c r="V36">
        <v>435</v>
      </c>
      <c r="W36">
        <v>399</v>
      </c>
      <c r="X36">
        <v>315</v>
      </c>
      <c r="Y36">
        <v>245</v>
      </c>
    </row>
    <row r="37" spans="1:25" x14ac:dyDescent="0.25">
      <c r="A37" t="s">
        <v>7</v>
      </c>
      <c r="B37" t="s">
        <v>1</v>
      </c>
      <c r="C37" t="s">
        <v>5</v>
      </c>
      <c r="D37" t="s">
        <v>12</v>
      </c>
      <c r="E37">
        <v>81</v>
      </c>
      <c r="F37">
        <v>54</v>
      </c>
      <c r="G37">
        <v>46</v>
      </c>
      <c r="H37">
        <v>56</v>
      </c>
      <c r="I37">
        <v>57</v>
      </c>
      <c r="J37">
        <v>55</v>
      </c>
      <c r="K37">
        <v>52</v>
      </c>
      <c r="L37">
        <v>47</v>
      </c>
      <c r="M37">
        <v>47</v>
      </c>
      <c r="N37">
        <v>46</v>
      </c>
      <c r="O37">
        <v>30</v>
      </c>
      <c r="P37">
        <v>43</v>
      </c>
      <c r="Q37">
        <v>23</v>
      </c>
      <c r="R37">
        <v>26</v>
      </c>
      <c r="S37">
        <v>35</v>
      </c>
      <c r="T37">
        <v>15</v>
      </c>
      <c r="U37">
        <v>17</v>
      </c>
      <c r="V37">
        <v>16</v>
      </c>
      <c r="W37">
        <v>11</v>
      </c>
      <c r="X37">
        <v>9</v>
      </c>
      <c r="Y37">
        <v>5</v>
      </c>
    </row>
    <row r="38" spans="1:25" hidden="1" x14ac:dyDescent="0.25">
      <c r="A38" t="s">
        <v>7</v>
      </c>
      <c r="B38" t="s">
        <v>6</v>
      </c>
      <c r="C38" t="s">
        <v>2</v>
      </c>
      <c r="D38" t="s">
        <v>10</v>
      </c>
      <c r="E38">
        <v>870</v>
      </c>
      <c r="F38">
        <v>1004</v>
      </c>
      <c r="G38">
        <v>879</v>
      </c>
      <c r="H38">
        <v>965</v>
      </c>
      <c r="I38">
        <v>909</v>
      </c>
      <c r="J38">
        <v>933</v>
      </c>
      <c r="K38">
        <v>943</v>
      </c>
      <c r="L38">
        <v>950</v>
      </c>
      <c r="M38">
        <v>845</v>
      </c>
      <c r="N38">
        <v>785</v>
      </c>
      <c r="O38">
        <v>841</v>
      </c>
      <c r="P38">
        <v>812</v>
      </c>
      <c r="Q38">
        <v>762</v>
      </c>
      <c r="R38">
        <v>823</v>
      </c>
      <c r="S38">
        <v>778</v>
      </c>
      <c r="T38">
        <v>784</v>
      </c>
      <c r="U38">
        <v>832</v>
      </c>
      <c r="V38">
        <v>795</v>
      </c>
      <c r="W38">
        <v>748</v>
      </c>
      <c r="X38">
        <v>717</v>
      </c>
      <c r="Y38">
        <v>707</v>
      </c>
    </row>
    <row r="39" spans="1:25" hidden="1" x14ac:dyDescent="0.25">
      <c r="A39" t="s">
        <v>7</v>
      </c>
      <c r="B39" t="s">
        <v>6</v>
      </c>
      <c r="C39" t="s">
        <v>2</v>
      </c>
      <c r="D39" t="s">
        <v>11</v>
      </c>
      <c r="E39">
        <v>56</v>
      </c>
      <c r="F39">
        <v>59</v>
      </c>
      <c r="G39">
        <v>67</v>
      </c>
      <c r="H39">
        <v>60</v>
      </c>
      <c r="I39">
        <v>70</v>
      </c>
      <c r="J39">
        <v>74</v>
      </c>
      <c r="K39">
        <v>76</v>
      </c>
      <c r="L39">
        <v>71</v>
      </c>
      <c r="M39">
        <v>82</v>
      </c>
      <c r="N39">
        <v>92</v>
      </c>
      <c r="O39">
        <v>108</v>
      </c>
      <c r="P39">
        <v>84</v>
      </c>
      <c r="Q39">
        <v>105</v>
      </c>
      <c r="R39">
        <v>108</v>
      </c>
      <c r="S39">
        <v>125</v>
      </c>
      <c r="T39">
        <v>131</v>
      </c>
      <c r="U39">
        <v>142</v>
      </c>
      <c r="V39">
        <v>141</v>
      </c>
      <c r="W39">
        <v>150</v>
      </c>
      <c r="X39">
        <v>160</v>
      </c>
      <c r="Y39">
        <v>147</v>
      </c>
    </row>
    <row r="40" spans="1:25" hidden="1" x14ac:dyDescent="0.25">
      <c r="A40" t="s">
        <v>7</v>
      </c>
      <c r="B40" t="s">
        <v>6</v>
      </c>
      <c r="C40" t="s">
        <v>2</v>
      </c>
      <c r="D40" t="s">
        <v>12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2</v>
      </c>
      <c r="Q40">
        <v>0</v>
      </c>
      <c r="R40">
        <v>1</v>
      </c>
      <c r="S40">
        <v>0</v>
      </c>
      <c r="T40">
        <v>4</v>
      </c>
      <c r="U40">
        <v>2</v>
      </c>
      <c r="V40">
        <v>4</v>
      </c>
      <c r="W40">
        <v>4</v>
      </c>
      <c r="X40">
        <v>4</v>
      </c>
      <c r="Y40">
        <v>1</v>
      </c>
    </row>
    <row r="41" spans="1:25" hidden="1" x14ac:dyDescent="0.25">
      <c r="A41" t="s">
        <v>7</v>
      </c>
      <c r="B41" t="s">
        <v>6</v>
      </c>
      <c r="C41" t="s">
        <v>3</v>
      </c>
      <c r="D41" t="s">
        <v>10</v>
      </c>
      <c r="E41">
        <v>0</v>
      </c>
      <c r="F41">
        <v>0</v>
      </c>
      <c r="G41">
        <v>2</v>
      </c>
      <c r="H41">
        <v>1</v>
      </c>
      <c r="I41">
        <v>0</v>
      </c>
      <c r="J41">
        <v>2</v>
      </c>
      <c r="K41">
        <v>0</v>
      </c>
      <c r="L41">
        <v>2</v>
      </c>
      <c r="M41">
        <v>3</v>
      </c>
      <c r="N41">
        <v>3</v>
      </c>
      <c r="O41">
        <v>3</v>
      </c>
      <c r="P41">
        <v>0</v>
      </c>
      <c r="Q41">
        <v>4</v>
      </c>
      <c r="R41">
        <v>2</v>
      </c>
      <c r="S41">
        <v>5</v>
      </c>
      <c r="T41">
        <v>5</v>
      </c>
      <c r="U41">
        <v>5</v>
      </c>
      <c r="V41">
        <v>9</v>
      </c>
      <c r="W41">
        <v>3</v>
      </c>
      <c r="X41">
        <v>2</v>
      </c>
      <c r="Y41">
        <v>1</v>
      </c>
    </row>
    <row r="42" spans="1:25" hidden="1" x14ac:dyDescent="0.25">
      <c r="A42" t="s">
        <v>7</v>
      </c>
      <c r="B42" t="s">
        <v>6</v>
      </c>
      <c r="C42" t="s">
        <v>3</v>
      </c>
      <c r="D42" t="s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2</v>
      </c>
      <c r="W42">
        <v>2</v>
      </c>
      <c r="X42">
        <v>2</v>
      </c>
      <c r="Y42">
        <v>0</v>
      </c>
    </row>
    <row r="43" spans="1:25" hidden="1" x14ac:dyDescent="0.25">
      <c r="A43" t="s">
        <v>7</v>
      </c>
      <c r="B43" t="s">
        <v>6</v>
      </c>
      <c r="C43" t="s">
        <v>3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hidden="1" x14ac:dyDescent="0.25">
      <c r="A44" t="s">
        <v>7</v>
      </c>
      <c r="B44" t="s">
        <v>6</v>
      </c>
      <c r="C44" t="s">
        <v>4</v>
      </c>
      <c r="D44" t="s">
        <v>10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1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2</v>
      </c>
      <c r="S44">
        <v>0</v>
      </c>
      <c r="T44">
        <v>3</v>
      </c>
      <c r="U44">
        <v>3</v>
      </c>
      <c r="V44">
        <v>5</v>
      </c>
      <c r="W44">
        <v>3</v>
      </c>
      <c r="X44">
        <v>1</v>
      </c>
      <c r="Y44">
        <v>4</v>
      </c>
    </row>
    <row r="45" spans="1:25" hidden="1" x14ac:dyDescent="0.25">
      <c r="A45" t="s">
        <v>7</v>
      </c>
      <c r="B45" t="s">
        <v>6</v>
      </c>
      <c r="C45" t="s">
        <v>4</v>
      </c>
      <c r="D45" t="s">
        <v>11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hidden="1" x14ac:dyDescent="0.25">
      <c r="A46" t="s">
        <v>7</v>
      </c>
      <c r="B46" t="s">
        <v>6</v>
      </c>
      <c r="C46" t="s">
        <v>4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hidden="1" x14ac:dyDescent="0.25">
      <c r="A47" t="s">
        <v>7</v>
      </c>
      <c r="B47" t="s">
        <v>6</v>
      </c>
      <c r="C47" t="s">
        <v>5</v>
      </c>
      <c r="D47" t="s">
        <v>10</v>
      </c>
      <c r="E47">
        <v>401</v>
      </c>
      <c r="F47">
        <v>350</v>
      </c>
      <c r="G47">
        <v>335</v>
      </c>
      <c r="H47">
        <v>411</v>
      </c>
      <c r="I47">
        <v>460</v>
      </c>
      <c r="J47">
        <v>455</v>
      </c>
      <c r="K47">
        <v>495</v>
      </c>
      <c r="L47">
        <v>499</v>
      </c>
      <c r="M47">
        <v>426</v>
      </c>
      <c r="N47">
        <v>365</v>
      </c>
      <c r="O47">
        <v>347</v>
      </c>
      <c r="P47">
        <v>352</v>
      </c>
      <c r="Q47">
        <v>320</v>
      </c>
      <c r="R47">
        <v>283</v>
      </c>
      <c r="S47">
        <v>264</v>
      </c>
      <c r="T47">
        <v>222</v>
      </c>
      <c r="U47">
        <v>219</v>
      </c>
      <c r="V47">
        <v>165</v>
      </c>
      <c r="W47">
        <v>138</v>
      </c>
      <c r="X47">
        <v>106</v>
      </c>
      <c r="Y47">
        <v>105</v>
      </c>
    </row>
    <row r="48" spans="1:25" hidden="1" x14ac:dyDescent="0.25">
      <c r="A48" t="s">
        <v>7</v>
      </c>
      <c r="B48" t="s">
        <v>6</v>
      </c>
      <c r="C48" t="s">
        <v>5</v>
      </c>
      <c r="D48" t="s">
        <v>11</v>
      </c>
      <c r="E48">
        <v>135</v>
      </c>
      <c r="F48">
        <v>139</v>
      </c>
      <c r="G48">
        <v>122</v>
      </c>
      <c r="H48">
        <v>92</v>
      </c>
      <c r="I48">
        <v>106</v>
      </c>
      <c r="J48">
        <v>125</v>
      </c>
      <c r="K48">
        <v>136</v>
      </c>
      <c r="L48">
        <v>152</v>
      </c>
      <c r="M48">
        <v>138</v>
      </c>
      <c r="N48">
        <v>136</v>
      </c>
      <c r="O48">
        <v>178</v>
      </c>
      <c r="P48">
        <v>150</v>
      </c>
      <c r="Q48">
        <v>139</v>
      </c>
      <c r="R48">
        <v>147</v>
      </c>
      <c r="S48">
        <v>149</v>
      </c>
      <c r="T48">
        <v>135</v>
      </c>
      <c r="U48">
        <v>154</v>
      </c>
      <c r="V48">
        <v>108</v>
      </c>
      <c r="W48">
        <v>96</v>
      </c>
      <c r="X48">
        <v>76</v>
      </c>
      <c r="Y48">
        <v>61</v>
      </c>
    </row>
    <row r="49" spans="1:25" x14ac:dyDescent="0.25">
      <c r="A49" t="s">
        <v>7</v>
      </c>
      <c r="B49" t="s">
        <v>6</v>
      </c>
      <c r="C49" t="s">
        <v>5</v>
      </c>
      <c r="D49" t="s">
        <v>12</v>
      </c>
      <c r="E49">
        <v>6</v>
      </c>
      <c r="F49">
        <v>5</v>
      </c>
      <c r="G49">
        <v>5</v>
      </c>
      <c r="H49">
        <v>4</v>
      </c>
      <c r="I49">
        <v>5</v>
      </c>
      <c r="J49">
        <v>4</v>
      </c>
      <c r="K49">
        <v>8</v>
      </c>
      <c r="L49">
        <v>9</v>
      </c>
      <c r="M49">
        <v>9</v>
      </c>
      <c r="N49">
        <v>7</v>
      </c>
      <c r="O49">
        <v>2</v>
      </c>
      <c r="P49">
        <v>7</v>
      </c>
      <c r="Q49">
        <v>6</v>
      </c>
      <c r="R49">
        <v>6</v>
      </c>
      <c r="S49">
        <v>5</v>
      </c>
      <c r="T49">
        <v>4</v>
      </c>
      <c r="U49">
        <v>3</v>
      </c>
      <c r="V49">
        <v>2</v>
      </c>
      <c r="W49">
        <v>1</v>
      </c>
      <c r="X49">
        <v>1</v>
      </c>
      <c r="Y49">
        <v>4</v>
      </c>
    </row>
    <row r="50" spans="1:25" hidden="1" x14ac:dyDescent="0.25">
      <c r="A50" t="s">
        <v>8</v>
      </c>
      <c r="B50" t="s">
        <v>1</v>
      </c>
      <c r="C50" t="s">
        <v>2</v>
      </c>
      <c r="D50" t="s">
        <v>10</v>
      </c>
      <c r="E50">
        <v>3463</v>
      </c>
      <c r="F50">
        <v>3316</v>
      </c>
      <c r="G50">
        <v>3104</v>
      </c>
      <c r="H50">
        <v>3092</v>
      </c>
      <c r="I50">
        <v>2965</v>
      </c>
      <c r="J50">
        <v>2604</v>
      </c>
      <c r="K50">
        <v>2510</v>
      </c>
      <c r="L50">
        <v>2401</v>
      </c>
      <c r="M50">
        <v>2173</v>
      </c>
      <c r="N50">
        <v>2153</v>
      </c>
      <c r="O50">
        <v>2070</v>
      </c>
      <c r="P50">
        <v>2075</v>
      </c>
      <c r="Q50">
        <v>2153</v>
      </c>
      <c r="R50">
        <v>2041</v>
      </c>
      <c r="S50">
        <v>2202</v>
      </c>
      <c r="T50">
        <v>1988</v>
      </c>
      <c r="U50">
        <v>2124</v>
      </c>
      <c r="V50">
        <v>2083</v>
      </c>
      <c r="W50">
        <v>1914</v>
      </c>
      <c r="X50">
        <v>1754</v>
      </c>
      <c r="Y50">
        <v>1707</v>
      </c>
    </row>
    <row r="51" spans="1:25" hidden="1" x14ac:dyDescent="0.25">
      <c r="A51" t="s">
        <v>8</v>
      </c>
      <c r="B51" t="s">
        <v>1</v>
      </c>
      <c r="C51" t="s">
        <v>2</v>
      </c>
      <c r="D51" t="s">
        <v>11</v>
      </c>
      <c r="E51">
        <v>185</v>
      </c>
      <c r="F51">
        <v>277</v>
      </c>
      <c r="G51">
        <v>261</v>
      </c>
      <c r="H51">
        <v>237</v>
      </c>
      <c r="I51">
        <v>208</v>
      </c>
      <c r="J51">
        <v>234</v>
      </c>
      <c r="K51">
        <v>264</v>
      </c>
      <c r="L51">
        <v>240</v>
      </c>
      <c r="M51">
        <v>271</v>
      </c>
      <c r="N51">
        <v>239</v>
      </c>
      <c r="O51">
        <v>218</v>
      </c>
      <c r="P51">
        <v>254</v>
      </c>
      <c r="Q51">
        <v>273</v>
      </c>
      <c r="R51">
        <v>243</v>
      </c>
      <c r="S51">
        <v>294</v>
      </c>
      <c r="T51">
        <v>322</v>
      </c>
      <c r="U51">
        <v>302</v>
      </c>
      <c r="V51">
        <v>334</v>
      </c>
      <c r="W51">
        <v>316</v>
      </c>
      <c r="X51">
        <v>377</v>
      </c>
      <c r="Y51">
        <v>399</v>
      </c>
    </row>
    <row r="52" spans="1:25" x14ac:dyDescent="0.25">
      <c r="A52" t="s">
        <v>8</v>
      </c>
      <c r="B52" t="s">
        <v>1</v>
      </c>
      <c r="C52" t="s">
        <v>2</v>
      </c>
      <c r="D52" t="s">
        <v>12</v>
      </c>
      <c r="E52">
        <v>7</v>
      </c>
      <c r="F52">
        <v>9</v>
      </c>
      <c r="G52">
        <v>5</v>
      </c>
      <c r="H52">
        <v>5</v>
      </c>
      <c r="I52">
        <v>9</v>
      </c>
      <c r="J52">
        <v>12</v>
      </c>
      <c r="K52">
        <v>4</v>
      </c>
      <c r="L52">
        <v>8</v>
      </c>
      <c r="M52">
        <v>7</v>
      </c>
      <c r="N52">
        <v>6</v>
      </c>
      <c r="O52">
        <v>2</v>
      </c>
      <c r="P52">
        <v>5</v>
      </c>
      <c r="Q52">
        <v>5</v>
      </c>
      <c r="R52">
        <v>9</v>
      </c>
      <c r="S52">
        <v>5</v>
      </c>
      <c r="T52">
        <v>9</v>
      </c>
      <c r="U52">
        <v>7</v>
      </c>
      <c r="V52">
        <v>3</v>
      </c>
      <c r="W52">
        <v>4</v>
      </c>
      <c r="X52">
        <v>2</v>
      </c>
      <c r="Y52">
        <v>3</v>
      </c>
    </row>
    <row r="53" spans="1:25" hidden="1" x14ac:dyDescent="0.25">
      <c r="A53" t="s">
        <v>8</v>
      </c>
      <c r="B53" t="s">
        <v>1</v>
      </c>
      <c r="C53" t="s">
        <v>3</v>
      </c>
      <c r="D53" t="s">
        <v>10</v>
      </c>
      <c r="E53">
        <v>0</v>
      </c>
      <c r="F53">
        <v>0</v>
      </c>
      <c r="G53">
        <v>2</v>
      </c>
      <c r="H53">
        <v>2</v>
      </c>
      <c r="I53">
        <v>4</v>
      </c>
      <c r="J53">
        <v>1</v>
      </c>
      <c r="K53">
        <v>3</v>
      </c>
      <c r="L53">
        <v>3</v>
      </c>
      <c r="M53">
        <v>4</v>
      </c>
      <c r="N53">
        <v>3</v>
      </c>
      <c r="O53">
        <v>1</v>
      </c>
      <c r="P53">
        <v>3</v>
      </c>
      <c r="Q53">
        <v>9</v>
      </c>
      <c r="R53">
        <v>3</v>
      </c>
      <c r="S53">
        <v>5</v>
      </c>
      <c r="T53">
        <v>4</v>
      </c>
      <c r="U53">
        <v>4</v>
      </c>
      <c r="V53">
        <v>9</v>
      </c>
      <c r="W53">
        <v>3</v>
      </c>
      <c r="X53">
        <v>5</v>
      </c>
      <c r="Y53">
        <v>5</v>
      </c>
    </row>
    <row r="54" spans="1:25" hidden="1" x14ac:dyDescent="0.25">
      <c r="A54" t="s">
        <v>8</v>
      </c>
      <c r="B54" t="s">
        <v>1</v>
      </c>
      <c r="C54" t="s">
        <v>3</v>
      </c>
      <c r="D54" t="s">
        <v>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2</v>
      </c>
      <c r="U54">
        <v>3</v>
      </c>
      <c r="V54">
        <v>2</v>
      </c>
      <c r="W54">
        <v>2</v>
      </c>
      <c r="X54">
        <v>1</v>
      </c>
      <c r="Y54">
        <v>0</v>
      </c>
    </row>
    <row r="55" spans="1:25" hidden="1" x14ac:dyDescent="0.25">
      <c r="A55" t="s">
        <v>8</v>
      </c>
      <c r="B55" t="s">
        <v>1</v>
      </c>
      <c r="C55" t="s">
        <v>3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hidden="1" x14ac:dyDescent="0.25">
      <c r="A56" t="s">
        <v>8</v>
      </c>
      <c r="B56" t="s">
        <v>1</v>
      </c>
      <c r="C56" t="s">
        <v>4</v>
      </c>
      <c r="D56" t="s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2</v>
      </c>
      <c r="R56">
        <v>2</v>
      </c>
      <c r="S56">
        <v>1</v>
      </c>
      <c r="T56">
        <v>4</v>
      </c>
      <c r="U56">
        <v>2</v>
      </c>
      <c r="V56">
        <v>4</v>
      </c>
      <c r="W56">
        <v>6</v>
      </c>
      <c r="X56">
        <v>3</v>
      </c>
      <c r="Y56">
        <v>5</v>
      </c>
    </row>
    <row r="57" spans="1:25" hidden="1" x14ac:dyDescent="0.25">
      <c r="A57" t="s">
        <v>8</v>
      </c>
      <c r="B57" t="s">
        <v>1</v>
      </c>
      <c r="C57" t="s">
        <v>4</v>
      </c>
      <c r="D57" t="s">
        <v>11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</row>
    <row r="58" spans="1:25" hidden="1" x14ac:dyDescent="0.25">
      <c r="A58" t="s">
        <v>8</v>
      </c>
      <c r="B58" t="s">
        <v>1</v>
      </c>
      <c r="C58" t="s">
        <v>4</v>
      </c>
      <c r="D58" t="s">
        <v>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hidden="1" x14ac:dyDescent="0.25">
      <c r="A59" t="s">
        <v>8</v>
      </c>
      <c r="B59" t="s">
        <v>1</v>
      </c>
      <c r="C59" t="s">
        <v>5</v>
      </c>
      <c r="D59" t="s">
        <v>10</v>
      </c>
      <c r="E59">
        <v>1598</v>
      </c>
      <c r="F59">
        <v>1358</v>
      </c>
      <c r="G59">
        <v>1297</v>
      </c>
      <c r="H59">
        <v>1554</v>
      </c>
      <c r="I59">
        <v>1509</v>
      </c>
      <c r="J59">
        <v>1535</v>
      </c>
      <c r="K59">
        <v>1446</v>
      </c>
      <c r="L59">
        <v>1378</v>
      </c>
      <c r="M59">
        <v>1170</v>
      </c>
      <c r="N59">
        <v>1101</v>
      </c>
      <c r="O59">
        <v>1051</v>
      </c>
      <c r="P59">
        <v>930</v>
      </c>
      <c r="Q59">
        <v>855</v>
      </c>
      <c r="R59">
        <v>733</v>
      </c>
      <c r="S59">
        <v>778</v>
      </c>
      <c r="T59">
        <v>659</v>
      </c>
      <c r="U59">
        <v>482</v>
      </c>
      <c r="V59">
        <v>414</v>
      </c>
      <c r="W59">
        <v>290</v>
      </c>
      <c r="X59">
        <v>255</v>
      </c>
      <c r="Y59">
        <v>267</v>
      </c>
    </row>
    <row r="60" spans="1:25" hidden="1" x14ac:dyDescent="0.25">
      <c r="A60" t="s">
        <v>8</v>
      </c>
      <c r="B60" t="s">
        <v>1</v>
      </c>
      <c r="C60" t="s">
        <v>5</v>
      </c>
      <c r="D60" t="s">
        <v>11</v>
      </c>
      <c r="E60">
        <v>431</v>
      </c>
      <c r="F60">
        <v>432</v>
      </c>
      <c r="G60">
        <v>393</v>
      </c>
      <c r="H60">
        <v>338</v>
      </c>
      <c r="I60">
        <v>344</v>
      </c>
      <c r="J60">
        <v>387</v>
      </c>
      <c r="K60">
        <v>405</v>
      </c>
      <c r="L60">
        <v>428</v>
      </c>
      <c r="M60">
        <v>404</v>
      </c>
      <c r="N60">
        <v>376</v>
      </c>
      <c r="O60">
        <v>406</v>
      </c>
      <c r="P60">
        <v>419</v>
      </c>
      <c r="Q60">
        <v>370</v>
      </c>
      <c r="R60">
        <v>369</v>
      </c>
      <c r="S60">
        <v>334</v>
      </c>
      <c r="T60">
        <v>316</v>
      </c>
      <c r="U60">
        <v>301</v>
      </c>
      <c r="V60">
        <v>277</v>
      </c>
      <c r="W60">
        <v>244</v>
      </c>
      <c r="X60">
        <v>165</v>
      </c>
      <c r="Y60">
        <v>142</v>
      </c>
    </row>
    <row r="61" spans="1:25" x14ac:dyDescent="0.25">
      <c r="A61" t="s">
        <v>8</v>
      </c>
      <c r="B61" t="s">
        <v>1</v>
      </c>
      <c r="C61" t="s">
        <v>5</v>
      </c>
      <c r="D61" t="s">
        <v>12</v>
      </c>
      <c r="E61">
        <v>25</v>
      </c>
      <c r="F61">
        <v>9</v>
      </c>
      <c r="G61">
        <v>23</v>
      </c>
      <c r="H61">
        <v>17</v>
      </c>
      <c r="I61">
        <v>13</v>
      </c>
      <c r="J61">
        <v>15</v>
      </c>
      <c r="K61">
        <v>17</v>
      </c>
      <c r="L61">
        <v>11</v>
      </c>
      <c r="M61">
        <v>20</v>
      </c>
      <c r="N61">
        <v>13</v>
      </c>
      <c r="O61">
        <v>13</v>
      </c>
      <c r="P61">
        <v>8</v>
      </c>
      <c r="Q61">
        <v>11</v>
      </c>
      <c r="R61">
        <v>15</v>
      </c>
      <c r="S61">
        <v>11</v>
      </c>
      <c r="T61">
        <v>8</v>
      </c>
      <c r="U61">
        <v>7</v>
      </c>
      <c r="V61">
        <v>7</v>
      </c>
      <c r="W61">
        <v>4</v>
      </c>
      <c r="X61">
        <v>0</v>
      </c>
      <c r="Y61">
        <v>2</v>
      </c>
    </row>
    <row r="62" spans="1:25" hidden="1" x14ac:dyDescent="0.25">
      <c r="A62" t="s">
        <v>8</v>
      </c>
      <c r="B62" t="s">
        <v>6</v>
      </c>
      <c r="C62" t="s">
        <v>2</v>
      </c>
      <c r="D62" t="s">
        <v>10</v>
      </c>
      <c r="E62">
        <v>338</v>
      </c>
      <c r="F62">
        <v>350</v>
      </c>
      <c r="G62">
        <v>304</v>
      </c>
      <c r="H62">
        <v>349</v>
      </c>
      <c r="I62">
        <v>336</v>
      </c>
      <c r="J62">
        <v>320</v>
      </c>
      <c r="K62">
        <v>297</v>
      </c>
      <c r="L62">
        <v>296</v>
      </c>
      <c r="M62">
        <v>260</v>
      </c>
      <c r="N62">
        <v>265</v>
      </c>
      <c r="O62">
        <v>258</v>
      </c>
      <c r="P62">
        <v>257</v>
      </c>
      <c r="Q62">
        <v>270</v>
      </c>
      <c r="R62">
        <v>244</v>
      </c>
      <c r="S62">
        <v>212</v>
      </c>
      <c r="T62">
        <v>242</v>
      </c>
      <c r="U62">
        <v>272</v>
      </c>
      <c r="V62">
        <v>267</v>
      </c>
      <c r="W62">
        <v>216</v>
      </c>
      <c r="X62">
        <v>212</v>
      </c>
      <c r="Y62">
        <v>213</v>
      </c>
    </row>
    <row r="63" spans="1:25" hidden="1" x14ac:dyDescent="0.25">
      <c r="A63" t="s">
        <v>8</v>
      </c>
      <c r="B63" t="s">
        <v>6</v>
      </c>
      <c r="C63" t="s">
        <v>2</v>
      </c>
      <c r="D63" t="s">
        <v>11</v>
      </c>
      <c r="E63">
        <v>38</v>
      </c>
      <c r="F63">
        <v>42</v>
      </c>
      <c r="G63">
        <v>28</v>
      </c>
      <c r="H63">
        <v>33</v>
      </c>
      <c r="I63">
        <v>43</v>
      </c>
      <c r="J63">
        <v>48</v>
      </c>
      <c r="K63">
        <v>28</v>
      </c>
      <c r="L63">
        <v>43</v>
      </c>
      <c r="M63">
        <v>52</v>
      </c>
      <c r="N63">
        <v>41</v>
      </c>
      <c r="O63">
        <v>45</v>
      </c>
      <c r="P63">
        <v>37</v>
      </c>
      <c r="Q63">
        <v>52</v>
      </c>
      <c r="R63">
        <v>57</v>
      </c>
      <c r="S63">
        <v>46</v>
      </c>
      <c r="T63">
        <v>62</v>
      </c>
      <c r="U63">
        <v>69</v>
      </c>
      <c r="V63">
        <v>67</v>
      </c>
      <c r="W63">
        <v>79</v>
      </c>
      <c r="X63">
        <v>76</v>
      </c>
      <c r="Y63">
        <v>61</v>
      </c>
    </row>
    <row r="64" spans="1:25" hidden="1" x14ac:dyDescent="0.25">
      <c r="A64" t="s">
        <v>8</v>
      </c>
      <c r="B64" t="s">
        <v>6</v>
      </c>
      <c r="C64" t="s">
        <v>2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3</v>
      </c>
      <c r="W64">
        <v>1</v>
      </c>
      <c r="X64">
        <v>1</v>
      </c>
      <c r="Y64">
        <v>1</v>
      </c>
    </row>
    <row r="65" spans="1:25" hidden="1" x14ac:dyDescent="0.25">
      <c r="A65" t="s">
        <v>8</v>
      </c>
      <c r="B65" t="s">
        <v>6</v>
      </c>
      <c r="C65" t="s">
        <v>3</v>
      </c>
      <c r="D65" t="s">
        <v>10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2</v>
      </c>
      <c r="N65">
        <v>2</v>
      </c>
      <c r="O65">
        <v>0</v>
      </c>
      <c r="P65">
        <v>1</v>
      </c>
      <c r="Q65">
        <v>1</v>
      </c>
      <c r="R65">
        <v>2</v>
      </c>
      <c r="S65">
        <v>0</v>
      </c>
      <c r="T65">
        <v>2</v>
      </c>
      <c r="U65">
        <v>2</v>
      </c>
      <c r="V65">
        <v>1</v>
      </c>
      <c r="W65">
        <v>0</v>
      </c>
      <c r="X65">
        <v>0</v>
      </c>
      <c r="Y65">
        <v>1</v>
      </c>
    </row>
    <row r="66" spans="1:25" hidden="1" x14ac:dyDescent="0.25">
      <c r="A66" t="s">
        <v>8</v>
      </c>
      <c r="B66" t="s">
        <v>6</v>
      </c>
      <c r="C66" t="s">
        <v>3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</v>
      </c>
      <c r="R66">
        <v>0</v>
      </c>
      <c r="S66">
        <v>0</v>
      </c>
      <c r="T66">
        <v>2</v>
      </c>
      <c r="U66">
        <v>0</v>
      </c>
      <c r="V66">
        <v>1</v>
      </c>
      <c r="W66">
        <v>0</v>
      </c>
      <c r="X66">
        <v>1</v>
      </c>
      <c r="Y66">
        <v>2</v>
      </c>
    </row>
    <row r="67" spans="1:25" hidden="1" x14ac:dyDescent="0.25">
      <c r="A67" t="s">
        <v>8</v>
      </c>
      <c r="B67" t="s">
        <v>6</v>
      </c>
      <c r="C67" t="s">
        <v>3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hidden="1" x14ac:dyDescent="0.25">
      <c r="A68" t="s">
        <v>8</v>
      </c>
      <c r="B68" t="s">
        <v>6</v>
      </c>
      <c r="C68" t="s">
        <v>4</v>
      </c>
      <c r="D68" t="s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2</v>
      </c>
      <c r="W68">
        <v>0</v>
      </c>
      <c r="X68">
        <v>1</v>
      </c>
      <c r="Y68">
        <v>0</v>
      </c>
    </row>
    <row r="69" spans="1:25" hidden="1" x14ac:dyDescent="0.25">
      <c r="A69" t="s">
        <v>8</v>
      </c>
      <c r="B69" t="s">
        <v>6</v>
      </c>
      <c r="C69" t="s">
        <v>4</v>
      </c>
      <c r="D69" t="s">
        <v>11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</row>
    <row r="70" spans="1:25" hidden="1" x14ac:dyDescent="0.25">
      <c r="A70" t="s">
        <v>8</v>
      </c>
      <c r="B70" t="s">
        <v>6</v>
      </c>
      <c r="C70" t="s">
        <v>4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hidden="1" x14ac:dyDescent="0.25">
      <c r="A71" t="s">
        <v>8</v>
      </c>
      <c r="B71" t="s">
        <v>6</v>
      </c>
      <c r="C71" t="s">
        <v>5</v>
      </c>
      <c r="D71" t="s">
        <v>10</v>
      </c>
      <c r="E71">
        <v>207</v>
      </c>
      <c r="F71">
        <v>168</v>
      </c>
      <c r="G71">
        <v>198</v>
      </c>
      <c r="H71">
        <v>183</v>
      </c>
      <c r="I71">
        <v>195</v>
      </c>
      <c r="J71">
        <v>217</v>
      </c>
      <c r="K71">
        <v>217</v>
      </c>
      <c r="L71">
        <v>229</v>
      </c>
      <c r="M71">
        <v>210</v>
      </c>
      <c r="N71">
        <v>138</v>
      </c>
      <c r="O71">
        <v>134</v>
      </c>
      <c r="P71">
        <v>137</v>
      </c>
      <c r="Q71">
        <v>127</v>
      </c>
      <c r="R71">
        <v>121</v>
      </c>
      <c r="S71">
        <v>118</v>
      </c>
      <c r="T71">
        <v>96</v>
      </c>
      <c r="U71">
        <v>86</v>
      </c>
      <c r="V71">
        <v>59</v>
      </c>
      <c r="W71">
        <v>49</v>
      </c>
      <c r="X71">
        <v>44</v>
      </c>
      <c r="Y71">
        <v>42</v>
      </c>
    </row>
    <row r="72" spans="1:25" hidden="1" x14ac:dyDescent="0.25">
      <c r="A72" t="s">
        <v>8</v>
      </c>
      <c r="B72" t="s">
        <v>6</v>
      </c>
      <c r="C72" t="s">
        <v>5</v>
      </c>
      <c r="D72" t="s">
        <v>11</v>
      </c>
      <c r="E72">
        <v>77</v>
      </c>
      <c r="F72">
        <v>74</v>
      </c>
      <c r="G72">
        <v>53</v>
      </c>
      <c r="H72">
        <v>44</v>
      </c>
      <c r="I72">
        <v>64</v>
      </c>
      <c r="J72">
        <v>58</v>
      </c>
      <c r="K72">
        <v>54</v>
      </c>
      <c r="L72">
        <v>66</v>
      </c>
      <c r="M72">
        <v>63</v>
      </c>
      <c r="N72">
        <v>72</v>
      </c>
      <c r="O72">
        <v>60</v>
      </c>
      <c r="P72">
        <v>71</v>
      </c>
      <c r="Q72">
        <v>53</v>
      </c>
      <c r="R72">
        <v>61</v>
      </c>
      <c r="S72">
        <v>59</v>
      </c>
      <c r="T72">
        <v>60</v>
      </c>
      <c r="U72">
        <v>46</v>
      </c>
      <c r="V72">
        <v>46</v>
      </c>
      <c r="W72">
        <v>40</v>
      </c>
      <c r="X72">
        <v>27</v>
      </c>
      <c r="Y72">
        <v>27</v>
      </c>
    </row>
    <row r="73" spans="1:25" hidden="1" x14ac:dyDescent="0.25">
      <c r="A73" t="s">
        <v>8</v>
      </c>
      <c r="B73" t="s">
        <v>6</v>
      </c>
      <c r="C73" t="s">
        <v>5</v>
      </c>
      <c r="D73" t="s">
        <v>12</v>
      </c>
      <c r="E73">
        <v>0</v>
      </c>
      <c r="F73">
        <v>1</v>
      </c>
      <c r="G73">
        <v>1</v>
      </c>
      <c r="H73">
        <v>2</v>
      </c>
      <c r="I73">
        <v>1</v>
      </c>
      <c r="J73">
        <v>2</v>
      </c>
      <c r="K73">
        <v>3</v>
      </c>
      <c r="L73">
        <v>4</v>
      </c>
      <c r="M73">
        <v>4</v>
      </c>
      <c r="N73">
        <v>1</v>
      </c>
      <c r="O73">
        <v>2</v>
      </c>
      <c r="P73">
        <v>1</v>
      </c>
      <c r="Q73">
        <v>1</v>
      </c>
      <c r="R73">
        <v>2</v>
      </c>
      <c r="S73">
        <v>1</v>
      </c>
      <c r="T73">
        <v>3</v>
      </c>
      <c r="U73">
        <v>0</v>
      </c>
      <c r="V73">
        <v>1</v>
      </c>
      <c r="W73">
        <v>0</v>
      </c>
      <c r="X73">
        <v>1</v>
      </c>
      <c r="Y73">
        <v>1</v>
      </c>
    </row>
    <row r="74" spans="1:25" hidden="1" x14ac:dyDescent="0.25">
      <c r="A74" t="s">
        <v>9</v>
      </c>
      <c r="B74" t="s">
        <v>1</v>
      </c>
      <c r="C74" t="s">
        <v>2</v>
      </c>
      <c r="D74" t="s">
        <v>10</v>
      </c>
      <c r="E74">
        <v>1033</v>
      </c>
      <c r="F74">
        <v>953</v>
      </c>
      <c r="G74">
        <v>929</v>
      </c>
      <c r="H74">
        <v>1047</v>
      </c>
      <c r="I74">
        <v>913</v>
      </c>
      <c r="J74">
        <v>855</v>
      </c>
      <c r="K74">
        <v>765</v>
      </c>
      <c r="L74">
        <v>847</v>
      </c>
      <c r="M74">
        <v>713</v>
      </c>
      <c r="N74">
        <v>727</v>
      </c>
      <c r="O74">
        <v>732</v>
      </c>
      <c r="P74">
        <v>729</v>
      </c>
      <c r="Q74">
        <v>710</v>
      </c>
      <c r="R74">
        <v>669</v>
      </c>
      <c r="S74">
        <v>663</v>
      </c>
      <c r="T74">
        <v>699</v>
      </c>
      <c r="U74">
        <v>704</v>
      </c>
      <c r="V74">
        <v>662</v>
      </c>
      <c r="W74">
        <v>578</v>
      </c>
      <c r="X74">
        <v>543</v>
      </c>
      <c r="Y74">
        <v>557</v>
      </c>
    </row>
    <row r="75" spans="1:25" hidden="1" x14ac:dyDescent="0.25">
      <c r="A75" t="s">
        <v>9</v>
      </c>
      <c r="B75" t="s">
        <v>1</v>
      </c>
      <c r="C75" t="s">
        <v>2</v>
      </c>
      <c r="D75" t="s">
        <v>11</v>
      </c>
      <c r="E75">
        <v>18</v>
      </c>
      <c r="F75">
        <v>20</v>
      </c>
      <c r="G75">
        <v>32</v>
      </c>
      <c r="H75">
        <v>25</v>
      </c>
      <c r="I75">
        <v>31</v>
      </c>
      <c r="J75">
        <v>27</v>
      </c>
      <c r="K75">
        <v>32</v>
      </c>
      <c r="L75">
        <v>35</v>
      </c>
      <c r="M75">
        <v>36</v>
      </c>
      <c r="N75">
        <v>36</v>
      </c>
      <c r="O75">
        <v>30</v>
      </c>
      <c r="P75">
        <v>37</v>
      </c>
      <c r="Q75">
        <v>49</v>
      </c>
      <c r="R75">
        <v>40</v>
      </c>
      <c r="S75">
        <v>48</v>
      </c>
      <c r="T75">
        <v>38</v>
      </c>
      <c r="U75">
        <v>47</v>
      </c>
      <c r="V75">
        <v>42</v>
      </c>
      <c r="W75">
        <v>53</v>
      </c>
      <c r="X75">
        <v>62</v>
      </c>
      <c r="Y75">
        <v>54</v>
      </c>
    </row>
    <row r="76" spans="1:25" x14ac:dyDescent="0.25">
      <c r="A76" t="s">
        <v>9</v>
      </c>
      <c r="B76" t="s">
        <v>1</v>
      </c>
      <c r="C76" t="s">
        <v>2</v>
      </c>
      <c r="D76" t="s">
        <v>12</v>
      </c>
      <c r="E76">
        <v>5</v>
      </c>
      <c r="F76">
        <v>1</v>
      </c>
      <c r="G76">
        <v>1</v>
      </c>
      <c r="H76">
        <v>2</v>
      </c>
      <c r="I76">
        <v>2</v>
      </c>
      <c r="J76">
        <v>2</v>
      </c>
      <c r="K76">
        <v>1</v>
      </c>
      <c r="L76">
        <v>3</v>
      </c>
      <c r="M76">
        <v>2</v>
      </c>
      <c r="N76">
        <v>1</v>
      </c>
      <c r="O76">
        <v>0</v>
      </c>
      <c r="P76">
        <v>2</v>
      </c>
      <c r="Q76">
        <v>0</v>
      </c>
      <c r="R76">
        <v>2</v>
      </c>
      <c r="S76">
        <v>1</v>
      </c>
      <c r="T76">
        <v>1</v>
      </c>
      <c r="U76">
        <v>4</v>
      </c>
      <c r="V76">
        <v>6</v>
      </c>
      <c r="W76">
        <v>1</v>
      </c>
      <c r="X76">
        <v>4</v>
      </c>
      <c r="Y76">
        <v>1</v>
      </c>
    </row>
    <row r="77" spans="1:25" hidden="1" x14ac:dyDescent="0.25">
      <c r="A77" t="s">
        <v>9</v>
      </c>
      <c r="B77" t="s">
        <v>1</v>
      </c>
      <c r="C77" t="s">
        <v>3</v>
      </c>
      <c r="D77" t="s">
        <v>10</v>
      </c>
      <c r="E77">
        <v>0</v>
      </c>
      <c r="F77">
        <v>0</v>
      </c>
      <c r="G77">
        <v>0</v>
      </c>
      <c r="H77">
        <v>2</v>
      </c>
      <c r="I77">
        <v>1</v>
      </c>
      <c r="J77">
        <v>0</v>
      </c>
      <c r="K77">
        <v>1</v>
      </c>
      <c r="L77">
        <v>0</v>
      </c>
      <c r="M77">
        <v>1</v>
      </c>
      <c r="N77">
        <v>2</v>
      </c>
      <c r="O77">
        <v>0</v>
      </c>
      <c r="P77">
        <v>2</v>
      </c>
      <c r="Q77">
        <v>0</v>
      </c>
      <c r="R77">
        <v>1</v>
      </c>
      <c r="S77">
        <v>2</v>
      </c>
      <c r="T77">
        <v>0</v>
      </c>
      <c r="U77">
        <v>3</v>
      </c>
      <c r="V77">
        <v>1</v>
      </c>
      <c r="W77">
        <v>0</v>
      </c>
      <c r="X77">
        <v>2</v>
      </c>
      <c r="Y77">
        <v>2</v>
      </c>
    </row>
    <row r="78" spans="1:25" hidden="1" x14ac:dyDescent="0.25">
      <c r="A78" t="s">
        <v>9</v>
      </c>
      <c r="B78" t="s">
        <v>1</v>
      </c>
      <c r="C78" t="s">
        <v>3</v>
      </c>
      <c r="D78" t="s">
        <v>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hidden="1" x14ac:dyDescent="0.25">
      <c r="A79" t="s">
        <v>9</v>
      </c>
      <c r="B79" t="s">
        <v>1</v>
      </c>
      <c r="C79" t="s">
        <v>3</v>
      </c>
      <c r="D79" t="s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hidden="1" x14ac:dyDescent="0.25">
      <c r="A80" t="s">
        <v>9</v>
      </c>
      <c r="B80" t="s">
        <v>1</v>
      </c>
      <c r="C80" t="s">
        <v>4</v>
      </c>
      <c r="D80" t="s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</row>
    <row r="81" spans="1:25" hidden="1" x14ac:dyDescent="0.25">
      <c r="A81" t="s">
        <v>9</v>
      </c>
      <c r="B81" t="s">
        <v>1</v>
      </c>
      <c r="C81" t="s">
        <v>4</v>
      </c>
      <c r="D81" t="s">
        <v>11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hidden="1" x14ac:dyDescent="0.25">
      <c r="A82" t="s">
        <v>9</v>
      </c>
      <c r="B82" t="s">
        <v>1</v>
      </c>
      <c r="C82" t="s">
        <v>4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hidden="1" x14ac:dyDescent="0.25">
      <c r="A83" t="s">
        <v>9</v>
      </c>
      <c r="B83" t="s">
        <v>1</v>
      </c>
      <c r="C83" t="s">
        <v>5</v>
      </c>
      <c r="D83" t="s">
        <v>10</v>
      </c>
      <c r="E83">
        <v>295</v>
      </c>
      <c r="F83">
        <v>280</v>
      </c>
      <c r="G83">
        <v>241</v>
      </c>
      <c r="H83">
        <v>237</v>
      </c>
      <c r="I83">
        <v>281</v>
      </c>
      <c r="J83">
        <v>323</v>
      </c>
      <c r="K83">
        <v>291</v>
      </c>
      <c r="L83">
        <v>306</v>
      </c>
      <c r="M83">
        <v>264</v>
      </c>
      <c r="N83">
        <v>243</v>
      </c>
      <c r="O83">
        <v>229</v>
      </c>
      <c r="P83">
        <v>179</v>
      </c>
      <c r="Q83">
        <v>161</v>
      </c>
      <c r="R83">
        <v>155</v>
      </c>
      <c r="S83">
        <v>147</v>
      </c>
      <c r="T83">
        <v>129</v>
      </c>
      <c r="U83">
        <v>92</v>
      </c>
      <c r="V83">
        <v>91</v>
      </c>
      <c r="W83">
        <v>51</v>
      </c>
      <c r="X83">
        <v>42</v>
      </c>
      <c r="Y83">
        <v>41</v>
      </c>
    </row>
    <row r="84" spans="1:25" hidden="1" x14ac:dyDescent="0.25">
      <c r="A84" t="s">
        <v>9</v>
      </c>
      <c r="B84" t="s">
        <v>1</v>
      </c>
      <c r="C84" t="s">
        <v>5</v>
      </c>
      <c r="D84" t="s">
        <v>11</v>
      </c>
      <c r="E84">
        <v>45</v>
      </c>
      <c r="F84">
        <v>68</v>
      </c>
      <c r="G84">
        <v>68</v>
      </c>
      <c r="H84">
        <v>58</v>
      </c>
      <c r="I84">
        <v>61</v>
      </c>
      <c r="J84">
        <v>57</v>
      </c>
      <c r="K84">
        <v>76</v>
      </c>
      <c r="L84">
        <v>74</v>
      </c>
      <c r="M84">
        <v>86</v>
      </c>
      <c r="N84">
        <v>70</v>
      </c>
      <c r="O84">
        <v>69</v>
      </c>
      <c r="P84">
        <v>80</v>
      </c>
      <c r="Q84">
        <v>85</v>
      </c>
      <c r="R84">
        <v>77</v>
      </c>
      <c r="S84">
        <v>65</v>
      </c>
      <c r="T84">
        <v>47</v>
      </c>
      <c r="U84">
        <v>62</v>
      </c>
      <c r="V84">
        <v>45</v>
      </c>
      <c r="W84">
        <v>50</v>
      </c>
      <c r="X84">
        <v>27</v>
      </c>
      <c r="Y84">
        <v>19</v>
      </c>
    </row>
    <row r="85" spans="1:25" x14ac:dyDescent="0.25">
      <c r="A85" t="s">
        <v>9</v>
      </c>
      <c r="B85" t="s">
        <v>1</v>
      </c>
      <c r="C85" t="s">
        <v>5</v>
      </c>
      <c r="D85" t="s">
        <v>12</v>
      </c>
      <c r="E85">
        <v>9</v>
      </c>
      <c r="F85">
        <v>4</v>
      </c>
      <c r="G85">
        <v>5</v>
      </c>
      <c r="H85">
        <v>3</v>
      </c>
      <c r="I85">
        <v>7</v>
      </c>
      <c r="J85">
        <v>5</v>
      </c>
      <c r="K85">
        <v>3</v>
      </c>
      <c r="L85">
        <v>7</v>
      </c>
      <c r="M85">
        <v>2</v>
      </c>
      <c r="N85">
        <v>5</v>
      </c>
      <c r="O85">
        <v>3</v>
      </c>
      <c r="P85">
        <v>3</v>
      </c>
      <c r="Q85">
        <v>1</v>
      </c>
      <c r="R85">
        <v>1</v>
      </c>
      <c r="S85">
        <v>3</v>
      </c>
      <c r="T85">
        <v>3</v>
      </c>
      <c r="U85">
        <v>1</v>
      </c>
      <c r="V85">
        <v>1</v>
      </c>
      <c r="W85">
        <v>0</v>
      </c>
      <c r="X85">
        <v>0</v>
      </c>
      <c r="Y85">
        <v>0</v>
      </c>
    </row>
    <row r="86" spans="1:25" hidden="1" x14ac:dyDescent="0.25">
      <c r="A86" t="s">
        <v>9</v>
      </c>
      <c r="B86" t="s">
        <v>6</v>
      </c>
      <c r="C86" t="s">
        <v>2</v>
      </c>
      <c r="D86" t="s">
        <v>10</v>
      </c>
      <c r="E86">
        <v>127</v>
      </c>
      <c r="F86">
        <v>123</v>
      </c>
      <c r="G86">
        <v>113</v>
      </c>
      <c r="H86">
        <v>140</v>
      </c>
      <c r="I86">
        <v>121</v>
      </c>
      <c r="J86">
        <v>113</v>
      </c>
      <c r="K86">
        <v>103</v>
      </c>
      <c r="L86">
        <v>122</v>
      </c>
      <c r="M86">
        <v>80</v>
      </c>
      <c r="N86">
        <v>95</v>
      </c>
      <c r="O86">
        <v>111</v>
      </c>
      <c r="P86">
        <v>97</v>
      </c>
      <c r="Q86">
        <v>97</v>
      </c>
      <c r="R86">
        <v>105</v>
      </c>
      <c r="S86">
        <v>99</v>
      </c>
      <c r="T86">
        <v>119</v>
      </c>
      <c r="U86">
        <v>113</v>
      </c>
      <c r="V86">
        <v>93</v>
      </c>
      <c r="W86">
        <v>90</v>
      </c>
      <c r="X86">
        <v>96</v>
      </c>
      <c r="Y86">
        <v>98</v>
      </c>
    </row>
    <row r="87" spans="1:25" hidden="1" x14ac:dyDescent="0.25">
      <c r="A87" t="s">
        <v>9</v>
      </c>
      <c r="B87" t="s">
        <v>6</v>
      </c>
      <c r="C87" t="s">
        <v>2</v>
      </c>
      <c r="D87" t="s">
        <v>11</v>
      </c>
      <c r="E87">
        <v>8</v>
      </c>
      <c r="F87">
        <v>6</v>
      </c>
      <c r="G87">
        <v>8</v>
      </c>
      <c r="H87">
        <v>9</v>
      </c>
      <c r="I87">
        <v>4</v>
      </c>
      <c r="J87">
        <v>3</v>
      </c>
      <c r="K87">
        <v>10</v>
      </c>
      <c r="L87">
        <v>9</v>
      </c>
      <c r="M87">
        <v>10</v>
      </c>
      <c r="N87">
        <v>9</v>
      </c>
      <c r="O87">
        <v>13</v>
      </c>
      <c r="P87">
        <v>12</v>
      </c>
      <c r="Q87">
        <v>14</v>
      </c>
      <c r="R87">
        <v>16</v>
      </c>
      <c r="S87">
        <v>18</v>
      </c>
      <c r="T87">
        <v>11</v>
      </c>
      <c r="U87">
        <v>22</v>
      </c>
      <c r="V87">
        <v>11</v>
      </c>
      <c r="W87">
        <v>18</v>
      </c>
      <c r="X87">
        <v>10</v>
      </c>
      <c r="Y87">
        <v>21</v>
      </c>
    </row>
    <row r="88" spans="1:25" hidden="1" x14ac:dyDescent="0.25">
      <c r="A88" t="s">
        <v>9</v>
      </c>
      <c r="B88" t="s">
        <v>6</v>
      </c>
      <c r="C88" t="s">
        <v>2</v>
      </c>
      <c r="D88" t="s">
        <v>12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</row>
    <row r="89" spans="1:25" hidden="1" x14ac:dyDescent="0.25">
      <c r="A89" t="s">
        <v>9</v>
      </c>
      <c r="B89" t="s">
        <v>6</v>
      </c>
      <c r="C89" t="s">
        <v>3</v>
      </c>
      <c r="D89" t="s">
        <v>10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</row>
    <row r="90" spans="1:25" hidden="1" x14ac:dyDescent="0.25">
      <c r="A90" t="s">
        <v>9</v>
      </c>
      <c r="B90" t="s">
        <v>6</v>
      </c>
      <c r="C90" t="s">
        <v>3</v>
      </c>
      <c r="D90" t="s">
        <v>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 spans="1:25" hidden="1" x14ac:dyDescent="0.25">
      <c r="A91" t="s">
        <v>9</v>
      </c>
      <c r="B91" t="s">
        <v>6</v>
      </c>
      <c r="C91" t="s">
        <v>3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hidden="1" x14ac:dyDescent="0.25">
      <c r="A92" t="s">
        <v>9</v>
      </c>
      <c r="B92" t="s">
        <v>6</v>
      </c>
      <c r="C92" t="s">
        <v>4</v>
      </c>
      <c r="D92" t="s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 hidden="1" x14ac:dyDescent="0.25">
      <c r="A93" t="s">
        <v>9</v>
      </c>
      <c r="B93" t="s">
        <v>6</v>
      </c>
      <c r="C93" t="s">
        <v>4</v>
      </c>
      <c r="D93" t="s">
        <v>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 hidden="1" x14ac:dyDescent="0.25">
      <c r="A94" t="s">
        <v>9</v>
      </c>
      <c r="B94" t="s">
        <v>6</v>
      </c>
      <c r="C94" t="s">
        <v>4</v>
      </c>
      <c r="D94" t="s">
        <v>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</row>
    <row r="95" spans="1:25" hidden="1" x14ac:dyDescent="0.25">
      <c r="A95" t="s">
        <v>9</v>
      </c>
      <c r="B95" t="s">
        <v>6</v>
      </c>
      <c r="C95" t="s">
        <v>5</v>
      </c>
      <c r="D95" t="s">
        <v>10</v>
      </c>
      <c r="E95">
        <v>55</v>
      </c>
      <c r="F95">
        <v>41</v>
      </c>
      <c r="G95">
        <v>55</v>
      </c>
      <c r="H95">
        <v>58</v>
      </c>
      <c r="I95">
        <v>55</v>
      </c>
      <c r="J95">
        <v>53</v>
      </c>
      <c r="K95">
        <v>53</v>
      </c>
      <c r="L95">
        <v>48</v>
      </c>
      <c r="M95">
        <v>49</v>
      </c>
      <c r="N95">
        <v>44</v>
      </c>
      <c r="O95">
        <v>41</v>
      </c>
      <c r="P95">
        <v>40</v>
      </c>
      <c r="Q95">
        <v>30</v>
      </c>
      <c r="R95">
        <v>33</v>
      </c>
      <c r="S95">
        <v>32</v>
      </c>
      <c r="T95">
        <v>34</v>
      </c>
      <c r="U95">
        <v>19</v>
      </c>
      <c r="V95">
        <v>13</v>
      </c>
      <c r="W95">
        <v>17</v>
      </c>
      <c r="X95">
        <v>11</v>
      </c>
      <c r="Y95">
        <v>10</v>
      </c>
    </row>
    <row r="96" spans="1:25" hidden="1" x14ac:dyDescent="0.25">
      <c r="A96" t="s">
        <v>9</v>
      </c>
      <c r="B96" t="s">
        <v>6</v>
      </c>
      <c r="C96" t="s">
        <v>5</v>
      </c>
      <c r="D96" t="s">
        <v>11</v>
      </c>
      <c r="E96">
        <v>15</v>
      </c>
      <c r="F96">
        <v>13</v>
      </c>
      <c r="G96">
        <v>18</v>
      </c>
      <c r="H96">
        <v>9</v>
      </c>
      <c r="I96">
        <v>6</v>
      </c>
      <c r="J96">
        <v>12</v>
      </c>
      <c r="K96">
        <v>22</v>
      </c>
      <c r="L96">
        <v>18</v>
      </c>
      <c r="M96">
        <v>14</v>
      </c>
      <c r="N96">
        <v>18</v>
      </c>
      <c r="O96">
        <v>15</v>
      </c>
      <c r="P96">
        <v>14</v>
      </c>
      <c r="Q96">
        <v>22</v>
      </c>
      <c r="R96">
        <v>16</v>
      </c>
      <c r="S96">
        <v>15</v>
      </c>
      <c r="T96">
        <v>16</v>
      </c>
      <c r="U96">
        <v>15</v>
      </c>
      <c r="V96">
        <v>9</v>
      </c>
      <c r="W96">
        <v>22</v>
      </c>
      <c r="X96">
        <v>12</v>
      </c>
      <c r="Y96">
        <v>9</v>
      </c>
    </row>
    <row r="97" spans="1:25" hidden="1" x14ac:dyDescent="0.25">
      <c r="A97" t="s">
        <v>9</v>
      </c>
      <c r="B97" t="s">
        <v>6</v>
      </c>
      <c r="C97" t="s">
        <v>5</v>
      </c>
      <c r="D97" t="s">
        <v>12</v>
      </c>
      <c r="E97">
        <v>0</v>
      </c>
      <c r="F97">
        <v>2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</row>
  </sheetData>
  <autoFilter ref="A1:Y97" xr:uid="{749805B2-64D9-4643-8F81-AD5ABA9B048C}">
    <filterColumn colId="3">
      <filters>
        <filter val="Condition Improved"/>
      </filters>
    </filterColumn>
    <filterColumn colId="4">
      <filters>
        <filter val="12"/>
        <filter val="13"/>
        <filter val="25"/>
        <filter val="30"/>
        <filter val="5"/>
        <filter val="6"/>
        <filter val="7"/>
        <filter val="81"/>
        <filter val="87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patients</vt:lpstr>
      <vt:lpstr>lambda</vt:lpstr>
      <vt:lpstr>organs</vt:lpstr>
      <vt:lpstr>lambda2</vt:lpstr>
      <vt:lpstr>trapianti</vt:lpstr>
      <vt:lpstr>reneging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2023-06-10T08:32:40Z</dcterms:created>
  <dcterms:modified xsi:type="dcterms:W3CDTF">2023-06-20T15:03:14Z</dcterms:modified>
</cp:coreProperties>
</file>