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6"/>
  <workbookPr defaultThemeVersion="166925"/>
  <xr:revisionPtr revIDLastSave="0" documentId="8_{25C77E52-2F6D-4D95-86A7-AB5D12197B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" l="1"/>
  <c r="C122" i="1"/>
  <c r="C118" i="1"/>
  <c r="C135" i="1"/>
  <c r="C131" i="1"/>
  <c r="C127" i="1"/>
  <c r="C123" i="1"/>
  <c r="C119" i="1"/>
  <c r="D48" i="1"/>
  <c r="D49" i="1"/>
  <c r="C133" i="1"/>
  <c r="C129" i="1"/>
  <c r="C125" i="1"/>
  <c r="C121" i="1"/>
  <c r="C117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D151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D156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D161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D16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D146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D141" i="1"/>
  <c r="N70" i="1"/>
  <c r="N71" i="1"/>
  <c r="N72" i="1"/>
  <c r="N73" i="1"/>
  <c r="L70" i="1"/>
  <c r="L71" i="1"/>
  <c r="L72" i="1"/>
  <c r="L7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D6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D63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D59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D65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D55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D51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D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D46" i="1"/>
  <c r="E37" i="1"/>
  <c r="E62" i="1" s="1"/>
  <c r="F37" i="1"/>
  <c r="F62" i="1" s="1"/>
  <c r="G37" i="1"/>
  <c r="G62" i="1" s="1"/>
  <c r="H37" i="1"/>
  <c r="H62" i="1" s="1"/>
  <c r="I37" i="1"/>
  <c r="I62" i="1" s="1"/>
  <c r="J37" i="1"/>
  <c r="J62" i="1" s="1"/>
  <c r="K37" i="1"/>
  <c r="K62" i="1" s="1"/>
  <c r="L37" i="1"/>
  <c r="L62" i="1" s="1"/>
  <c r="M37" i="1"/>
  <c r="M62" i="1" s="1"/>
  <c r="N37" i="1"/>
  <c r="N62" i="1" s="1"/>
  <c r="O37" i="1"/>
  <c r="O62" i="1" s="1"/>
  <c r="P37" i="1"/>
  <c r="P62" i="1" s="1"/>
  <c r="Q37" i="1"/>
  <c r="Q62" i="1" s="1"/>
  <c r="R37" i="1"/>
  <c r="R62" i="1" s="1"/>
  <c r="S37" i="1"/>
  <c r="S62" i="1" s="1"/>
  <c r="T37" i="1"/>
  <c r="T62" i="1" s="1"/>
  <c r="U37" i="1"/>
  <c r="U62" i="1" s="1"/>
  <c r="V37" i="1"/>
  <c r="V62" i="1" s="1"/>
  <c r="W37" i="1"/>
  <c r="W62" i="1" s="1"/>
  <c r="X37" i="1"/>
  <c r="X62" i="1" s="1"/>
  <c r="Y37" i="1"/>
  <c r="Y62" i="1" s="1"/>
  <c r="Z37" i="1"/>
  <c r="Z62" i="1" s="1"/>
  <c r="AA37" i="1"/>
  <c r="AA62" i="1" s="1"/>
  <c r="AB37" i="1"/>
  <c r="AB62" i="1" s="1"/>
  <c r="AC37" i="1"/>
  <c r="AC62" i="1" s="1"/>
  <c r="AD37" i="1"/>
  <c r="AD62" i="1" s="1"/>
  <c r="AE37" i="1"/>
  <c r="AE62" i="1" s="1"/>
  <c r="AF37" i="1"/>
  <c r="AF62" i="1" s="1"/>
  <c r="AG37" i="1"/>
  <c r="AG62" i="1" s="1"/>
  <c r="D37" i="1"/>
  <c r="D62" i="1" s="1"/>
  <c r="E31" i="1"/>
  <c r="E58" i="1" s="1"/>
  <c r="F31" i="1"/>
  <c r="F58" i="1" s="1"/>
  <c r="G31" i="1"/>
  <c r="G58" i="1" s="1"/>
  <c r="H31" i="1"/>
  <c r="H58" i="1" s="1"/>
  <c r="I31" i="1"/>
  <c r="I58" i="1" s="1"/>
  <c r="J31" i="1"/>
  <c r="J58" i="1" s="1"/>
  <c r="K31" i="1"/>
  <c r="K58" i="1" s="1"/>
  <c r="L31" i="1"/>
  <c r="L58" i="1" s="1"/>
  <c r="M31" i="1"/>
  <c r="M58" i="1" s="1"/>
  <c r="N31" i="1"/>
  <c r="N58" i="1" s="1"/>
  <c r="O31" i="1"/>
  <c r="O58" i="1" s="1"/>
  <c r="P31" i="1"/>
  <c r="P58" i="1" s="1"/>
  <c r="Q31" i="1"/>
  <c r="Q58" i="1" s="1"/>
  <c r="R31" i="1"/>
  <c r="R58" i="1" s="1"/>
  <c r="S31" i="1"/>
  <c r="S58" i="1" s="1"/>
  <c r="T31" i="1"/>
  <c r="T58" i="1" s="1"/>
  <c r="U31" i="1"/>
  <c r="U58" i="1" s="1"/>
  <c r="V31" i="1"/>
  <c r="V58" i="1" s="1"/>
  <c r="W31" i="1"/>
  <c r="W58" i="1" s="1"/>
  <c r="X31" i="1"/>
  <c r="X58" i="1" s="1"/>
  <c r="Y31" i="1"/>
  <c r="Y58" i="1" s="1"/>
  <c r="Z31" i="1"/>
  <c r="Z58" i="1" s="1"/>
  <c r="AA31" i="1"/>
  <c r="AA58" i="1" s="1"/>
  <c r="AB31" i="1"/>
  <c r="AB58" i="1" s="1"/>
  <c r="AC31" i="1"/>
  <c r="AC58" i="1" s="1"/>
  <c r="AD31" i="1"/>
  <c r="AD58" i="1" s="1"/>
  <c r="AE31" i="1"/>
  <c r="AE58" i="1" s="1"/>
  <c r="AF31" i="1"/>
  <c r="AF58" i="1" s="1"/>
  <c r="AG31" i="1"/>
  <c r="AG58" i="1" s="1"/>
  <c r="D31" i="1"/>
  <c r="D58" i="1" s="1"/>
  <c r="E25" i="1"/>
  <c r="E54" i="1" s="1"/>
  <c r="F25" i="1"/>
  <c r="F54" i="1" s="1"/>
  <c r="G25" i="1"/>
  <c r="G54" i="1" s="1"/>
  <c r="H25" i="1"/>
  <c r="H54" i="1" s="1"/>
  <c r="I25" i="1"/>
  <c r="I54" i="1" s="1"/>
  <c r="J25" i="1"/>
  <c r="J54" i="1" s="1"/>
  <c r="K25" i="1"/>
  <c r="K54" i="1" s="1"/>
  <c r="L25" i="1"/>
  <c r="L54" i="1" s="1"/>
  <c r="M25" i="1"/>
  <c r="M54" i="1" s="1"/>
  <c r="N25" i="1"/>
  <c r="N54" i="1" s="1"/>
  <c r="O25" i="1"/>
  <c r="O54" i="1" s="1"/>
  <c r="P25" i="1"/>
  <c r="P54" i="1" s="1"/>
  <c r="Q25" i="1"/>
  <c r="Q54" i="1" s="1"/>
  <c r="R25" i="1"/>
  <c r="R54" i="1" s="1"/>
  <c r="S25" i="1"/>
  <c r="S54" i="1" s="1"/>
  <c r="T25" i="1"/>
  <c r="T54" i="1" s="1"/>
  <c r="U25" i="1"/>
  <c r="U54" i="1" s="1"/>
  <c r="V25" i="1"/>
  <c r="V54" i="1" s="1"/>
  <c r="W25" i="1"/>
  <c r="W54" i="1" s="1"/>
  <c r="X25" i="1"/>
  <c r="X54" i="1" s="1"/>
  <c r="Y25" i="1"/>
  <c r="Y54" i="1" s="1"/>
  <c r="Z25" i="1"/>
  <c r="Z54" i="1" s="1"/>
  <c r="AA25" i="1"/>
  <c r="AA54" i="1" s="1"/>
  <c r="AB25" i="1"/>
  <c r="AB54" i="1" s="1"/>
  <c r="AC25" i="1"/>
  <c r="AC54" i="1" s="1"/>
  <c r="AD25" i="1"/>
  <c r="AD54" i="1" s="1"/>
  <c r="AE25" i="1"/>
  <c r="AE54" i="1" s="1"/>
  <c r="AF25" i="1"/>
  <c r="AF54" i="1" s="1"/>
  <c r="AG25" i="1"/>
  <c r="AG54" i="1" s="1"/>
  <c r="D25" i="1"/>
  <c r="D54" i="1" s="1"/>
  <c r="F19" i="1"/>
  <c r="F50" i="1" s="1"/>
  <c r="G19" i="1"/>
  <c r="G50" i="1" s="1"/>
  <c r="H19" i="1"/>
  <c r="H50" i="1" s="1"/>
  <c r="I19" i="1"/>
  <c r="I50" i="1" s="1"/>
  <c r="J19" i="1"/>
  <c r="J50" i="1" s="1"/>
  <c r="K19" i="1"/>
  <c r="K50" i="1" s="1"/>
  <c r="L19" i="1"/>
  <c r="L50" i="1" s="1"/>
  <c r="M19" i="1"/>
  <c r="M50" i="1" s="1"/>
  <c r="N19" i="1"/>
  <c r="N50" i="1" s="1"/>
  <c r="O19" i="1"/>
  <c r="O50" i="1" s="1"/>
  <c r="P19" i="1"/>
  <c r="P50" i="1" s="1"/>
  <c r="Q19" i="1"/>
  <c r="Q50" i="1" s="1"/>
  <c r="R19" i="1"/>
  <c r="R50" i="1" s="1"/>
  <c r="S19" i="1"/>
  <c r="S50" i="1" s="1"/>
  <c r="T19" i="1"/>
  <c r="T50" i="1" s="1"/>
  <c r="U19" i="1"/>
  <c r="U50" i="1" s="1"/>
  <c r="V19" i="1"/>
  <c r="V50" i="1" s="1"/>
  <c r="W19" i="1"/>
  <c r="W50" i="1" s="1"/>
  <c r="X19" i="1"/>
  <c r="X50" i="1" s="1"/>
  <c r="Y19" i="1"/>
  <c r="Y50" i="1" s="1"/>
  <c r="Z19" i="1"/>
  <c r="Z50" i="1" s="1"/>
  <c r="AA19" i="1"/>
  <c r="AA50" i="1" s="1"/>
  <c r="AB19" i="1"/>
  <c r="AB50" i="1" s="1"/>
  <c r="AC19" i="1"/>
  <c r="AC50" i="1" s="1"/>
  <c r="AD19" i="1"/>
  <c r="AD50" i="1" s="1"/>
  <c r="AE19" i="1"/>
  <c r="AE50" i="1" s="1"/>
  <c r="AF19" i="1"/>
  <c r="AF50" i="1" s="1"/>
  <c r="AG19" i="1"/>
  <c r="AG50" i="1" s="1"/>
  <c r="D19" i="1"/>
  <c r="D50" i="1" s="1"/>
  <c r="E19" i="1"/>
  <c r="E50" i="1" s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3" i="1"/>
  <c r="E13" i="1"/>
  <c r="D73" i="1" l="1"/>
  <c r="F73" i="1"/>
  <c r="D77" i="1"/>
  <c r="F77" i="1"/>
  <c r="D81" i="1"/>
  <c r="F81" i="1"/>
  <c r="D85" i="1"/>
  <c r="F85" i="1"/>
  <c r="D69" i="1"/>
  <c r="F69" i="1"/>
  <c r="D70" i="1"/>
  <c r="B101" i="1" s="1"/>
  <c r="F70" i="1"/>
  <c r="D71" i="1"/>
  <c r="B102" i="1" s="1"/>
  <c r="F71" i="1"/>
  <c r="D72" i="1"/>
  <c r="B100" i="1" s="1"/>
  <c r="B105" i="1" s="1"/>
  <c r="F72" i="1"/>
  <c r="D74" i="1"/>
  <c r="I104" i="1" s="1"/>
  <c r="F74" i="1"/>
  <c r="D75" i="1"/>
  <c r="I91" i="1" s="1"/>
  <c r="F75" i="1"/>
  <c r="D76" i="1"/>
  <c r="Q91" i="1" s="1"/>
  <c r="F76" i="1"/>
  <c r="D78" i="1"/>
  <c r="I107" i="1" s="1"/>
  <c r="F78" i="1"/>
  <c r="D79" i="1"/>
  <c r="I94" i="1" s="1"/>
  <c r="F79" i="1"/>
  <c r="D80" i="1"/>
  <c r="Q94" i="1" s="1"/>
  <c r="F80" i="1"/>
  <c r="D84" i="1"/>
  <c r="Q97" i="1" s="1"/>
  <c r="F84" i="1"/>
  <c r="D88" i="1"/>
  <c r="Q100" i="1" s="1"/>
  <c r="F88" i="1"/>
  <c r="D82" i="1"/>
  <c r="I110" i="1" s="1"/>
  <c r="F82" i="1"/>
  <c r="D86" i="1"/>
  <c r="I113" i="1" s="1"/>
  <c r="F86" i="1"/>
  <c r="D83" i="1"/>
  <c r="I97" i="1" s="1"/>
  <c r="F83" i="1"/>
  <c r="D87" i="1"/>
  <c r="I100" i="1" s="1"/>
  <c r="F87" i="1"/>
  <c r="L69" i="1"/>
  <c r="N69" i="1"/>
  <c r="D94" i="1"/>
  <c r="D93" i="1"/>
  <c r="D92" i="1"/>
  <c r="D95" i="1"/>
  <c r="D98" i="1" l="1"/>
  <c r="B94" i="1"/>
  <c r="B93" i="1"/>
  <c r="B92" i="1"/>
  <c r="B95" i="1"/>
  <c r="S91" i="1" l="1"/>
  <c r="V91" i="1" s="1"/>
  <c r="K104" i="1"/>
  <c r="N104" i="1" s="1"/>
  <c r="K91" i="1"/>
  <c r="N91" i="1" s="1"/>
  <c r="B98" i="1"/>
  <c r="S94" i="1"/>
  <c r="V94" i="1" s="1"/>
  <c r="K107" i="1"/>
  <c r="N107" i="1" s="1"/>
  <c r="K94" i="1"/>
  <c r="N94" i="1" s="1"/>
  <c r="S97" i="1"/>
  <c r="V97" i="1" s="1"/>
  <c r="K110" i="1"/>
  <c r="N110" i="1" s="1"/>
  <c r="K97" i="1"/>
  <c r="N97" i="1" s="1"/>
  <c r="S100" i="1"/>
  <c r="V100" i="1" s="1"/>
  <c r="K113" i="1"/>
  <c r="N113" i="1" s="1"/>
  <c r="K100" i="1"/>
  <c r="N100" i="1" s="1"/>
</calcChain>
</file>

<file path=xl/sharedStrings.xml><?xml version="1.0" encoding="utf-8"?>
<sst xmlns="http://schemas.openxmlformats.org/spreadsheetml/2006/main" count="223" uniqueCount="63">
  <si>
    <t>ORGANI</t>
  </si>
  <si>
    <t>To Date</t>
  </si>
  <si>
    <t>Deceased Donor</t>
  </si>
  <si>
    <t>All ABO</t>
  </si>
  <si>
    <t>O</t>
  </si>
  <si>
    <t>A</t>
  </si>
  <si>
    <t>B</t>
  </si>
  <si>
    <t>AB</t>
  </si>
  <si>
    <t>Unknown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</si>
  <si>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</si>
  <si>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</si>
  <si>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</si>
  <si>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</si>
  <si>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</si>
  <si>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</si>
  <si>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</si>
  <si>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</si>
  <si>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</si>
  <si>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</si>
  <si>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</si>
  <si>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</si>
  <si>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</si>
  <si>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</si>
  <si>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</si>
  <si>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</si>
  <si>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</si>
  <si>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</si>
  <si>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</si>
  <si>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</si>
  <si>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</si>
  <si>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</si>
  <si>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</si>
  <si>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</si>
  <si>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</si>
  <si>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</si>
  <si>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</si>
  <si>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</si>
  <si>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</si>
  <si>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</si>
  <si>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</si>
  <si>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</si>
  <si>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</si>
  <si>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</si>
  <si>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</si>
  <si>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</si>
  <si>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</si>
  <si>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</si>
  <si>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</si>
  <si>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</si>
  <si>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</si>
  <si>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</si>
  <si>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</si>
  <si>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</si>
  <si>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</si>
  <si>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</si>
  <si>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</si>
  <si>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</si>
  <si>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</si>
  <si>
    <t>USCITE</t>
  </si>
  <si>
    <t>TOTALE</t>
  </si>
  <si>
    <t>MORTE</t>
  </si>
  <si>
    <t>ALTRO</t>
  </si>
  <si>
    <t>TRAPIANTI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</si>
</sst>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71"/>
  <sheetViews>
    <sheetView tabSelected="1" topLeftCell="A106" workbookViewId="0">
      <selection activeCell="G112" sqref="G112"/>
    </sheetView>
  </sheetViews>
  <sheetFormatPr defaultRowHeight="15"/>
  <cols>
    <col min="4" max="4" width="10.85546875" bestFit="1" customWidth="1"/>
    <col min="6" max="29" width="9.85546875" bestFit="1" customWidth="1"/>
  </cols>
  <sheetData>
    <row r="1" spans="1:41">
      <c r="A1" s="19" t="s">
        <v>0</v>
      </c>
      <c r="B1" s="20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 t="s">
        <v>8</v>
      </c>
      <c r="C7" s="1"/>
      <c r="D7" s="1">
        <v>16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2</v>
      </c>
      <c r="M7" s="1">
        <v>0</v>
      </c>
      <c r="N7" s="1">
        <v>2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"/>
      <c r="B10" s="1"/>
      <c r="C10" s="1"/>
      <c r="D10" s="1"/>
      <c r="E10" s="1"/>
      <c r="F10" s="1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>
      <c r="A12" s="19" t="s">
        <v>9</v>
      </c>
      <c r="B12" s="20"/>
      <c r="C12" s="1"/>
      <c r="D12" s="1" t="s">
        <v>1</v>
      </c>
      <c r="E12" s="1">
        <v>2023</v>
      </c>
      <c r="F12" s="1">
        <v>2022</v>
      </c>
      <c r="G12" s="1">
        <v>2021</v>
      </c>
      <c r="H12" s="1">
        <v>2020</v>
      </c>
      <c r="I12" s="1">
        <v>2019</v>
      </c>
      <c r="J12" s="1">
        <v>2018</v>
      </c>
      <c r="K12" s="1">
        <v>2017</v>
      </c>
      <c r="L12" s="1">
        <v>2016</v>
      </c>
      <c r="M12" s="1">
        <v>2015</v>
      </c>
      <c r="N12" s="1">
        <v>2014</v>
      </c>
      <c r="O12" s="1">
        <v>2013</v>
      </c>
      <c r="P12" s="1">
        <v>2012</v>
      </c>
      <c r="Q12" s="1">
        <v>2011</v>
      </c>
      <c r="R12" s="1">
        <v>2010</v>
      </c>
      <c r="S12" s="1">
        <v>2009</v>
      </c>
      <c r="T12" s="1">
        <v>2008</v>
      </c>
      <c r="U12" s="1">
        <v>2007</v>
      </c>
      <c r="V12" s="1">
        <v>2006</v>
      </c>
      <c r="W12" s="1">
        <v>2005</v>
      </c>
      <c r="X12" s="1">
        <v>2004</v>
      </c>
      <c r="Y12" s="1">
        <v>2003</v>
      </c>
      <c r="Z12" s="1">
        <v>2002</v>
      </c>
      <c r="AA12" s="1">
        <v>2001</v>
      </c>
      <c r="AB12" s="1">
        <v>2000</v>
      </c>
      <c r="AC12" s="1">
        <v>1999</v>
      </c>
      <c r="AD12" s="1">
        <v>1998</v>
      </c>
      <c r="AE12" s="1">
        <v>1997</v>
      </c>
      <c r="AF12" s="1">
        <v>1996</v>
      </c>
      <c r="AG12" s="1">
        <v>1995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 t="s">
        <v>3</v>
      </c>
      <c r="B13" s="1" t="s">
        <v>10</v>
      </c>
      <c r="C13" s="1"/>
      <c r="D13" s="3">
        <f>SUM(D14:D18)</f>
        <v>765634</v>
      </c>
      <c r="E13" s="3">
        <f>SUM(E14:E18)</f>
        <v>18740</v>
      </c>
      <c r="F13" s="3">
        <f>SUM(F14:F18)</f>
        <v>42754</v>
      </c>
      <c r="G13" s="3">
        <f t="shared" ref="G13:AG13" si="1">SUM(G14:G18)</f>
        <v>40595</v>
      </c>
      <c r="H13" s="3">
        <f t="shared" si="1"/>
        <v>36559</v>
      </c>
      <c r="I13" s="3">
        <f t="shared" si="1"/>
        <v>41531</v>
      </c>
      <c r="J13" s="3">
        <f t="shared" si="1"/>
        <v>39163</v>
      </c>
      <c r="K13" s="3">
        <f t="shared" si="1"/>
        <v>35899</v>
      </c>
      <c r="L13" s="3">
        <f t="shared" si="1"/>
        <v>35763</v>
      </c>
      <c r="M13" s="3">
        <f t="shared" si="1"/>
        <v>35379</v>
      </c>
      <c r="N13" s="3">
        <f t="shared" si="1"/>
        <v>36624</v>
      </c>
      <c r="O13" s="3">
        <f t="shared" si="1"/>
        <v>36874</v>
      </c>
      <c r="P13" s="3">
        <f t="shared" si="1"/>
        <v>35260</v>
      </c>
      <c r="Q13" s="3">
        <f t="shared" si="1"/>
        <v>33936</v>
      </c>
      <c r="R13" s="3">
        <f t="shared" si="1"/>
        <v>34766</v>
      </c>
      <c r="S13" s="3">
        <f t="shared" si="1"/>
        <v>34060</v>
      </c>
      <c r="T13" s="3">
        <f t="shared" si="1"/>
        <v>32997</v>
      </c>
      <c r="U13" s="3">
        <f t="shared" si="1"/>
        <v>32716</v>
      </c>
      <c r="V13" s="3">
        <f t="shared" si="1"/>
        <v>31512</v>
      </c>
      <c r="W13" s="3">
        <f t="shared" si="1"/>
        <v>29367</v>
      </c>
      <c r="X13" s="3">
        <f t="shared" si="1"/>
        <v>27373</v>
      </c>
      <c r="Y13" s="3">
        <f t="shared" si="1"/>
        <v>24642</v>
      </c>
      <c r="Z13" s="3">
        <f t="shared" si="1"/>
        <v>23691</v>
      </c>
      <c r="AA13" s="3">
        <f t="shared" si="1"/>
        <v>22528</v>
      </c>
      <c r="AB13" s="3">
        <f t="shared" si="1"/>
        <v>22425</v>
      </c>
      <c r="AC13" s="3">
        <f t="shared" si="1"/>
        <v>21943</v>
      </c>
      <c r="AD13" s="3">
        <f t="shared" si="1"/>
        <v>19501</v>
      </c>
      <c r="AE13" s="3">
        <f t="shared" si="1"/>
        <v>18417</v>
      </c>
      <c r="AF13" s="3">
        <f t="shared" si="1"/>
        <v>17770</v>
      </c>
      <c r="AG13" s="3">
        <f t="shared" si="1"/>
        <v>17335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11</v>
      </c>
      <c r="C14" s="1"/>
      <c r="D14" s="3">
        <v>1677</v>
      </c>
      <c r="E14" s="1">
        <v>0</v>
      </c>
      <c r="F14" s="1">
        <v>7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3">
        <v>1490</v>
      </c>
      <c r="AD14" s="1">
        <v>13</v>
      </c>
      <c r="AE14" s="1">
        <v>12</v>
      </c>
      <c r="AF14" s="1">
        <v>33</v>
      </c>
      <c r="AG14" s="1">
        <v>120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12</v>
      </c>
      <c r="C15" s="1"/>
      <c r="D15" s="3">
        <v>582593</v>
      </c>
      <c r="E15" s="3">
        <v>12273</v>
      </c>
      <c r="F15" s="3">
        <v>28365</v>
      </c>
      <c r="G15" s="3">
        <v>27645</v>
      </c>
      <c r="H15" s="3">
        <v>25844</v>
      </c>
      <c r="I15" s="3">
        <v>31145</v>
      </c>
      <c r="J15" s="3">
        <v>29735</v>
      </c>
      <c r="K15" s="3">
        <v>27913</v>
      </c>
      <c r="L15" s="3">
        <v>27644</v>
      </c>
      <c r="M15" s="3">
        <v>26395</v>
      </c>
      <c r="N15" s="3">
        <v>25198</v>
      </c>
      <c r="O15" s="3">
        <v>25120</v>
      </c>
      <c r="P15" s="3">
        <v>24125</v>
      </c>
      <c r="Q15" s="3">
        <v>23502</v>
      </c>
      <c r="R15" s="3">
        <v>24367</v>
      </c>
      <c r="S15" s="3">
        <v>24299</v>
      </c>
      <c r="T15" s="3">
        <v>23979</v>
      </c>
      <c r="U15" s="3">
        <v>24549</v>
      </c>
      <c r="V15" s="3">
        <v>24481</v>
      </c>
      <c r="W15" s="3">
        <v>24569</v>
      </c>
      <c r="X15" s="3">
        <v>24537</v>
      </c>
      <c r="Y15" s="3">
        <v>23929</v>
      </c>
      <c r="Z15" s="3">
        <v>23029</v>
      </c>
      <c r="AA15" s="3">
        <v>21972</v>
      </c>
      <c r="AB15" s="3">
        <v>21766</v>
      </c>
      <c r="AC15" s="3">
        <v>19878</v>
      </c>
      <c r="AD15" s="3">
        <v>18989</v>
      </c>
      <c r="AE15" s="3">
        <v>17993</v>
      </c>
      <c r="AF15" s="3">
        <v>17063</v>
      </c>
      <c r="AG15" s="3">
        <v>16209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/>
      <c r="B16" s="1" t="s">
        <v>13</v>
      </c>
      <c r="C16" s="1"/>
      <c r="D16" s="1">
        <v>938</v>
      </c>
      <c r="E16" s="1">
        <v>0</v>
      </c>
      <c r="F16" s="1">
        <v>0</v>
      </c>
      <c r="G16" s="1">
        <v>4</v>
      </c>
      <c r="H16" s="1">
        <v>26</v>
      </c>
      <c r="I16" s="1">
        <v>35</v>
      </c>
      <c r="J16" s="1">
        <v>32</v>
      </c>
      <c r="K16" s="1">
        <v>18</v>
      </c>
      <c r="L16" s="1">
        <v>39</v>
      </c>
      <c r="M16" s="1">
        <v>40</v>
      </c>
      <c r="N16" s="1">
        <v>18</v>
      </c>
      <c r="O16" s="1">
        <v>20</v>
      </c>
      <c r="P16" s="1">
        <v>23</v>
      </c>
      <c r="Q16" s="1">
        <v>19</v>
      </c>
      <c r="R16" s="1">
        <v>27</v>
      </c>
      <c r="S16" s="1">
        <v>21</v>
      </c>
      <c r="T16" s="1">
        <v>40</v>
      </c>
      <c r="U16" s="1">
        <v>39</v>
      </c>
      <c r="V16" s="1">
        <v>51</v>
      </c>
      <c r="W16" s="1">
        <v>52</v>
      </c>
      <c r="X16" s="1">
        <v>33</v>
      </c>
      <c r="Y16" s="1">
        <v>59</v>
      </c>
      <c r="Z16" s="1">
        <v>60</v>
      </c>
      <c r="AA16" s="1">
        <v>37</v>
      </c>
      <c r="AB16" s="1">
        <v>40</v>
      </c>
      <c r="AC16" s="1">
        <v>40</v>
      </c>
      <c r="AD16" s="1">
        <v>47</v>
      </c>
      <c r="AE16" s="1">
        <v>38</v>
      </c>
      <c r="AF16" s="1">
        <v>36</v>
      </c>
      <c r="AG16" s="1">
        <v>51</v>
      </c>
      <c r="AH16" s="1"/>
      <c r="AI16" s="1"/>
      <c r="AJ16" s="1"/>
      <c r="AK16" s="1"/>
      <c r="AL16" s="1"/>
      <c r="AM16" s="1"/>
      <c r="AN16" s="1"/>
      <c r="AO16" s="1"/>
    </row>
    <row r="17" spans="1:41">
      <c r="A17" s="1"/>
      <c r="B17" s="1" t="s">
        <v>14</v>
      </c>
      <c r="C17" s="1"/>
      <c r="D17" s="1">
        <v>272</v>
      </c>
      <c r="E17" s="1">
        <v>0</v>
      </c>
      <c r="F17" s="1">
        <v>0</v>
      </c>
      <c r="G17" s="1">
        <v>3</v>
      </c>
      <c r="H17" s="1">
        <v>4</v>
      </c>
      <c r="I17" s="1">
        <v>6</v>
      </c>
      <c r="J17" s="1">
        <v>5</v>
      </c>
      <c r="K17" s="1">
        <v>1</v>
      </c>
      <c r="L17" s="1">
        <v>6</v>
      </c>
      <c r="M17" s="1">
        <v>6</v>
      </c>
      <c r="N17" s="1">
        <v>18</v>
      </c>
      <c r="O17" s="1">
        <v>9</v>
      </c>
      <c r="P17" s="1">
        <v>5</v>
      </c>
      <c r="Q17" s="1">
        <v>10</v>
      </c>
      <c r="R17" s="1">
        <v>7</v>
      </c>
      <c r="S17" s="1">
        <v>14</v>
      </c>
      <c r="T17" s="1">
        <v>19</v>
      </c>
      <c r="U17" s="1">
        <v>15</v>
      </c>
      <c r="V17" s="1">
        <v>13</v>
      </c>
      <c r="W17" s="1">
        <v>22</v>
      </c>
      <c r="X17" s="1">
        <v>15</v>
      </c>
      <c r="Y17" s="1">
        <v>27</v>
      </c>
      <c r="Z17" s="1">
        <v>19</v>
      </c>
      <c r="AA17" s="1">
        <v>5</v>
      </c>
      <c r="AB17" s="1">
        <v>13</v>
      </c>
      <c r="AC17" s="1">
        <v>8</v>
      </c>
      <c r="AD17" s="1">
        <v>2</v>
      </c>
      <c r="AE17" s="1">
        <v>7</v>
      </c>
      <c r="AF17" s="1">
        <v>7</v>
      </c>
      <c r="AG17" s="1">
        <v>8</v>
      </c>
      <c r="AH17" s="1"/>
      <c r="AI17" s="1"/>
      <c r="AJ17" s="1"/>
      <c r="AK17" s="1"/>
      <c r="AL17" s="1"/>
      <c r="AM17" s="1"/>
      <c r="AN17" s="1"/>
      <c r="AO17" s="1"/>
    </row>
    <row r="18" spans="1:41">
      <c r="A18" s="1"/>
      <c r="B18" s="1" t="s">
        <v>15</v>
      </c>
      <c r="C18" s="1"/>
      <c r="D18" s="3">
        <v>180154</v>
      </c>
      <c r="E18" s="3">
        <v>6467</v>
      </c>
      <c r="F18" s="3">
        <v>14382</v>
      </c>
      <c r="G18" s="3">
        <v>12941</v>
      </c>
      <c r="H18" s="3">
        <v>10685</v>
      </c>
      <c r="I18" s="3">
        <v>10345</v>
      </c>
      <c r="J18" s="3">
        <v>9391</v>
      </c>
      <c r="K18" s="3">
        <v>7967</v>
      </c>
      <c r="L18" s="3">
        <v>8074</v>
      </c>
      <c r="M18" s="3">
        <v>8938</v>
      </c>
      <c r="N18" s="3">
        <v>11390</v>
      </c>
      <c r="O18" s="3">
        <v>11725</v>
      </c>
      <c r="P18" s="3">
        <v>11107</v>
      </c>
      <c r="Q18" s="3">
        <v>10405</v>
      </c>
      <c r="R18" s="3">
        <v>10365</v>
      </c>
      <c r="S18" s="3">
        <v>9726</v>
      </c>
      <c r="T18" s="3">
        <v>8959</v>
      </c>
      <c r="U18" s="3">
        <v>8113</v>
      </c>
      <c r="V18" s="3">
        <v>6967</v>
      </c>
      <c r="W18" s="3">
        <v>4724</v>
      </c>
      <c r="X18" s="3">
        <v>2788</v>
      </c>
      <c r="Y18" s="1">
        <v>627</v>
      </c>
      <c r="Z18" s="1">
        <v>583</v>
      </c>
      <c r="AA18" s="1">
        <v>514</v>
      </c>
      <c r="AB18" s="1">
        <v>606</v>
      </c>
      <c r="AC18" s="1">
        <v>527</v>
      </c>
      <c r="AD18" s="1">
        <v>450</v>
      </c>
      <c r="AE18" s="1">
        <v>367</v>
      </c>
      <c r="AF18" s="1">
        <v>631</v>
      </c>
      <c r="AG18" s="1">
        <v>947</v>
      </c>
      <c r="AH18" s="1"/>
      <c r="AI18" s="1"/>
      <c r="AJ18" s="1"/>
      <c r="AK18" s="1"/>
      <c r="AL18" s="1"/>
      <c r="AM18" s="1"/>
      <c r="AN18" s="1"/>
      <c r="AO18" s="1"/>
    </row>
    <row r="19" spans="1:41">
      <c r="A19" s="1" t="s">
        <v>4</v>
      </c>
      <c r="B19" s="1" t="s">
        <v>10</v>
      </c>
      <c r="C19" s="1"/>
      <c r="D19" s="3">
        <f>SUM(D20:D24)</f>
        <v>370214</v>
      </c>
      <c r="E19" s="3">
        <f>SUM(E20:E24)</f>
        <v>9326</v>
      </c>
      <c r="F19" s="3">
        <f t="shared" ref="F19:AG19" si="2">SUM(F20:F24)</f>
        <v>21056</v>
      </c>
      <c r="G19" s="3">
        <f t="shared" si="2"/>
        <v>19905</v>
      </c>
      <c r="H19" s="3">
        <f t="shared" si="2"/>
        <v>17881</v>
      </c>
      <c r="I19" s="3">
        <f t="shared" si="2"/>
        <v>20338</v>
      </c>
      <c r="J19" s="3">
        <f t="shared" si="2"/>
        <v>19143</v>
      </c>
      <c r="K19" s="3">
        <f t="shared" si="2"/>
        <v>17349</v>
      </c>
      <c r="L19" s="3">
        <f t="shared" si="2"/>
        <v>17638</v>
      </c>
      <c r="M19" s="3">
        <f t="shared" si="2"/>
        <v>17152</v>
      </c>
      <c r="N19" s="3">
        <f t="shared" si="2"/>
        <v>17804</v>
      </c>
      <c r="O19" s="3">
        <f t="shared" si="2"/>
        <v>17857</v>
      </c>
      <c r="P19" s="3">
        <f t="shared" si="2"/>
        <v>17168</v>
      </c>
      <c r="Q19" s="3">
        <f t="shared" si="2"/>
        <v>16415</v>
      </c>
      <c r="R19" s="3">
        <f t="shared" si="2"/>
        <v>16854</v>
      </c>
      <c r="S19" s="3">
        <f t="shared" si="2"/>
        <v>16525</v>
      </c>
      <c r="T19" s="3">
        <f t="shared" si="2"/>
        <v>15975</v>
      </c>
      <c r="U19" s="3">
        <f t="shared" si="2"/>
        <v>15958</v>
      </c>
      <c r="V19" s="3">
        <f t="shared" si="2"/>
        <v>15237</v>
      </c>
      <c r="W19" s="3">
        <f t="shared" si="2"/>
        <v>14211</v>
      </c>
      <c r="X19" s="3">
        <f t="shared" si="2"/>
        <v>13385</v>
      </c>
      <c r="Y19" s="3">
        <f t="shared" si="2"/>
        <v>11977</v>
      </c>
      <c r="Z19" s="3">
        <f t="shared" si="2"/>
        <v>11511</v>
      </c>
      <c r="AA19" s="3">
        <f t="shared" si="2"/>
        <v>10884</v>
      </c>
      <c r="AB19" s="3">
        <f t="shared" si="2"/>
        <v>10870</v>
      </c>
      <c r="AC19" s="3">
        <f t="shared" si="2"/>
        <v>10531</v>
      </c>
      <c r="AD19" s="3">
        <f t="shared" si="2"/>
        <v>9416</v>
      </c>
      <c r="AE19" s="3">
        <f t="shared" si="2"/>
        <v>8869</v>
      </c>
      <c r="AF19" s="3">
        <f t="shared" si="2"/>
        <v>8575</v>
      </c>
      <c r="AG19" s="3">
        <f t="shared" si="2"/>
        <v>8270</v>
      </c>
      <c r="AH19" s="1"/>
      <c r="AI19" s="1"/>
      <c r="AJ19" s="1"/>
      <c r="AK19" s="1"/>
      <c r="AL19" s="1"/>
      <c r="AM19" s="1"/>
      <c r="AN19" s="1"/>
      <c r="AO19" s="1"/>
    </row>
    <row r="20" spans="1:41">
      <c r="A20" s="1"/>
      <c r="B20" s="1" t="s">
        <v>11</v>
      </c>
      <c r="C20" s="1"/>
      <c r="D20" s="1">
        <v>854</v>
      </c>
      <c r="E20" s="1">
        <v>0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762</v>
      </c>
      <c r="AD20" s="1">
        <v>9</v>
      </c>
      <c r="AE20" s="1">
        <v>4</v>
      </c>
      <c r="AF20" s="1">
        <v>18</v>
      </c>
      <c r="AG20" s="1">
        <v>58</v>
      </c>
    </row>
    <row r="21" spans="1:41">
      <c r="A21" s="1"/>
      <c r="B21" s="1" t="s">
        <v>12</v>
      </c>
      <c r="C21" s="1"/>
      <c r="D21" s="3">
        <v>282489</v>
      </c>
      <c r="E21" s="3">
        <v>6214</v>
      </c>
      <c r="F21" s="3">
        <v>14233</v>
      </c>
      <c r="G21" s="3">
        <v>13624</v>
      </c>
      <c r="H21" s="3">
        <v>12769</v>
      </c>
      <c r="I21" s="3">
        <v>15382</v>
      </c>
      <c r="J21" s="3">
        <v>14662</v>
      </c>
      <c r="K21" s="3">
        <v>13658</v>
      </c>
      <c r="L21" s="3">
        <v>13652</v>
      </c>
      <c r="M21" s="3">
        <v>12810</v>
      </c>
      <c r="N21" s="3">
        <v>12356</v>
      </c>
      <c r="O21" s="3">
        <v>12164</v>
      </c>
      <c r="P21" s="3">
        <v>11814</v>
      </c>
      <c r="Q21" s="3">
        <v>11454</v>
      </c>
      <c r="R21" s="3">
        <v>11807</v>
      </c>
      <c r="S21" s="3">
        <v>11751</v>
      </c>
      <c r="T21" s="3">
        <v>11650</v>
      </c>
      <c r="U21" s="3">
        <v>11960</v>
      </c>
      <c r="V21" s="3">
        <v>11918</v>
      </c>
      <c r="W21" s="3">
        <v>11918</v>
      </c>
      <c r="X21" s="3">
        <v>12028</v>
      </c>
      <c r="Y21" s="3">
        <v>11615</v>
      </c>
      <c r="Z21" s="3">
        <v>11218</v>
      </c>
      <c r="AA21" s="3">
        <v>10640</v>
      </c>
      <c r="AB21" s="3">
        <v>10551</v>
      </c>
      <c r="AC21" s="3">
        <v>9515</v>
      </c>
      <c r="AD21" s="3">
        <v>9154</v>
      </c>
      <c r="AE21" s="3">
        <v>8671</v>
      </c>
      <c r="AF21" s="3">
        <v>8250</v>
      </c>
      <c r="AG21" s="3">
        <v>7739</v>
      </c>
    </row>
    <row r="22" spans="1:41">
      <c r="A22" s="1"/>
      <c r="B22" s="1" t="s">
        <v>13</v>
      </c>
      <c r="C22" s="1"/>
      <c r="D22" s="1">
        <v>458</v>
      </c>
      <c r="E22" s="1">
        <v>0</v>
      </c>
      <c r="F22" s="1">
        <v>0</v>
      </c>
      <c r="G22" s="1">
        <v>0</v>
      </c>
      <c r="H22" s="1">
        <v>14</v>
      </c>
      <c r="I22" s="1">
        <v>14</v>
      </c>
      <c r="J22" s="1">
        <v>13</v>
      </c>
      <c r="K22" s="1">
        <v>9</v>
      </c>
      <c r="L22" s="1">
        <v>21</v>
      </c>
      <c r="M22" s="1">
        <v>26</v>
      </c>
      <c r="N22" s="1">
        <v>6</v>
      </c>
      <c r="O22" s="1">
        <v>9</v>
      </c>
      <c r="P22" s="1">
        <v>15</v>
      </c>
      <c r="Q22" s="1">
        <v>10</v>
      </c>
      <c r="R22" s="1">
        <v>12</v>
      </c>
      <c r="S22" s="1">
        <v>9</v>
      </c>
      <c r="T22" s="1">
        <v>23</v>
      </c>
      <c r="U22" s="1">
        <v>18</v>
      </c>
      <c r="V22" s="1">
        <v>19</v>
      </c>
      <c r="W22" s="1">
        <v>22</v>
      </c>
      <c r="X22" s="1">
        <v>13</v>
      </c>
      <c r="Y22" s="1">
        <v>33</v>
      </c>
      <c r="Z22" s="1">
        <v>29</v>
      </c>
      <c r="AA22" s="1">
        <v>18</v>
      </c>
      <c r="AB22" s="1">
        <v>23</v>
      </c>
      <c r="AC22" s="1">
        <v>21</v>
      </c>
      <c r="AD22" s="1">
        <v>31</v>
      </c>
      <c r="AE22" s="1">
        <v>17</v>
      </c>
      <c r="AF22" s="1">
        <v>17</v>
      </c>
      <c r="AG22" s="1">
        <v>22</v>
      </c>
    </row>
    <row r="23" spans="1:41">
      <c r="A23" s="1"/>
      <c r="B23" s="1" t="s">
        <v>14</v>
      </c>
      <c r="C23" s="1"/>
      <c r="D23" s="1">
        <v>139</v>
      </c>
      <c r="E23" s="1">
        <v>0</v>
      </c>
      <c r="F23" s="1">
        <v>0</v>
      </c>
      <c r="G23" s="1">
        <v>3</v>
      </c>
      <c r="H23" s="1">
        <v>3</v>
      </c>
      <c r="I23" s="1">
        <v>5</v>
      </c>
      <c r="J23" s="1">
        <v>4</v>
      </c>
      <c r="K23" s="1">
        <v>1</v>
      </c>
      <c r="L23" s="1">
        <v>2</v>
      </c>
      <c r="M23" s="1">
        <v>5</v>
      </c>
      <c r="N23" s="1">
        <v>8</v>
      </c>
      <c r="O23" s="1">
        <v>4</v>
      </c>
      <c r="P23" s="1">
        <v>5</v>
      </c>
      <c r="Q23" s="1">
        <v>6</v>
      </c>
      <c r="R23" s="1">
        <v>4</v>
      </c>
      <c r="S23" s="1">
        <v>6</v>
      </c>
      <c r="T23" s="1">
        <v>14</v>
      </c>
      <c r="U23" s="1">
        <v>11</v>
      </c>
      <c r="V23" s="1">
        <v>5</v>
      </c>
      <c r="W23" s="1">
        <v>12</v>
      </c>
      <c r="X23" s="1">
        <v>6</v>
      </c>
      <c r="Y23" s="1">
        <v>10</v>
      </c>
      <c r="Z23" s="1">
        <v>6</v>
      </c>
      <c r="AA23" s="1">
        <v>2</v>
      </c>
      <c r="AB23" s="1">
        <v>5</v>
      </c>
      <c r="AC23" s="1">
        <v>5</v>
      </c>
      <c r="AD23" s="1">
        <v>1</v>
      </c>
      <c r="AE23" s="1">
        <v>3</v>
      </c>
      <c r="AF23" s="1">
        <v>2</v>
      </c>
      <c r="AG23" s="1">
        <v>2</v>
      </c>
    </row>
    <row r="24" spans="1:41">
      <c r="A24" s="1"/>
      <c r="B24" s="1" t="s">
        <v>15</v>
      </c>
      <c r="C24" s="1"/>
      <c r="D24" s="3">
        <v>86274</v>
      </c>
      <c r="E24" s="3">
        <v>3112</v>
      </c>
      <c r="F24" s="3">
        <v>6820</v>
      </c>
      <c r="G24" s="3">
        <v>6278</v>
      </c>
      <c r="H24" s="3">
        <v>5095</v>
      </c>
      <c r="I24" s="3">
        <v>4937</v>
      </c>
      <c r="J24" s="3">
        <v>4464</v>
      </c>
      <c r="K24" s="3">
        <v>3681</v>
      </c>
      <c r="L24" s="3">
        <v>3963</v>
      </c>
      <c r="M24" s="3">
        <v>4311</v>
      </c>
      <c r="N24" s="3">
        <v>5434</v>
      </c>
      <c r="O24" s="3">
        <v>5680</v>
      </c>
      <c r="P24" s="3">
        <v>5334</v>
      </c>
      <c r="Q24" s="3">
        <v>4945</v>
      </c>
      <c r="R24" s="3">
        <v>5031</v>
      </c>
      <c r="S24" s="3">
        <v>4759</v>
      </c>
      <c r="T24" s="3">
        <v>4288</v>
      </c>
      <c r="U24" s="3">
        <v>3969</v>
      </c>
      <c r="V24" s="3">
        <v>3295</v>
      </c>
      <c r="W24" s="3">
        <v>2259</v>
      </c>
      <c r="X24" s="3">
        <v>1338</v>
      </c>
      <c r="Y24" s="1">
        <v>319</v>
      </c>
      <c r="Z24" s="1">
        <v>258</v>
      </c>
      <c r="AA24" s="1">
        <v>224</v>
      </c>
      <c r="AB24" s="1">
        <v>291</v>
      </c>
      <c r="AC24" s="1">
        <v>228</v>
      </c>
      <c r="AD24" s="1">
        <v>221</v>
      </c>
      <c r="AE24" s="1">
        <v>174</v>
      </c>
      <c r="AF24" s="1">
        <v>288</v>
      </c>
      <c r="AG24" s="1">
        <v>449</v>
      </c>
    </row>
    <row r="25" spans="1:41">
      <c r="A25" s="1" t="s">
        <v>5</v>
      </c>
      <c r="B25" s="1" t="s">
        <v>10</v>
      </c>
      <c r="C25" s="1"/>
      <c r="D25" s="3">
        <f>SUM(D26:D30)</f>
        <v>254451</v>
      </c>
      <c r="E25" s="3">
        <f t="shared" ref="E25:AG25" si="3">SUM(E26:E30)</f>
        <v>5919</v>
      </c>
      <c r="F25" s="3">
        <f t="shared" si="3"/>
        <v>13710</v>
      </c>
      <c r="G25" s="3">
        <f t="shared" si="3"/>
        <v>13008</v>
      </c>
      <c r="H25" s="3">
        <f t="shared" si="3"/>
        <v>11877</v>
      </c>
      <c r="I25" s="3">
        <f t="shared" si="3"/>
        <v>13454</v>
      </c>
      <c r="J25" s="3">
        <f t="shared" si="3"/>
        <v>12604</v>
      </c>
      <c r="K25" s="3">
        <f t="shared" si="3"/>
        <v>11814</v>
      </c>
      <c r="L25" s="3">
        <f t="shared" si="3"/>
        <v>11601</v>
      </c>
      <c r="M25" s="3">
        <f t="shared" si="3"/>
        <v>11585</v>
      </c>
      <c r="N25" s="3">
        <f t="shared" si="3"/>
        <v>11951</v>
      </c>
      <c r="O25" s="3">
        <f t="shared" si="3"/>
        <v>12077</v>
      </c>
      <c r="P25" s="3">
        <f t="shared" si="3"/>
        <v>11576</v>
      </c>
      <c r="Q25" s="3">
        <f t="shared" si="3"/>
        <v>11357</v>
      </c>
      <c r="R25" s="3">
        <f t="shared" si="3"/>
        <v>11499</v>
      </c>
      <c r="S25" s="3">
        <f t="shared" si="3"/>
        <v>11207</v>
      </c>
      <c r="T25" s="3">
        <f t="shared" si="3"/>
        <v>10867</v>
      </c>
      <c r="U25" s="3">
        <f t="shared" si="3"/>
        <v>10758</v>
      </c>
      <c r="V25" s="3">
        <f t="shared" si="3"/>
        <v>10564</v>
      </c>
      <c r="W25" s="3">
        <f t="shared" si="3"/>
        <v>9762</v>
      </c>
      <c r="X25" s="3">
        <f t="shared" si="3"/>
        <v>9051</v>
      </c>
      <c r="Y25" s="3">
        <f t="shared" si="3"/>
        <v>8171</v>
      </c>
      <c r="Z25" s="3">
        <f t="shared" si="3"/>
        <v>7836</v>
      </c>
      <c r="AA25" s="3">
        <f t="shared" si="3"/>
        <v>7559</v>
      </c>
      <c r="AB25" s="3">
        <f t="shared" si="3"/>
        <v>7450</v>
      </c>
      <c r="AC25" s="3">
        <f t="shared" si="3"/>
        <v>7456</v>
      </c>
      <c r="AD25" s="3">
        <f t="shared" si="3"/>
        <v>6500</v>
      </c>
      <c r="AE25" s="3">
        <f t="shared" si="3"/>
        <v>6276</v>
      </c>
      <c r="AF25" s="3">
        <f t="shared" si="3"/>
        <v>6034</v>
      </c>
      <c r="AG25" s="3">
        <f t="shared" si="3"/>
        <v>5898</v>
      </c>
    </row>
    <row r="26" spans="1:41">
      <c r="A26" s="1"/>
      <c r="B26" s="1" t="s">
        <v>11</v>
      </c>
      <c r="C26" s="1"/>
      <c r="D26" s="1">
        <v>530</v>
      </c>
      <c r="E26" s="1">
        <v>0</v>
      </c>
      <c r="F26" s="1">
        <v>4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472</v>
      </c>
      <c r="AD26" s="1">
        <v>3</v>
      </c>
      <c r="AE26" s="1">
        <v>5</v>
      </c>
      <c r="AF26" s="1">
        <v>12</v>
      </c>
      <c r="AG26" s="1">
        <v>33</v>
      </c>
      <c r="AH26" s="1"/>
      <c r="AI26" s="1"/>
      <c r="AJ26" s="1"/>
      <c r="AK26" s="1"/>
      <c r="AL26" s="1"/>
      <c r="AM26" s="1"/>
      <c r="AN26" s="1"/>
    </row>
    <row r="27" spans="1:41">
      <c r="A27" s="1"/>
      <c r="B27" s="1" t="s">
        <v>12</v>
      </c>
      <c r="C27" s="1"/>
      <c r="D27" s="3">
        <v>193108</v>
      </c>
      <c r="E27" s="3">
        <v>3810</v>
      </c>
      <c r="F27" s="3">
        <v>8826</v>
      </c>
      <c r="G27" s="3">
        <v>8795</v>
      </c>
      <c r="H27" s="3">
        <v>8222</v>
      </c>
      <c r="I27" s="3">
        <v>9915</v>
      </c>
      <c r="J27" s="3">
        <v>9378</v>
      </c>
      <c r="K27" s="3">
        <v>9046</v>
      </c>
      <c r="L27" s="3">
        <v>8850</v>
      </c>
      <c r="M27" s="3">
        <v>8677</v>
      </c>
      <c r="N27" s="3">
        <v>8153</v>
      </c>
      <c r="O27" s="3">
        <v>8253</v>
      </c>
      <c r="P27" s="3">
        <v>7919</v>
      </c>
      <c r="Q27" s="3">
        <v>7809</v>
      </c>
      <c r="R27" s="3">
        <v>8128</v>
      </c>
      <c r="S27" s="3">
        <v>8044</v>
      </c>
      <c r="T27" s="3">
        <v>7883</v>
      </c>
      <c r="U27" s="3">
        <v>8061</v>
      </c>
      <c r="V27" s="3">
        <v>8168</v>
      </c>
      <c r="W27" s="3">
        <v>8130</v>
      </c>
      <c r="X27" s="3">
        <v>8076</v>
      </c>
      <c r="Y27" s="3">
        <v>7914</v>
      </c>
      <c r="Z27" s="3">
        <v>7579</v>
      </c>
      <c r="AA27" s="3">
        <v>7356</v>
      </c>
      <c r="AB27" s="3">
        <v>7216</v>
      </c>
      <c r="AC27" s="3">
        <v>6761</v>
      </c>
      <c r="AD27" s="3">
        <v>6339</v>
      </c>
      <c r="AE27" s="3">
        <v>6119</v>
      </c>
      <c r="AF27" s="3">
        <v>5761</v>
      </c>
      <c r="AG27" s="3">
        <v>5535</v>
      </c>
      <c r="AH27" s="1"/>
      <c r="AI27" s="1"/>
      <c r="AJ27" s="1"/>
      <c r="AK27" s="1"/>
      <c r="AL27" s="1"/>
      <c r="AM27" s="1"/>
      <c r="AN27" s="1"/>
    </row>
    <row r="28" spans="1:41">
      <c r="A28" s="1"/>
      <c r="B28" s="1" t="s">
        <v>13</v>
      </c>
      <c r="C28" s="1"/>
      <c r="D28" s="1">
        <v>300</v>
      </c>
      <c r="E28" s="1">
        <v>0</v>
      </c>
      <c r="F28" s="1">
        <v>0</v>
      </c>
      <c r="G28" s="1">
        <v>1</v>
      </c>
      <c r="H28" s="1">
        <v>5</v>
      </c>
      <c r="I28" s="1">
        <v>9</v>
      </c>
      <c r="J28" s="1">
        <v>9</v>
      </c>
      <c r="K28" s="1">
        <v>8</v>
      </c>
      <c r="L28" s="1">
        <v>10</v>
      </c>
      <c r="M28" s="1">
        <v>7</v>
      </c>
      <c r="N28" s="1">
        <v>11</v>
      </c>
      <c r="O28" s="1">
        <v>7</v>
      </c>
      <c r="P28" s="1">
        <v>7</v>
      </c>
      <c r="Q28" s="1">
        <v>5</v>
      </c>
      <c r="R28" s="1">
        <v>10</v>
      </c>
      <c r="S28" s="1">
        <v>3</v>
      </c>
      <c r="T28" s="1">
        <v>11</v>
      </c>
      <c r="U28" s="1">
        <v>15</v>
      </c>
      <c r="V28" s="1">
        <v>26</v>
      </c>
      <c r="W28" s="1">
        <v>23</v>
      </c>
      <c r="X28" s="1">
        <v>11</v>
      </c>
      <c r="Y28" s="1">
        <v>18</v>
      </c>
      <c r="Z28" s="1">
        <v>20</v>
      </c>
      <c r="AA28" s="1">
        <v>10</v>
      </c>
      <c r="AB28" s="1">
        <v>11</v>
      </c>
      <c r="AC28" s="1">
        <v>12</v>
      </c>
      <c r="AD28" s="1">
        <v>6</v>
      </c>
      <c r="AE28" s="1">
        <v>12</v>
      </c>
      <c r="AF28" s="1">
        <v>15</v>
      </c>
      <c r="AG28" s="1">
        <v>19</v>
      </c>
      <c r="AH28" s="1"/>
      <c r="AI28" s="1"/>
      <c r="AJ28" s="1"/>
      <c r="AK28" s="1"/>
      <c r="AL28" s="1"/>
      <c r="AM28" s="1"/>
      <c r="AN28" s="1"/>
    </row>
    <row r="29" spans="1:41">
      <c r="A29" s="1"/>
      <c r="B29" s="1" t="s">
        <v>14</v>
      </c>
      <c r="C29" s="1"/>
      <c r="D29" s="1">
        <v>87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2</v>
      </c>
      <c r="M29" s="1">
        <v>1</v>
      </c>
      <c r="N29" s="1">
        <v>5</v>
      </c>
      <c r="O29" s="1">
        <v>3</v>
      </c>
      <c r="P29" s="1">
        <v>0</v>
      </c>
      <c r="Q29" s="1">
        <v>2</v>
      </c>
      <c r="R29" s="1">
        <v>2</v>
      </c>
      <c r="S29" s="1">
        <v>4</v>
      </c>
      <c r="T29" s="1">
        <v>5</v>
      </c>
      <c r="U29" s="1">
        <v>3</v>
      </c>
      <c r="V29" s="1">
        <v>5</v>
      </c>
      <c r="W29" s="1">
        <v>7</v>
      </c>
      <c r="X29" s="1">
        <v>5</v>
      </c>
      <c r="Y29" s="1">
        <v>14</v>
      </c>
      <c r="Z29" s="1">
        <v>10</v>
      </c>
      <c r="AA29" s="1">
        <v>2</v>
      </c>
      <c r="AB29" s="1">
        <v>5</v>
      </c>
      <c r="AC29" s="1">
        <v>2</v>
      </c>
      <c r="AD29" s="1">
        <v>0</v>
      </c>
      <c r="AE29" s="1">
        <v>3</v>
      </c>
      <c r="AF29" s="1">
        <v>4</v>
      </c>
      <c r="AG29" s="1">
        <v>2</v>
      </c>
      <c r="AH29" s="1"/>
      <c r="AI29" s="1"/>
      <c r="AJ29" s="1"/>
      <c r="AK29" s="1"/>
      <c r="AL29" s="1"/>
      <c r="AM29" s="1"/>
      <c r="AN29" s="1"/>
    </row>
    <row r="30" spans="1:41">
      <c r="A30" s="1"/>
      <c r="B30" s="1" t="s">
        <v>15</v>
      </c>
      <c r="C30" s="1"/>
      <c r="D30" s="3">
        <v>60426</v>
      </c>
      <c r="E30" s="3">
        <v>2109</v>
      </c>
      <c r="F30" s="3">
        <v>4880</v>
      </c>
      <c r="G30" s="3">
        <v>4211</v>
      </c>
      <c r="H30" s="3">
        <v>3650</v>
      </c>
      <c r="I30" s="3">
        <v>3529</v>
      </c>
      <c r="J30" s="3">
        <v>3216</v>
      </c>
      <c r="K30" s="3">
        <v>2760</v>
      </c>
      <c r="L30" s="3">
        <v>2739</v>
      </c>
      <c r="M30" s="3">
        <v>2900</v>
      </c>
      <c r="N30" s="3">
        <v>3782</v>
      </c>
      <c r="O30" s="3">
        <v>3814</v>
      </c>
      <c r="P30" s="3">
        <v>3650</v>
      </c>
      <c r="Q30" s="3">
        <v>3541</v>
      </c>
      <c r="R30" s="3">
        <v>3359</v>
      </c>
      <c r="S30" s="3">
        <v>3156</v>
      </c>
      <c r="T30" s="3">
        <v>2968</v>
      </c>
      <c r="U30" s="3">
        <v>2679</v>
      </c>
      <c r="V30" s="3">
        <v>2365</v>
      </c>
      <c r="W30" s="3">
        <v>1602</v>
      </c>
      <c r="X30" s="1">
        <v>959</v>
      </c>
      <c r="Y30" s="1">
        <v>225</v>
      </c>
      <c r="Z30" s="1">
        <v>227</v>
      </c>
      <c r="AA30" s="1">
        <v>191</v>
      </c>
      <c r="AB30" s="1">
        <v>218</v>
      </c>
      <c r="AC30" s="1">
        <v>209</v>
      </c>
      <c r="AD30" s="1">
        <v>152</v>
      </c>
      <c r="AE30" s="1">
        <v>137</v>
      </c>
      <c r="AF30" s="1">
        <v>242</v>
      </c>
      <c r="AG30" s="1">
        <v>309</v>
      </c>
      <c r="AH30" s="1"/>
      <c r="AI30" s="1"/>
      <c r="AJ30" s="1"/>
      <c r="AK30" s="1"/>
      <c r="AL30" s="1"/>
      <c r="AM30" s="1"/>
      <c r="AN30" s="1"/>
    </row>
    <row r="31" spans="1:41">
      <c r="A31" s="1" t="s">
        <v>6</v>
      </c>
      <c r="B31" s="1" t="s">
        <v>10</v>
      </c>
      <c r="C31" s="1"/>
      <c r="D31" s="3">
        <f>SUM(D32:D36)</f>
        <v>111106</v>
      </c>
      <c r="E31" s="3">
        <f t="shared" ref="E31:AG31" si="4">SUM(E32:E36)</f>
        <v>2790</v>
      </c>
      <c r="F31" s="3">
        <f t="shared" si="4"/>
        <v>6342</v>
      </c>
      <c r="G31" s="3">
        <f t="shared" si="4"/>
        <v>6111</v>
      </c>
      <c r="H31" s="3">
        <f t="shared" si="4"/>
        <v>5433</v>
      </c>
      <c r="I31" s="3">
        <f t="shared" si="4"/>
        <v>6148</v>
      </c>
      <c r="J31" s="3">
        <f t="shared" si="4"/>
        <v>5913</v>
      </c>
      <c r="K31" s="3">
        <f t="shared" si="4"/>
        <v>5351</v>
      </c>
      <c r="L31" s="3">
        <f t="shared" si="4"/>
        <v>5233</v>
      </c>
      <c r="M31" s="3">
        <f t="shared" si="4"/>
        <v>5256</v>
      </c>
      <c r="N31" s="3">
        <f t="shared" si="4"/>
        <v>5480</v>
      </c>
      <c r="O31" s="3">
        <f t="shared" si="4"/>
        <v>5568</v>
      </c>
      <c r="P31" s="3">
        <f t="shared" si="4"/>
        <v>5159</v>
      </c>
      <c r="Q31" s="3">
        <f t="shared" si="4"/>
        <v>4891</v>
      </c>
      <c r="R31" s="3">
        <f t="shared" si="4"/>
        <v>5040</v>
      </c>
      <c r="S31" s="3">
        <f t="shared" si="4"/>
        <v>4991</v>
      </c>
      <c r="T31" s="3">
        <f t="shared" si="4"/>
        <v>4901</v>
      </c>
      <c r="U31" s="3">
        <f t="shared" si="4"/>
        <v>4731</v>
      </c>
      <c r="V31" s="3">
        <f t="shared" si="4"/>
        <v>4450</v>
      </c>
      <c r="W31" s="3">
        <f t="shared" si="4"/>
        <v>4225</v>
      </c>
      <c r="X31" s="3">
        <f t="shared" si="4"/>
        <v>3930</v>
      </c>
      <c r="Y31" s="3">
        <f t="shared" si="4"/>
        <v>3570</v>
      </c>
      <c r="Z31" s="3">
        <f t="shared" si="4"/>
        <v>3423</v>
      </c>
      <c r="AA31" s="3">
        <f t="shared" si="4"/>
        <v>3223</v>
      </c>
      <c r="AB31" s="3">
        <f t="shared" si="4"/>
        <v>3258</v>
      </c>
      <c r="AC31" s="3">
        <f t="shared" si="4"/>
        <v>3105</v>
      </c>
      <c r="AD31" s="3">
        <f t="shared" si="4"/>
        <v>2822</v>
      </c>
      <c r="AE31" s="3">
        <f t="shared" si="4"/>
        <v>2573</v>
      </c>
      <c r="AF31" s="3">
        <f t="shared" si="4"/>
        <v>2489</v>
      </c>
      <c r="AG31" s="3">
        <f t="shared" si="4"/>
        <v>2510</v>
      </c>
      <c r="AH31" s="1"/>
      <c r="AI31" s="1"/>
      <c r="AJ31" s="1"/>
      <c r="AK31" s="1"/>
      <c r="AL31" s="1"/>
      <c r="AM31" s="1"/>
      <c r="AN31" s="1"/>
    </row>
    <row r="32" spans="1:41">
      <c r="A32" s="1"/>
      <c r="B32" s="1" t="s">
        <v>11</v>
      </c>
      <c r="C32" s="1"/>
      <c r="D32" s="1">
        <v>249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222</v>
      </c>
      <c r="AD32" s="1">
        <v>1</v>
      </c>
      <c r="AE32" s="1">
        <v>2</v>
      </c>
      <c r="AF32" s="1">
        <v>2</v>
      </c>
      <c r="AG32" s="1">
        <v>21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12</v>
      </c>
      <c r="C33" s="1"/>
      <c r="D33" s="3">
        <v>84500</v>
      </c>
      <c r="E33" s="3">
        <v>1820</v>
      </c>
      <c r="F33" s="3">
        <v>4249</v>
      </c>
      <c r="G33" s="3">
        <v>4181</v>
      </c>
      <c r="H33" s="3">
        <v>3926</v>
      </c>
      <c r="I33" s="3">
        <v>4689</v>
      </c>
      <c r="J33" s="3">
        <v>4577</v>
      </c>
      <c r="K33" s="3">
        <v>4175</v>
      </c>
      <c r="L33" s="3">
        <v>4126</v>
      </c>
      <c r="M33" s="3">
        <v>3905</v>
      </c>
      <c r="N33" s="3">
        <v>3716</v>
      </c>
      <c r="O33" s="3">
        <v>3790</v>
      </c>
      <c r="P33" s="3">
        <v>3478</v>
      </c>
      <c r="Q33" s="3">
        <v>3371</v>
      </c>
      <c r="R33" s="3">
        <v>3517</v>
      </c>
      <c r="S33" s="3">
        <v>3554</v>
      </c>
      <c r="T33" s="3">
        <v>3546</v>
      </c>
      <c r="U33" s="3">
        <v>3582</v>
      </c>
      <c r="V33" s="3">
        <v>3449</v>
      </c>
      <c r="W33" s="3">
        <v>3542</v>
      </c>
      <c r="X33" s="3">
        <v>3532</v>
      </c>
      <c r="Y33" s="3">
        <v>3500</v>
      </c>
      <c r="Z33" s="3">
        <v>3332</v>
      </c>
      <c r="AA33" s="3">
        <v>3134</v>
      </c>
      <c r="AB33" s="3">
        <v>3171</v>
      </c>
      <c r="AC33" s="3">
        <v>2802</v>
      </c>
      <c r="AD33" s="3">
        <v>2753</v>
      </c>
      <c r="AE33" s="3">
        <v>2519</v>
      </c>
      <c r="AF33" s="3">
        <v>2399</v>
      </c>
      <c r="AG33" s="3">
        <v>2324</v>
      </c>
      <c r="AH33" s="1"/>
      <c r="AI33" s="1"/>
      <c r="AJ33" s="1"/>
      <c r="AK33" s="1"/>
      <c r="AL33" s="1"/>
      <c r="AM33" s="1"/>
      <c r="AN33" s="1"/>
    </row>
    <row r="34" spans="1:40">
      <c r="A34" s="1"/>
      <c r="B34" s="1" t="s">
        <v>13</v>
      </c>
      <c r="C34" s="1"/>
      <c r="D34" s="1">
        <v>145</v>
      </c>
      <c r="E34" s="1">
        <v>0</v>
      </c>
      <c r="F34" s="1">
        <v>0</v>
      </c>
      <c r="G34" s="1">
        <v>2</v>
      </c>
      <c r="H34" s="1">
        <v>5</v>
      </c>
      <c r="I34" s="1">
        <v>10</v>
      </c>
      <c r="J34" s="1">
        <v>7</v>
      </c>
      <c r="K34" s="1">
        <v>0</v>
      </c>
      <c r="L34" s="1">
        <v>7</v>
      </c>
      <c r="M34" s="1">
        <v>5</v>
      </c>
      <c r="N34" s="1">
        <v>1</v>
      </c>
      <c r="O34" s="1">
        <v>3</v>
      </c>
      <c r="P34" s="1">
        <v>1</v>
      </c>
      <c r="Q34" s="1">
        <v>2</v>
      </c>
      <c r="R34" s="1">
        <v>5</v>
      </c>
      <c r="S34" s="1">
        <v>9</v>
      </c>
      <c r="T34" s="1">
        <v>4</v>
      </c>
      <c r="U34" s="1">
        <v>4</v>
      </c>
      <c r="V34" s="1">
        <v>5</v>
      </c>
      <c r="W34" s="1">
        <v>6</v>
      </c>
      <c r="X34" s="1">
        <v>7</v>
      </c>
      <c r="Y34" s="1">
        <v>7</v>
      </c>
      <c r="Z34" s="1">
        <v>9</v>
      </c>
      <c r="AA34" s="1">
        <v>6</v>
      </c>
      <c r="AB34" s="1">
        <v>6</v>
      </c>
      <c r="AC34" s="1">
        <v>6</v>
      </c>
      <c r="AD34" s="1">
        <v>9</v>
      </c>
      <c r="AE34" s="1">
        <v>6</v>
      </c>
      <c r="AF34" s="1">
        <v>3</v>
      </c>
      <c r="AG34" s="1">
        <v>10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14</v>
      </c>
      <c r="C35" s="1"/>
      <c r="D35" s="1">
        <v>35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2</v>
      </c>
      <c r="P35" s="1">
        <v>0</v>
      </c>
      <c r="Q35" s="1">
        <v>1</v>
      </c>
      <c r="R35" s="1">
        <v>0</v>
      </c>
      <c r="S35" s="1">
        <v>4</v>
      </c>
      <c r="T35" s="1">
        <v>0</v>
      </c>
      <c r="U35" s="1">
        <v>1</v>
      </c>
      <c r="V35" s="1">
        <v>1</v>
      </c>
      <c r="W35" s="1">
        <v>3</v>
      </c>
      <c r="X35" s="1">
        <v>2</v>
      </c>
      <c r="Y35" s="1">
        <v>1</v>
      </c>
      <c r="Z35" s="1">
        <v>3</v>
      </c>
      <c r="AA35" s="1">
        <v>1</v>
      </c>
      <c r="AB35" s="1">
        <v>2</v>
      </c>
      <c r="AC35" s="1">
        <v>1</v>
      </c>
      <c r="AD35" s="1">
        <v>0</v>
      </c>
      <c r="AE35" s="1">
        <v>1</v>
      </c>
      <c r="AF35" s="1">
        <v>1</v>
      </c>
      <c r="AG35" s="1">
        <v>4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15</v>
      </c>
      <c r="C36" s="1"/>
      <c r="D36" s="3">
        <v>26177</v>
      </c>
      <c r="E36" s="1">
        <v>970</v>
      </c>
      <c r="F36" s="3">
        <v>2093</v>
      </c>
      <c r="G36" s="3">
        <v>1927</v>
      </c>
      <c r="H36" s="3">
        <v>1501</v>
      </c>
      <c r="I36" s="3">
        <v>1449</v>
      </c>
      <c r="J36" s="3">
        <v>1329</v>
      </c>
      <c r="K36" s="3">
        <v>1176</v>
      </c>
      <c r="L36" s="3">
        <v>1099</v>
      </c>
      <c r="M36" s="3">
        <v>1346</v>
      </c>
      <c r="N36" s="3">
        <v>1758</v>
      </c>
      <c r="O36" s="3">
        <v>1773</v>
      </c>
      <c r="P36" s="3">
        <v>1680</v>
      </c>
      <c r="Q36" s="3">
        <v>1517</v>
      </c>
      <c r="R36" s="3">
        <v>1518</v>
      </c>
      <c r="S36" s="3">
        <v>1424</v>
      </c>
      <c r="T36" s="3">
        <v>1351</v>
      </c>
      <c r="U36" s="3">
        <v>1144</v>
      </c>
      <c r="V36" s="1">
        <v>995</v>
      </c>
      <c r="W36" s="1">
        <v>674</v>
      </c>
      <c r="X36" s="1">
        <v>389</v>
      </c>
      <c r="Y36" s="1">
        <v>62</v>
      </c>
      <c r="Z36" s="1">
        <v>79</v>
      </c>
      <c r="AA36" s="1">
        <v>82</v>
      </c>
      <c r="AB36" s="1">
        <v>79</v>
      </c>
      <c r="AC36" s="1">
        <v>74</v>
      </c>
      <c r="AD36" s="1">
        <v>59</v>
      </c>
      <c r="AE36" s="1">
        <v>45</v>
      </c>
      <c r="AF36" s="1">
        <v>84</v>
      </c>
      <c r="AG36" s="1">
        <v>151</v>
      </c>
      <c r="AH36" s="1"/>
      <c r="AI36" s="1"/>
      <c r="AJ36" s="1"/>
      <c r="AK36" s="1"/>
      <c r="AL36" s="1"/>
      <c r="AM36" s="1"/>
      <c r="AN36" s="1"/>
    </row>
    <row r="37" spans="1:40">
      <c r="A37" s="1" t="s">
        <v>7</v>
      </c>
      <c r="B37" s="1" t="s">
        <v>10</v>
      </c>
      <c r="C37" s="1"/>
      <c r="D37" s="3">
        <f>SUM(D38:D42)</f>
        <v>29965</v>
      </c>
      <c r="E37" s="3">
        <f t="shared" ref="E37:AG37" si="5">SUM(E38:E42)</f>
        <v>705</v>
      </c>
      <c r="F37" s="3">
        <f t="shared" si="5"/>
        <v>1646</v>
      </c>
      <c r="G37" s="3">
        <f t="shared" si="5"/>
        <v>1571</v>
      </c>
      <c r="H37" s="3">
        <f t="shared" si="5"/>
        <v>1368</v>
      </c>
      <c r="I37" s="3">
        <f t="shared" si="5"/>
        <v>1592</v>
      </c>
      <c r="J37" s="3">
        <f t="shared" si="5"/>
        <v>1503</v>
      </c>
      <c r="K37" s="3">
        <f t="shared" si="5"/>
        <v>1386</v>
      </c>
      <c r="L37" s="3">
        <f t="shared" si="5"/>
        <v>1292</v>
      </c>
      <c r="M37" s="3">
        <f t="shared" si="5"/>
        <v>1387</v>
      </c>
      <c r="N37" s="3">
        <f t="shared" si="5"/>
        <v>1389</v>
      </c>
      <c r="O37" s="3">
        <f t="shared" si="5"/>
        <v>1373</v>
      </c>
      <c r="P37" s="3">
        <f t="shared" si="5"/>
        <v>1358</v>
      </c>
      <c r="Q37" s="3">
        <f t="shared" si="5"/>
        <v>1274</v>
      </c>
      <c r="R37" s="3">
        <f t="shared" si="5"/>
        <v>1373</v>
      </c>
      <c r="S37" s="3">
        <f t="shared" si="5"/>
        <v>1340</v>
      </c>
      <c r="T37" s="3">
        <f t="shared" si="5"/>
        <v>1257</v>
      </c>
      <c r="U37" s="3">
        <f t="shared" si="5"/>
        <v>1272</v>
      </c>
      <c r="V37" s="3">
        <f t="shared" si="5"/>
        <v>1268</v>
      </c>
      <c r="W37" s="3">
        <f t="shared" si="5"/>
        <v>1171</v>
      </c>
      <c r="X37" s="3">
        <f t="shared" si="5"/>
        <v>1009</v>
      </c>
      <c r="Y37" s="3">
        <f t="shared" si="5"/>
        <v>924</v>
      </c>
      <c r="Z37" s="3">
        <f t="shared" si="5"/>
        <v>922</v>
      </c>
      <c r="AA37" s="3">
        <f t="shared" si="5"/>
        <v>862</v>
      </c>
      <c r="AB37" s="3">
        <f t="shared" si="5"/>
        <v>847</v>
      </c>
      <c r="AC37" s="3">
        <f t="shared" si="5"/>
        <v>852</v>
      </c>
      <c r="AD37" s="3">
        <f t="shared" si="5"/>
        <v>764</v>
      </c>
      <c r="AE37" s="3">
        <f t="shared" si="5"/>
        <v>699</v>
      </c>
      <c r="AF37" s="3">
        <f t="shared" si="5"/>
        <v>672</v>
      </c>
      <c r="AG37" s="3">
        <f t="shared" si="5"/>
        <v>657</v>
      </c>
      <c r="AH37" s="1"/>
      <c r="AI37" s="1"/>
      <c r="AJ37" s="1"/>
      <c r="AK37" s="1"/>
      <c r="AL37" s="1"/>
      <c r="AM37" s="1"/>
      <c r="AN37" s="1"/>
    </row>
    <row r="38" spans="1:40">
      <c r="A38" s="1"/>
      <c r="B38" s="1" t="s">
        <v>11</v>
      </c>
      <c r="C38" s="1"/>
      <c r="D38" s="1">
        <v>44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34</v>
      </c>
      <c r="AD38" s="1">
        <v>0</v>
      </c>
      <c r="AE38" s="1">
        <v>1</v>
      </c>
      <c r="AF38" s="1">
        <v>1</v>
      </c>
      <c r="AG38" s="1">
        <v>8</v>
      </c>
      <c r="AH38" s="1"/>
      <c r="AI38" s="1"/>
      <c r="AJ38" s="1"/>
      <c r="AK38" s="1"/>
      <c r="AL38" s="1"/>
      <c r="AM38" s="1"/>
      <c r="AN38" s="1"/>
    </row>
    <row r="39" spans="1:40">
      <c r="A39" s="1"/>
      <c r="B39" s="1" t="s">
        <v>12</v>
      </c>
      <c r="C39" s="1"/>
      <c r="D39" s="3">
        <v>22592</v>
      </c>
      <c r="E39" s="1">
        <v>429</v>
      </c>
      <c r="F39" s="3">
        <v>1057</v>
      </c>
      <c r="G39" s="3">
        <v>1045</v>
      </c>
      <c r="H39" s="1">
        <v>927</v>
      </c>
      <c r="I39" s="3">
        <v>1160</v>
      </c>
      <c r="J39" s="3">
        <v>1118</v>
      </c>
      <c r="K39" s="3">
        <v>1035</v>
      </c>
      <c r="L39" s="3">
        <v>1017</v>
      </c>
      <c r="M39" s="3">
        <v>1004</v>
      </c>
      <c r="N39" s="1">
        <v>973</v>
      </c>
      <c r="O39" s="1">
        <v>914</v>
      </c>
      <c r="P39" s="1">
        <v>915</v>
      </c>
      <c r="Q39" s="1">
        <v>869</v>
      </c>
      <c r="R39" s="1">
        <v>915</v>
      </c>
      <c r="S39" s="1">
        <v>952</v>
      </c>
      <c r="T39" s="1">
        <v>903</v>
      </c>
      <c r="U39" s="1">
        <v>948</v>
      </c>
      <c r="V39" s="1">
        <v>951</v>
      </c>
      <c r="W39" s="1">
        <v>981</v>
      </c>
      <c r="X39" s="1">
        <v>903</v>
      </c>
      <c r="Y39" s="1">
        <v>900</v>
      </c>
      <c r="Z39" s="1">
        <v>901</v>
      </c>
      <c r="AA39" s="1">
        <v>842</v>
      </c>
      <c r="AB39" s="1">
        <v>828</v>
      </c>
      <c r="AC39" s="1">
        <v>801</v>
      </c>
      <c r="AD39" s="1">
        <v>744</v>
      </c>
      <c r="AE39" s="1">
        <v>684</v>
      </c>
      <c r="AF39" s="1">
        <v>653</v>
      </c>
      <c r="AG39" s="1">
        <v>611</v>
      </c>
    </row>
    <row r="40" spans="1:40">
      <c r="A40" s="1"/>
      <c r="B40" s="1" t="s">
        <v>13</v>
      </c>
      <c r="C40" s="1"/>
      <c r="D40" s="1">
        <v>35</v>
      </c>
      <c r="E40" s="1">
        <v>0</v>
      </c>
      <c r="F40" s="1">
        <v>0</v>
      </c>
      <c r="G40" s="1">
        <v>1</v>
      </c>
      <c r="H40" s="1">
        <v>2</v>
      </c>
      <c r="I40" s="1">
        <v>2</v>
      </c>
      <c r="J40" s="1">
        <v>3</v>
      </c>
      <c r="K40" s="1">
        <v>1</v>
      </c>
      <c r="L40" s="1">
        <v>1</v>
      </c>
      <c r="M40" s="1">
        <v>2</v>
      </c>
      <c r="N40" s="1">
        <v>0</v>
      </c>
      <c r="O40" s="1">
        <v>1</v>
      </c>
      <c r="P40" s="1">
        <v>0</v>
      </c>
      <c r="Q40" s="1">
        <v>2</v>
      </c>
      <c r="R40" s="1">
        <v>0</v>
      </c>
      <c r="S40" s="1">
        <v>0</v>
      </c>
      <c r="T40" s="1">
        <v>2</v>
      </c>
      <c r="U40" s="1">
        <v>2</v>
      </c>
      <c r="V40" s="1">
        <v>1</v>
      </c>
      <c r="W40" s="1">
        <v>1</v>
      </c>
      <c r="X40" s="1">
        <v>2</v>
      </c>
      <c r="Y40" s="1">
        <v>1</v>
      </c>
      <c r="Z40" s="1">
        <v>2</v>
      </c>
      <c r="AA40" s="1">
        <v>3</v>
      </c>
      <c r="AB40" s="1">
        <v>0</v>
      </c>
      <c r="AC40" s="1">
        <v>1</v>
      </c>
      <c r="AD40" s="1">
        <v>1</v>
      </c>
      <c r="AE40" s="1">
        <v>3</v>
      </c>
      <c r="AF40" s="1">
        <v>1</v>
      </c>
      <c r="AG40" s="1">
        <v>0</v>
      </c>
    </row>
    <row r="41" spans="1:40">
      <c r="A41" s="1"/>
      <c r="B41" s="1" t="s">
        <v>14</v>
      </c>
      <c r="C41" s="1"/>
      <c r="D41" s="1">
        <v>11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2</v>
      </c>
      <c r="W41" s="1">
        <v>0</v>
      </c>
      <c r="X41" s="1">
        <v>2</v>
      </c>
      <c r="Y41" s="1">
        <v>2</v>
      </c>
      <c r="Z41" s="1">
        <v>0</v>
      </c>
      <c r="AA41" s="1">
        <v>0</v>
      </c>
      <c r="AB41" s="1">
        <v>1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</row>
    <row r="42" spans="1:40">
      <c r="A42" s="1"/>
      <c r="B42" s="1" t="s">
        <v>15</v>
      </c>
      <c r="C42" s="1"/>
      <c r="D42" s="3">
        <v>7283</v>
      </c>
      <c r="E42" s="1">
        <v>276</v>
      </c>
      <c r="F42" s="1">
        <v>589</v>
      </c>
      <c r="G42" s="1">
        <v>525</v>
      </c>
      <c r="H42" s="1">
        <v>439</v>
      </c>
      <c r="I42" s="1">
        <v>430</v>
      </c>
      <c r="J42" s="1">
        <v>382</v>
      </c>
      <c r="K42" s="1">
        <v>350</v>
      </c>
      <c r="L42" s="1">
        <v>273</v>
      </c>
      <c r="M42" s="1">
        <v>381</v>
      </c>
      <c r="N42" s="1">
        <v>416</v>
      </c>
      <c r="O42" s="1">
        <v>458</v>
      </c>
      <c r="P42" s="1">
        <v>443</v>
      </c>
      <c r="Q42" s="1">
        <v>402</v>
      </c>
      <c r="R42" s="1">
        <v>457</v>
      </c>
      <c r="S42" s="1">
        <v>388</v>
      </c>
      <c r="T42" s="1">
        <v>352</v>
      </c>
      <c r="U42" s="1">
        <v>322</v>
      </c>
      <c r="V42" s="1">
        <v>314</v>
      </c>
      <c r="W42" s="1">
        <v>189</v>
      </c>
      <c r="X42" s="1">
        <v>102</v>
      </c>
      <c r="Y42" s="1">
        <v>21</v>
      </c>
      <c r="Z42" s="1">
        <v>19</v>
      </c>
      <c r="AA42" s="1">
        <v>17</v>
      </c>
      <c r="AB42" s="1">
        <v>18</v>
      </c>
      <c r="AC42" s="1">
        <v>16</v>
      </c>
      <c r="AD42" s="1">
        <v>18</v>
      </c>
      <c r="AE42" s="1">
        <v>11</v>
      </c>
      <c r="AF42" s="1">
        <v>17</v>
      </c>
      <c r="AG42" s="1">
        <v>38</v>
      </c>
    </row>
    <row r="45" spans="1:40">
      <c r="A45" s="12" t="s">
        <v>16</v>
      </c>
      <c r="B45" s="13"/>
      <c r="D45" s="1" t="s">
        <v>1</v>
      </c>
      <c r="E45" s="1">
        <v>2023</v>
      </c>
      <c r="F45" s="1">
        <v>2022</v>
      </c>
      <c r="G45" s="1">
        <v>2021</v>
      </c>
      <c r="H45" s="1">
        <v>2020</v>
      </c>
      <c r="I45" s="1">
        <v>2019</v>
      </c>
      <c r="J45" s="1">
        <v>2018</v>
      </c>
      <c r="K45" s="1">
        <v>2017</v>
      </c>
      <c r="L45" s="1">
        <v>2016</v>
      </c>
      <c r="M45" s="1">
        <v>2015</v>
      </c>
      <c r="N45" s="1">
        <v>2014</v>
      </c>
      <c r="O45" s="1">
        <v>2013</v>
      </c>
      <c r="P45" s="1">
        <v>2012</v>
      </c>
      <c r="Q45" s="1">
        <v>2011</v>
      </c>
      <c r="R45" s="1">
        <v>2010</v>
      </c>
      <c r="S45" s="1">
        <v>2009</v>
      </c>
      <c r="T45" s="1">
        <v>2008</v>
      </c>
      <c r="U45" s="1">
        <v>2007</v>
      </c>
      <c r="V45" s="1">
        <v>2006</v>
      </c>
      <c r="W45" s="1">
        <v>2005</v>
      </c>
      <c r="X45" s="1">
        <v>2004</v>
      </c>
      <c r="Y45" s="1">
        <v>2003</v>
      </c>
      <c r="Z45" s="1">
        <v>2002</v>
      </c>
      <c r="AA45" s="1">
        <v>2001</v>
      </c>
      <c r="AB45" s="1">
        <v>2000</v>
      </c>
      <c r="AC45" s="1">
        <v>1999</v>
      </c>
      <c r="AD45" s="1">
        <v>1998</v>
      </c>
      <c r="AE45" s="1">
        <v>1997</v>
      </c>
      <c r="AF45" s="1">
        <v>1996</v>
      </c>
      <c r="AG45" s="1">
        <v>1995</v>
      </c>
    </row>
    <row r="46" spans="1:40">
      <c r="A46" s="1" t="s">
        <v>3</v>
      </c>
      <c r="B46" s="1" t="s">
        <v>10</v>
      </c>
      <c r="D46" s="3">
        <f>SUM(D14:D18)</f>
        <v>765634</v>
      </c>
      <c r="E46" s="3">
        <f t="shared" ref="E46:AG46" si="6">SUM(E14:E18)</f>
        <v>18740</v>
      </c>
      <c r="F46" s="3">
        <f t="shared" si="6"/>
        <v>42754</v>
      </c>
      <c r="G46" s="3">
        <f t="shared" si="6"/>
        <v>40595</v>
      </c>
      <c r="H46" s="3">
        <f t="shared" si="6"/>
        <v>36559</v>
      </c>
      <c r="I46" s="3">
        <f t="shared" si="6"/>
        <v>41531</v>
      </c>
      <c r="J46" s="3">
        <f t="shared" si="6"/>
        <v>39163</v>
      </c>
      <c r="K46" s="3">
        <f t="shared" si="6"/>
        <v>35899</v>
      </c>
      <c r="L46" s="3">
        <f t="shared" si="6"/>
        <v>35763</v>
      </c>
      <c r="M46" s="3">
        <f t="shared" si="6"/>
        <v>35379</v>
      </c>
      <c r="N46" s="3">
        <f t="shared" si="6"/>
        <v>36624</v>
      </c>
      <c r="O46" s="3">
        <f t="shared" si="6"/>
        <v>36874</v>
      </c>
      <c r="P46" s="3">
        <f t="shared" si="6"/>
        <v>35260</v>
      </c>
      <c r="Q46" s="3">
        <f t="shared" si="6"/>
        <v>33936</v>
      </c>
      <c r="R46" s="3">
        <f t="shared" si="6"/>
        <v>34766</v>
      </c>
      <c r="S46" s="3">
        <f t="shared" si="6"/>
        <v>34060</v>
      </c>
      <c r="T46" s="3">
        <f t="shared" si="6"/>
        <v>32997</v>
      </c>
      <c r="U46" s="3">
        <f t="shared" si="6"/>
        <v>32716</v>
      </c>
      <c r="V46" s="3">
        <f t="shared" si="6"/>
        <v>31512</v>
      </c>
      <c r="W46" s="3">
        <f t="shared" si="6"/>
        <v>29367</v>
      </c>
      <c r="X46" s="3">
        <f t="shared" si="6"/>
        <v>27373</v>
      </c>
      <c r="Y46" s="3">
        <f t="shared" si="6"/>
        <v>24642</v>
      </c>
      <c r="Z46" s="3">
        <f t="shared" si="6"/>
        <v>23691</v>
      </c>
      <c r="AA46" s="3">
        <f t="shared" si="6"/>
        <v>22528</v>
      </c>
      <c r="AB46" s="3">
        <f t="shared" si="6"/>
        <v>22425</v>
      </c>
      <c r="AC46" s="3">
        <f t="shared" si="6"/>
        <v>21943</v>
      </c>
      <c r="AD46" s="3">
        <f t="shared" si="6"/>
        <v>19501</v>
      </c>
      <c r="AE46" s="3">
        <f t="shared" si="6"/>
        <v>18417</v>
      </c>
      <c r="AF46" s="3">
        <f t="shared" si="6"/>
        <v>17770</v>
      </c>
      <c r="AG46" s="3">
        <f t="shared" si="6"/>
        <v>17335</v>
      </c>
    </row>
    <row r="47" spans="1:40">
      <c r="B47" t="s">
        <v>17</v>
      </c>
      <c r="D47">
        <f>SUM(D16:D17)</f>
        <v>1210</v>
      </c>
      <c r="E47">
        <f t="shared" ref="E47:AG47" si="7">SUM(E16:E17)</f>
        <v>0</v>
      </c>
      <c r="F47">
        <f t="shared" si="7"/>
        <v>0</v>
      </c>
      <c r="G47">
        <f t="shared" si="7"/>
        <v>7</v>
      </c>
      <c r="H47">
        <f t="shared" si="7"/>
        <v>30</v>
      </c>
      <c r="I47">
        <f t="shared" si="7"/>
        <v>41</v>
      </c>
      <c r="J47">
        <f t="shared" si="7"/>
        <v>37</v>
      </c>
      <c r="K47">
        <f t="shared" si="7"/>
        <v>19</v>
      </c>
      <c r="L47">
        <f t="shared" si="7"/>
        <v>45</v>
      </c>
      <c r="M47">
        <f t="shared" si="7"/>
        <v>46</v>
      </c>
      <c r="N47">
        <f t="shared" si="7"/>
        <v>36</v>
      </c>
      <c r="O47">
        <f t="shared" si="7"/>
        <v>29</v>
      </c>
      <c r="P47">
        <f t="shared" si="7"/>
        <v>28</v>
      </c>
      <c r="Q47">
        <f t="shared" si="7"/>
        <v>29</v>
      </c>
      <c r="R47">
        <f t="shared" si="7"/>
        <v>34</v>
      </c>
      <c r="S47">
        <f t="shared" si="7"/>
        <v>35</v>
      </c>
      <c r="T47">
        <f t="shared" si="7"/>
        <v>59</v>
      </c>
      <c r="U47">
        <f t="shared" si="7"/>
        <v>54</v>
      </c>
      <c r="V47">
        <f t="shared" si="7"/>
        <v>64</v>
      </c>
      <c r="W47">
        <f t="shared" si="7"/>
        <v>74</v>
      </c>
      <c r="X47">
        <f t="shared" si="7"/>
        <v>48</v>
      </c>
      <c r="Y47">
        <f t="shared" si="7"/>
        <v>86</v>
      </c>
      <c r="Z47">
        <f t="shared" si="7"/>
        <v>79</v>
      </c>
      <c r="AA47">
        <f t="shared" si="7"/>
        <v>42</v>
      </c>
      <c r="AB47">
        <f t="shared" si="7"/>
        <v>53</v>
      </c>
      <c r="AC47">
        <f t="shared" si="7"/>
        <v>48</v>
      </c>
      <c r="AD47">
        <f t="shared" si="7"/>
        <v>49</v>
      </c>
      <c r="AE47">
        <f t="shared" si="7"/>
        <v>45</v>
      </c>
      <c r="AF47">
        <f t="shared" si="7"/>
        <v>43</v>
      </c>
      <c r="AG47">
        <f t="shared" si="7"/>
        <v>59</v>
      </c>
    </row>
    <row r="48" spans="1:40">
      <c r="B48" t="s">
        <v>18</v>
      </c>
      <c r="D48" s="4">
        <f>SUM(D14:D15)</f>
        <v>584270</v>
      </c>
      <c r="E48" s="4">
        <f t="shared" ref="E48:AG48" si="8">SUM(E14:E15)</f>
        <v>12273</v>
      </c>
      <c r="F48" s="4">
        <f t="shared" si="8"/>
        <v>28372</v>
      </c>
      <c r="G48" s="4">
        <f t="shared" si="8"/>
        <v>27647</v>
      </c>
      <c r="H48" s="4">
        <f t="shared" si="8"/>
        <v>25844</v>
      </c>
      <c r="I48" s="4">
        <f t="shared" si="8"/>
        <v>31145</v>
      </c>
      <c r="J48" s="4">
        <f t="shared" si="8"/>
        <v>29735</v>
      </c>
      <c r="K48" s="4">
        <f t="shared" si="8"/>
        <v>27913</v>
      </c>
      <c r="L48" s="4">
        <f t="shared" si="8"/>
        <v>27644</v>
      </c>
      <c r="M48" s="4">
        <f t="shared" si="8"/>
        <v>26395</v>
      </c>
      <c r="N48" s="4">
        <f t="shared" si="8"/>
        <v>25198</v>
      </c>
      <c r="O48" s="4">
        <f t="shared" si="8"/>
        <v>25120</v>
      </c>
      <c r="P48" s="4">
        <f t="shared" si="8"/>
        <v>24125</v>
      </c>
      <c r="Q48" s="4">
        <f t="shared" si="8"/>
        <v>23502</v>
      </c>
      <c r="R48" s="4">
        <f t="shared" si="8"/>
        <v>24367</v>
      </c>
      <c r="S48" s="4">
        <f t="shared" si="8"/>
        <v>24299</v>
      </c>
      <c r="T48" s="4">
        <f t="shared" si="8"/>
        <v>23979</v>
      </c>
      <c r="U48" s="4">
        <f t="shared" si="8"/>
        <v>24549</v>
      </c>
      <c r="V48" s="4">
        <f t="shared" si="8"/>
        <v>24481</v>
      </c>
      <c r="W48" s="4">
        <f t="shared" si="8"/>
        <v>24569</v>
      </c>
      <c r="X48" s="4">
        <f t="shared" si="8"/>
        <v>24537</v>
      </c>
      <c r="Y48" s="4">
        <f t="shared" si="8"/>
        <v>23929</v>
      </c>
      <c r="Z48" s="4">
        <f t="shared" si="8"/>
        <v>23029</v>
      </c>
      <c r="AA48" s="4">
        <f t="shared" si="8"/>
        <v>21972</v>
      </c>
      <c r="AB48" s="4">
        <f t="shared" si="8"/>
        <v>21766</v>
      </c>
      <c r="AC48" s="4">
        <f t="shared" si="8"/>
        <v>21368</v>
      </c>
      <c r="AD48" s="4">
        <f t="shared" si="8"/>
        <v>19002</v>
      </c>
      <c r="AE48" s="4">
        <f t="shared" si="8"/>
        <v>18005</v>
      </c>
      <c r="AF48" s="4">
        <f t="shared" si="8"/>
        <v>17096</v>
      </c>
      <c r="AG48" s="4">
        <f t="shared" si="8"/>
        <v>16329</v>
      </c>
    </row>
    <row r="49" spans="1:33">
      <c r="B49" t="s">
        <v>19</v>
      </c>
      <c r="D49" s="4">
        <f>D18</f>
        <v>180154</v>
      </c>
      <c r="E49" s="4">
        <f t="shared" ref="E49:AG49" si="9">E18</f>
        <v>6467</v>
      </c>
      <c r="F49" s="4">
        <f t="shared" si="9"/>
        <v>14382</v>
      </c>
      <c r="G49" s="4">
        <f t="shared" si="9"/>
        <v>12941</v>
      </c>
      <c r="H49" s="4">
        <f t="shared" si="9"/>
        <v>10685</v>
      </c>
      <c r="I49" s="4">
        <f t="shared" si="9"/>
        <v>10345</v>
      </c>
      <c r="J49" s="4">
        <f t="shared" si="9"/>
        <v>9391</v>
      </c>
      <c r="K49" s="4">
        <f t="shared" si="9"/>
        <v>7967</v>
      </c>
      <c r="L49" s="4">
        <f t="shared" si="9"/>
        <v>8074</v>
      </c>
      <c r="M49" s="4">
        <f t="shared" si="9"/>
        <v>8938</v>
      </c>
      <c r="N49" s="4">
        <f t="shared" si="9"/>
        <v>11390</v>
      </c>
      <c r="O49" s="4">
        <f t="shared" si="9"/>
        <v>11725</v>
      </c>
      <c r="P49" s="4">
        <f t="shared" si="9"/>
        <v>11107</v>
      </c>
      <c r="Q49" s="4">
        <f t="shared" si="9"/>
        <v>10405</v>
      </c>
      <c r="R49" s="4">
        <f t="shared" si="9"/>
        <v>10365</v>
      </c>
      <c r="S49" s="4">
        <f t="shared" si="9"/>
        <v>9726</v>
      </c>
      <c r="T49" s="4">
        <f t="shared" si="9"/>
        <v>8959</v>
      </c>
      <c r="U49" s="4">
        <f t="shared" si="9"/>
        <v>8113</v>
      </c>
      <c r="V49" s="4">
        <f t="shared" si="9"/>
        <v>6967</v>
      </c>
      <c r="W49" s="4">
        <f t="shared" si="9"/>
        <v>4724</v>
      </c>
      <c r="X49" s="4">
        <f t="shared" si="9"/>
        <v>2788</v>
      </c>
      <c r="Y49" s="4">
        <f t="shared" si="9"/>
        <v>627</v>
      </c>
      <c r="Z49" s="4">
        <f t="shared" si="9"/>
        <v>583</v>
      </c>
      <c r="AA49" s="4">
        <f t="shared" si="9"/>
        <v>514</v>
      </c>
      <c r="AB49" s="4">
        <f t="shared" si="9"/>
        <v>606</v>
      </c>
      <c r="AC49" s="4">
        <f t="shared" si="9"/>
        <v>527</v>
      </c>
      <c r="AD49" s="4">
        <f t="shared" si="9"/>
        <v>450</v>
      </c>
      <c r="AE49" s="4">
        <f t="shared" si="9"/>
        <v>367</v>
      </c>
      <c r="AF49" s="4">
        <f t="shared" si="9"/>
        <v>631</v>
      </c>
      <c r="AG49" s="4">
        <f t="shared" si="9"/>
        <v>947</v>
      </c>
    </row>
    <row r="50" spans="1:33">
      <c r="A50" s="1" t="s">
        <v>4</v>
      </c>
      <c r="B50" s="1" t="s">
        <v>10</v>
      </c>
      <c r="D50" s="4">
        <f>D19</f>
        <v>370214</v>
      </c>
      <c r="E50" s="4">
        <f t="shared" ref="E50:AG50" si="10">E19</f>
        <v>9326</v>
      </c>
      <c r="F50" s="4">
        <f t="shared" si="10"/>
        <v>21056</v>
      </c>
      <c r="G50" s="4">
        <f t="shared" si="10"/>
        <v>19905</v>
      </c>
      <c r="H50" s="4">
        <f t="shared" si="10"/>
        <v>17881</v>
      </c>
      <c r="I50" s="4">
        <f t="shared" si="10"/>
        <v>20338</v>
      </c>
      <c r="J50" s="4">
        <f t="shared" si="10"/>
        <v>19143</v>
      </c>
      <c r="K50" s="4">
        <f t="shared" si="10"/>
        <v>17349</v>
      </c>
      <c r="L50" s="4">
        <f t="shared" si="10"/>
        <v>17638</v>
      </c>
      <c r="M50" s="4">
        <f t="shared" si="10"/>
        <v>17152</v>
      </c>
      <c r="N50" s="4">
        <f t="shared" si="10"/>
        <v>17804</v>
      </c>
      <c r="O50" s="4">
        <f t="shared" si="10"/>
        <v>17857</v>
      </c>
      <c r="P50" s="4">
        <f t="shared" si="10"/>
        <v>17168</v>
      </c>
      <c r="Q50" s="4">
        <f t="shared" si="10"/>
        <v>16415</v>
      </c>
      <c r="R50" s="4">
        <f t="shared" si="10"/>
        <v>16854</v>
      </c>
      <c r="S50" s="4">
        <f t="shared" si="10"/>
        <v>16525</v>
      </c>
      <c r="T50" s="4">
        <f t="shared" si="10"/>
        <v>15975</v>
      </c>
      <c r="U50" s="4">
        <f t="shared" si="10"/>
        <v>15958</v>
      </c>
      <c r="V50" s="4">
        <f t="shared" si="10"/>
        <v>15237</v>
      </c>
      <c r="W50" s="4">
        <f t="shared" si="10"/>
        <v>14211</v>
      </c>
      <c r="X50" s="4">
        <f t="shared" si="10"/>
        <v>13385</v>
      </c>
      <c r="Y50" s="4">
        <f t="shared" si="10"/>
        <v>11977</v>
      </c>
      <c r="Z50" s="4">
        <f t="shared" si="10"/>
        <v>11511</v>
      </c>
      <c r="AA50" s="4">
        <f t="shared" si="10"/>
        <v>10884</v>
      </c>
      <c r="AB50" s="4">
        <f t="shared" si="10"/>
        <v>10870</v>
      </c>
      <c r="AC50" s="4">
        <f t="shared" si="10"/>
        <v>10531</v>
      </c>
      <c r="AD50" s="4">
        <f t="shared" si="10"/>
        <v>9416</v>
      </c>
      <c r="AE50" s="4">
        <f t="shared" si="10"/>
        <v>8869</v>
      </c>
      <c r="AF50" s="4">
        <f t="shared" si="10"/>
        <v>8575</v>
      </c>
      <c r="AG50" s="4">
        <f t="shared" si="10"/>
        <v>8270</v>
      </c>
    </row>
    <row r="51" spans="1:33">
      <c r="B51" t="s">
        <v>17</v>
      </c>
      <c r="D51">
        <f>SUM(D22:D23)</f>
        <v>597</v>
      </c>
      <c r="E51">
        <f t="shared" ref="E51:AG51" si="11">SUM(E22:E23)</f>
        <v>0</v>
      </c>
      <c r="F51">
        <f t="shared" si="11"/>
        <v>0</v>
      </c>
      <c r="G51">
        <f t="shared" si="11"/>
        <v>3</v>
      </c>
      <c r="H51">
        <f t="shared" si="11"/>
        <v>17</v>
      </c>
      <c r="I51">
        <f t="shared" si="11"/>
        <v>19</v>
      </c>
      <c r="J51">
        <f t="shared" si="11"/>
        <v>17</v>
      </c>
      <c r="K51">
        <f t="shared" si="11"/>
        <v>10</v>
      </c>
      <c r="L51">
        <f t="shared" si="11"/>
        <v>23</v>
      </c>
      <c r="M51">
        <f t="shared" si="11"/>
        <v>31</v>
      </c>
      <c r="N51">
        <f t="shared" si="11"/>
        <v>14</v>
      </c>
      <c r="O51">
        <f t="shared" si="11"/>
        <v>13</v>
      </c>
      <c r="P51">
        <f t="shared" si="11"/>
        <v>20</v>
      </c>
      <c r="Q51">
        <f t="shared" si="11"/>
        <v>16</v>
      </c>
      <c r="R51">
        <f t="shared" si="11"/>
        <v>16</v>
      </c>
      <c r="S51">
        <f t="shared" si="11"/>
        <v>15</v>
      </c>
      <c r="T51">
        <f t="shared" si="11"/>
        <v>37</v>
      </c>
      <c r="U51">
        <f t="shared" si="11"/>
        <v>29</v>
      </c>
      <c r="V51">
        <f t="shared" si="11"/>
        <v>24</v>
      </c>
      <c r="W51">
        <f t="shared" si="11"/>
        <v>34</v>
      </c>
      <c r="X51">
        <f t="shared" si="11"/>
        <v>19</v>
      </c>
      <c r="Y51">
        <f t="shared" si="11"/>
        <v>43</v>
      </c>
      <c r="Z51">
        <f t="shared" si="11"/>
        <v>35</v>
      </c>
      <c r="AA51">
        <f t="shared" si="11"/>
        <v>20</v>
      </c>
      <c r="AB51">
        <f t="shared" si="11"/>
        <v>28</v>
      </c>
      <c r="AC51">
        <f t="shared" si="11"/>
        <v>26</v>
      </c>
      <c r="AD51">
        <f t="shared" si="11"/>
        <v>32</v>
      </c>
      <c r="AE51">
        <f t="shared" si="11"/>
        <v>20</v>
      </c>
      <c r="AF51">
        <f t="shared" si="11"/>
        <v>19</v>
      </c>
      <c r="AG51">
        <f t="shared" si="11"/>
        <v>24</v>
      </c>
    </row>
    <row r="52" spans="1:33">
      <c r="B52" t="s">
        <v>18</v>
      </c>
      <c r="D52" s="4">
        <f>SUM(D20:D21)</f>
        <v>283343</v>
      </c>
      <c r="E52" s="4">
        <f t="shared" ref="E52:AG52" si="12">SUM(E20:E21)</f>
        <v>6214</v>
      </c>
      <c r="F52" s="4">
        <f t="shared" si="12"/>
        <v>14236</v>
      </c>
      <c r="G52" s="4">
        <f t="shared" si="12"/>
        <v>13624</v>
      </c>
      <c r="H52" s="4">
        <f t="shared" si="12"/>
        <v>12769</v>
      </c>
      <c r="I52" s="4">
        <f t="shared" si="12"/>
        <v>15382</v>
      </c>
      <c r="J52" s="4">
        <f t="shared" si="12"/>
        <v>14662</v>
      </c>
      <c r="K52" s="4">
        <f t="shared" si="12"/>
        <v>13658</v>
      </c>
      <c r="L52" s="4">
        <f t="shared" si="12"/>
        <v>13652</v>
      </c>
      <c r="M52" s="4">
        <f t="shared" si="12"/>
        <v>12810</v>
      </c>
      <c r="N52" s="4">
        <f t="shared" si="12"/>
        <v>12356</v>
      </c>
      <c r="O52" s="4">
        <f t="shared" si="12"/>
        <v>12164</v>
      </c>
      <c r="P52" s="4">
        <f t="shared" si="12"/>
        <v>11814</v>
      </c>
      <c r="Q52" s="4">
        <f t="shared" si="12"/>
        <v>11454</v>
      </c>
      <c r="R52" s="4">
        <f t="shared" si="12"/>
        <v>11807</v>
      </c>
      <c r="S52" s="4">
        <f t="shared" si="12"/>
        <v>11751</v>
      </c>
      <c r="T52" s="4">
        <f t="shared" si="12"/>
        <v>11650</v>
      </c>
      <c r="U52" s="4">
        <f t="shared" si="12"/>
        <v>11960</v>
      </c>
      <c r="V52" s="4">
        <f t="shared" si="12"/>
        <v>11918</v>
      </c>
      <c r="W52" s="4">
        <f t="shared" si="12"/>
        <v>11918</v>
      </c>
      <c r="X52" s="4">
        <f t="shared" si="12"/>
        <v>12028</v>
      </c>
      <c r="Y52" s="4">
        <f t="shared" si="12"/>
        <v>11615</v>
      </c>
      <c r="Z52" s="4">
        <f t="shared" si="12"/>
        <v>11218</v>
      </c>
      <c r="AA52" s="4">
        <f t="shared" si="12"/>
        <v>10640</v>
      </c>
      <c r="AB52" s="4">
        <f t="shared" si="12"/>
        <v>10551</v>
      </c>
      <c r="AC52" s="4">
        <f t="shared" si="12"/>
        <v>10277</v>
      </c>
      <c r="AD52" s="4">
        <f t="shared" si="12"/>
        <v>9163</v>
      </c>
      <c r="AE52" s="4">
        <f t="shared" si="12"/>
        <v>8675</v>
      </c>
      <c r="AF52" s="4">
        <f t="shared" si="12"/>
        <v>8268</v>
      </c>
      <c r="AG52" s="4">
        <f t="shared" si="12"/>
        <v>7797</v>
      </c>
    </row>
    <row r="53" spans="1:33">
      <c r="B53" t="s">
        <v>19</v>
      </c>
      <c r="D53" s="4">
        <f>D24</f>
        <v>86274</v>
      </c>
      <c r="E53" s="4">
        <f t="shared" ref="E53:AG53" si="13">E24</f>
        <v>3112</v>
      </c>
      <c r="F53" s="4">
        <f t="shared" si="13"/>
        <v>6820</v>
      </c>
      <c r="G53" s="4">
        <f t="shared" si="13"/>
        <v>6278</v>
      </c>
      <c r="H53" s="4">
        <f t="shared" si="13"/>
        <v>5095</v>
      </c>
      <c r="I53" s="4">
        <f t="shared" si="13"/>
        <v>4937</v>
      </c>
      <c r="J53" s="4">
        <f t="shared" si="13"/>
        <v>4464</v>
      </c>
      <c r="K53" s="4">
        <f t="shared" si="13"/>
        <v>3681</v>
      </c>
      <c r="L53" s="4">
        <f t="shared" si="13"/>
        <v>3963</v>
      </c>
      <c r="M53" s="4">
        <f t="shared" si="13"/>
        <v>4311</v>
      </c>
      <c r="N53" s="4">
        <f t="shared" si="13"/>
        <v>5434</v>
      </c>
      <c r="O53" s="4">
        <f t="shared" si="13"/>
        <v>5680</v>
      </c>
      <c r="P53" s="4">
        <f t="shared" si="13"/>
        <v>5334</v>
      </c>
      <c r="Q53" s="4">
        <f t="shared" si="13"/>
        <v>4945</v>
      </c>
      <c r="R53" s="4">
        <f t="shared" si="13"/>
        <v>5031</v>
      </c>
      <c r="S53" s="4">
        <f t="shared" si="13"/>
        <v>4759</v>
      </c>
      <c r="T53" s="4">
        <f t="shared" si="13"/>
        <v>4288</v>
      </c>
      <c r="U53" s="4">
        <f t="shared" si="13"/>
        <v>3969</v>
      </c>
      <c r="V53" s="4">
        <f t="shared" si="13"/>
        <v>3295</v>
      </c>
      <c r="W53" s="4">
        <f t="shared" si="13"/>
        <v>2259</v>
      </c>
      <c r="X53" s="4">
        <f t="shared" si="13"/>
        <v>1338</v>
      </c>
      <c r="Y53" s="4">
        <f t="shared" si="13"/>
        <v>319</v>
      </c>
      <c r="Z53" s="4">
        <f t="shared" si="13"/>
        <v>258</v>
      </c>
      <c r="AA53" s="4">
        <f t="shared" si="13"/>
        <v>224</v>
      </c>
      <c r="AB53" s="4">
        <f t="shared" si="13"/>
        <v>291</v>
      </c>
      <c r="AC53" s="4">
        <f t="shared" si="13"/>
        <v>228</v>
      </c>
      <c r="AD53" s="4">
        <f t="shared" si="13"/>
        <v>221</v>
      </c>
      <c r="AE53" s="4">
        <f t="shared" si="13"/>
        <v>174</v>
      </c>
      <c r="AF53" s="4">
        <f t="shared" si="13"/>
        <v>288</v>
      </c>
      <c r="AG53" s="4">
        <f t="shared" si="13"/>
        <v>449</v>
      </c>
    </row>
    <row r="54" spans="1:33">
      <c r="A54" s="1" t="s">
        <v>5</v>
      </c>
      <c r="B54" s="1" t="s">
        <v>10</v>
      </c>
      <c r="D54" s="4">
        <f>D25</f>
        <v>254451</v>
      </c>
      <c r="E54" s="4">
        <f t="shared" ref="E54:AG54" si="14">E25</f>
        <v>5919</v>
      </c>
      <c r="F54" s="4">
        <f t="shared" si="14"/>
        <v>13710</v>
      </c>
      <c r="G54" s="4">
        <f t="shared" si="14"/>
        <v>13008</v>
      </c>
      <c r="H54" s="4">
        <f t="shared" si="14"/>
        <v>11877</v>
      </c>
      <c r="I54" s="4">
        <f t="shared" si="14"/>
        <v>13454</v>
      </c>
      <c r="J54" s="4">
        <f t="shared" si="14"/>
        <v>12604</v>
      </c>
      <c r="K54" s="4">
        <f t="shared" si="14"/>
        <v>11814</v>
      </c>
      <c r="L54" s="4">
        <f t="shared" si="14"/>
        <v>11601</v>
      </c>
      <c r="M54" s="4">
        <f t="shared" si="14"/>
        <v>11585</v>
      </c>
      <c r="N54" s="4">
        <f t="shared" si="14"/>
        <v>11951</v>
      </c>
      <c r="O54" s="4">
        <f t="shared" si="14"/>
        <v>12077</v>
      </c>
      <c r="P54" s="4">
        <f t="shared" si="14"/>
        <v>11576</v>
      </c>
      <c r="Q54" s="4">
        <f t="shared" si="14"/>
        <v>11357</v>
      </c>
      <c r="R54" s="4">
        <f t="shared" si="14"/>
        <v>11499</v>
      </c>
      <c r="S54" s="4">
        <f t="shared" si="14"/>
        <v>11207</v>
      </c>
      <c r="T54" s="4">
        <f t="shared" si="14"/>
        <v>10867</v>
      </c>
      <c r="U54" s="4">
        <f t="shared" si="14"/>
        <v>10758</v>
      </c>
      <c r="V54" s="4">
        <f t="shared" si="14"/>
        <v>10564</v>
      </c>
      <c r="W54" s="4">
        <f t="shared" si="14"/>
        <v>9762</v>
      </c>
      <c r="X54" s="4">
        <f t="shared" si="14"/>
        <v>9051</v>
      </c>
      <c r="Y54" s="4">
        <f t="shared" si="14"/>
        <v>8171</v>
      </c>
      <c r="Z54" s="4">
        <f t="shared" si="14"/>
        <v>7836</v>
      </c>
      <c r="AA54" s="4">
        <f t="shared" si="14"/>
        <v>7559</v>
      </c>
      <c r="AB54" s="4">
        <f t="shared" si="14"/>
        <v>7450</v>
      </c>
      <c r="AC54" s="4">
        <f t="shared" si="14"/>
        <v>7456</v>
      </c>
      <c r="AD54" s="4">
        <f t="shared" si="14"/>
        <v>6500</v>
      </c>
      <c r="AE54" s="4">
        <f t="shared" si="14"/>
        <v>6276</v>
      </c>
      <c r="AF54" s="4">
        <f t="shared" si="14"/>
        <v>6034</v>
      </c>
      <c r="AG54" s="4">
        <f t="shared" si="14"/>
        <v>5898</v>
      </c>
    </row>
    <row r="55" spans="1:33">
      <c r="B55" t="s">
        <v>17</v>
      </c>
      <c r="D55">
        <f>SUM(D28:D29)</f>
        <v>387</v>
      </c>
      <c r="E55">
        <f t="shared" ref="E55:AG55" si="15">SUM(E28:E29)</f>
        <v>0</v>
      </c>
      <c r="F55">
        <f t="shared" si="15"/>
        <v>0</v>
      </c>
      <c r="G55">
        <f t="shared" si="15"/>
        <v>1</v>
      </c>
      <c r="H55">
        <f t="shared" si="15"/>
        <v>5</v>
      </c>
      <c r="I55">
        <f t="shared" si="15"/>
        <v>10</v>
      </c>
      <c r="J55">
        <f t="shared" si="15"/>
        <v>10</v>
      </c>
      <c r="K55">
        <f t="shared" si="15"/>
        <v>8</v>
      </c>
      <c r="L55">
        <f t="shared" si="15"/>
        <v>12</v>
      </c>
      <c r="M55">
        <f t="shared" si="15"/>
        <v>8</v>
      </c>
      <c r="N55">
        <f t="shared" si="15"/>
        <v>16</v>
      </c>
      <c r="O55">
        <f t="shared" si="15"/>
        <v>10</v>
      </c>
      <c r="P55">
        <f t="shared" si="15"/>
        <v>7</v>
      </c>
      <c r="Q55">
        <f t="shared" si="15"/>
        <v>7</v>
      </c>
      <c r="R55">
        <f t="shared" si="15"/>
        <v>12</v>
      </c>
      <c r="S55">
        <f t="shared" si="15"/>
        <v>7</v>
      </c>
      <c r="T55">
        <f t="shared" si="15"/>
        <v>16</v>
      </c>
      <c r="U55">
        <f t="shared" si="15"/>
        <v>18</v>
      </c>
      <c r="V55">
        <f t="shared" si="15"/>
        <v>31</v>
      </c>
      <c r="W55">
        <f t="shared" si="15"/>
        <v>30</v>
      </c>
      <c r="X55">
        <f t="shared" si="15"/>
        <v>16</v>
      </c>
      <c r="Y55">
        <f t="shared" si="15"/>
        <v>32</v>
      </c>
      <c r="Z55">
        <f t="shared" si="15"/>
        <v>30</v>
      </c>
      <c r="AA55">
        <f t="shared" si="15"/>
        <v>12</v>
      </c>
      <c r="AB55">
        <f t="shared" si="15"/>
        <v>16</v>
      </c>
      <c r="AC55">
        <f t="shared" si="15"/>
        <v>14</v>
      </c>
      <c r="AD55">
        <f t="shared" si="15"/>
        <v>6</v>
      </c>
      <c r="AE55">
        <f t="shared" si="15"/>
        <v>15</v>
      </c>
      <c r="AF55">
        <f t="shared" si="15"/>
        <v>19</v>
      </c>
      <c r="AG55">
        <f t="shared" si="15"/>
        <v>21</v>
      </c>
    </row>
    <row r="56" spans="1:33">
      <c r="B56" t="s">
        <v>18</v>
      </c>
      <c r="D56" s="4">
        <f>SUM(D26:D27)</f>
        <v>193638</v>
      </c>
      <c r="E56" s="4">
        <f t="shared" ref="E56:AG56" si="16">SUM(E26:E27)</f>
        <v>3810</v>
      </c>
      <c r="F56" s="4">
        <f t="shared" si="16"/>
        <v>8830</v>
      </c>
      <c r="G56" s="4">
        <f t="shared" si="16"/>
        <v>8796</v>
      </c>
      <c r="H56" s="4">
        <f t="shared" si="16"/>
        <v>8222</v>
      </c>
      <c r="I56" s="4">
        <f t="shared" si="16"/>
        <v>9915</v>
      </c>
      <c r="J56" s="4">
        <f t="shared" si="16"/>
        <v>9378</v>
      </c>
      <c r="K56" s="4">
        <f t="shared" si="16"/>
        <v>9046</v>
      </c>
      <c r="L56" s="4">
        <f t="shared" si="16"/>
        <v>8850</v>
      </c>
      <c r="M56" s="4">
        <f t="shared" si="16"/>
        <v>8677</v>
      </c>
      <c r="N56" s="4">
        <f t="shared" si="16"/>
        <v>8153</v>
      </c>
      <c r="O56" s="4">
        <f t="shared" si="16"/>
        <v>8253</v>
      </c>
      <c r="P56" s="4">
        <f t="shared" si="16"/>
        <v>7919</v>
      </c>
      <c r="Q56" s="4">
        <f t="shared" si="16"/>
        <v>7809</v>
      </c>
      <c r="R56" s="4">
        <f t="shared" si="16"/>
        <v>8128</v>
      </c>
      <c r="S56" s="4">
        <f t="shared" si="16"/>
        <v>8044</v>
      </c>
      <c r="T56" s="4">
        <f t="shared" si="16"/>
        <v>7883</v>
      </c>
      <c r="U56" s="4">
        <f t="shared" si="16"/>
        <v>8061</v>
      </c>
      <c r="V56" s="4">
        <f t="shared" si="16"/>
        <v>8168</v>
      </c>
      <c r="W56" s="4">
        <f t="shared" si="16"/>
        <v>8130</v>
      </c>
      <c r="X56" s="4">
        <f t="shared" si="16"/>
        <v>8076</v>
      </c>
      <c r="Y56" s="4">
        <f t="shared" si="16"/>
        <v>7914</v>
      </c>
      <c r="Z56" s="4">
        <f t="shared" si="16"/>
        <v>7579</v>
      </c>
      <c r="AA56" s="4">
        <f t="shared" si="16"/>
        <v>7356</v>
      </c>
      <c r="AB56" s="4">
        <f t="shared" si="16"/>
        <v>7216</v>
      </c>
      <c r="AC56" s="4">
        <f t="shared" si="16"/>
        <v>7233</v>
      </c>
      <c r="AD56" s="4">
        <f t="shared" si="16"/>
        <v>6342</v>
      </c>
      <c r="AE56" s="4">
        <f t="shared" si="16"/>
        <v>6124</v>
      </c>
      <c r="AF56" s="4">
        <f t="shared" si="16"/>
        <v>5773</v>
      </c>
      <c r="AG56" s="4">
        <f t="shared" si="16"/>
        <v>5568</v>
      </c>
    </row>
    <row r="57" spans="1:33">
      <c r="B57" t="s">
        <v>19</v>
      </c>
      <c r="D57" s="4">
        <f>D30</f>
        <v>60426</v>
      </c>
      <c r="E57" s="4">
        <f t="shared" ref="E57:AG57" si="17">E30</f>
        <v>2109</v>
      </c>
      <c r="F57" s="4">
        <f t="shared" si="17"/>
        <v>4880</v>
      </c>
      <c r="G57" s="4">
        <f t="shared" si="17"/>
        <v>4211</v>
      </c>
      <c r="H57" s="4">
        <f t="shared" si="17"/>
        <v>3650</v>
      </c>
      <c r="I57" s="4">
        <f t="shared" si="17"/>
        <v>3529</v>
      </c>
      <c r="J57" s="4">
        <f t="shared" si="17"/>
        <v>3216</v>
      </c>
      <c r="K57" s="4">
        <f t="shared" si="17"/>
        <v>2760</v>
      </c>
      <c r="L57" s="4">
        <f t="shared" si="17"/>
        <v>2739</v>
      </c>
      <c r="M57" s="4">
        <f t="shared" si="17"/>
        <v>2900</v>
      </c>
      <c r="N57" s="4">
        <f t="shared" si="17"/>
        <v>3782</v>
      </c>
      <c r="O57" s="4">
        <f t="shared" si="17"/>
        <v>3814</v>
      </c>
      <c r="P57" s="4">
        <f t="shared" si="17"/>
        <v>3650</v>
      </c>
      <c r="Q57" s="4">
        <f t="shared" si="17"/>
        <v>3541</v>
      </c>
      <c r="R57" s="4">
        <f t="shared" si="17"/>
        <v>3359</v>
      </c>
      <c r="S57" s="4">
        <f t="shared" si="17"/>
        <v>3156</v>
      </c>
      <c r="T57" s="4">
        <f t="shared" si="17"/>
        <v>2968</v>
      </c>
      <c r="U57" s="4">
        <f t="shared" si="17"/>
        <v>2679</v>
      </c>
      <c r="V57" s="4">
        <f t="shared" si="17"/>
        <v>2365</v>
      </c>
      <c r="W57" s="4">
        <f t="shared" si="17"/>
        <v>1602</v>
      </c>
      <c r="X57" s="4">
        <f t="shared" si="17"/>
        <v>959</v>
      </c>
      <c r="Y57" s="4">
        <f t="shared" si="17"/>
        <v>225</v>
      </c>
      <c r="Z57" s="4">
        <f t="shared" si="17"/>
        <v>227</v>
      </c>
      <c r="AA57" s="4">
        <f t="shared" si="17"/>
        <v>191</v>
      </c>
      <c r="AB57" s="4">
        <f t="shared" si="17"/>
        <v>218</v>
      </c>
      <c r="AC57" s="4">
        <f t="shared" si="17"/>
        <v>209</v>
      </c>
      <c r="AD57" s="4">
        <f t="shared" si="17"/>
        <v>152</v>
      </c>
      <c r="AE57" s="4">
        <f t="shared" si="17"/>
        <v>137</v>
      </c>
      <c r="AF57" s="4">
        <f t="shared" si="17"/>
        <v>242</v>
      </c>
      <c r="AG57" s="4">
        <f t="shared" si="17"/>
        <v>309</v>
      </c>
    </row>
    <row r="58" spans="1:33">
      <c r="A58" s="1" t="s">
        <v>6</v>
      </c>
      <c r="B58" s="1" t="s">
        <v>10</v>
      </c>
      <c r="D58" s="4">
        <f>D31</f>
        <v>111106</v>
      </c>
      <c r="E58" s="4">
        <f t="shared" ref="E58:AG58" si="18">E31</f>
        <v>2790</v>
      </c>
      <c r="F58" s="4">
        <f t="shared" si="18"/>
        <v>6342</v>
      </c>
      <c r="G58" s="4">
        <f t="shared" si="18"/>
        <v>6111</v>
      </c>
      <c r="H58" s="4">
        <f t="shared" si="18"/>
        <v>5433</v>
      </c>
      <c r="I58" s="4">
        <f t="shared" si="18"/>
        <v>6148</v>
      </c>
      <c r="J58" s="4">
        <f t="shared" si="18"/>
        <v>5913</v>
      </c>
      <c r="K58" s="4">
        <f t="shared" si="18"/>
        <v>5351</v>
      </c>
      <c r="L58" s="4">
        <f t="shared" si="18"/>
        <v>5233</v>
      </c>
      <c r="M58" s="4">
        <f t="shared" si="18"/>
        <v>5256</v>
      </c>
      <c r="N58" s="4">
        <f t="shared" si="18"/>
        <v>5480</v>
      </c>
      <c r="O58" s="4">
        <f t="shared" si="18"/>
        <v>5568</v>
      </c>
      <c r="P58" s="4">
        <f t="shared" si="18"/>
        <v>5159</v>
      </c>
      <c r="Q58" s="4">
        <f t="shared" si="18"/>
        <v>4891</v>
      </c>
      <c r="R58" s="4">
        <f t="shared" si="18"/>
        <v>5040</v>
      </c>
      <c r="S58" s="4">
        <f t="shared" si="18"/>
        <v>4991</v>
      </c>
      <c r="T58" s="4">
        <f t="shared" si="18"/>
        <v>4901</v>
      </c>
      <c r="U58" s="4">
        <f t="shared" si="18"/>
        <v>4731</v>
      </c>
      <c r="V58" s="4">
        <f t="shared" si="18"/>
        <v>4450</v>
      </c>
      <c r="W58" s="4">
        <f t="shared" si="18"/>
        <v>4225</v>
      </c>
      <c r="X58" s="4">
        <f t="shared" si="18"/>
        <v>3930</v>
      </c>
      <c r="Y58" s="4">
        <f t="shared" si="18"/>
        <v>3570</v>
      </c>
      <c r="Z58" s="4">
        <f t="shared" si="18"/>
        <v>3423</v>
      </c>
      <c r="AA58" s="4">
        <f t="shared" si="18"/>
        <v>3223</v>
      </c>
      <c r="AB58" s="4">
        <f t="shared" si="18"/>
        <v>3258</v>
      </c>
      <c r="AC58" s="4">
        <f t="shared" si="18"/>
        <v>3105</v>
      </c>
      <c r="AD58" s="4">
        <f t="shared" si="18"/>
        <v>2822</v>
      </c>
      <c r="AE58" s="4">
        <f t="shared" si="18"/>
        <v>2573</v>
      </c>
      <c r="AF58" s="4">
        <f t="shared" si="18"/>
        <v>2489</v>
      </c>
      <c r="AG58" s="4">
        <f t="shared" si="18"/>
        <v>2510</v>
      </c>
    </row>
    <row r="59" spans="1:33">
      <c r="B59" t="s">
        <v>17</v>
      </c>
      <c r="D59">
        <f>SUM(D34:D35)</f>
        <v>180</v>
      </c>
      <c r="E59">
        <f t="shared" ref="E59:AG59" si="19">SUM(E34:E35)</f>
        <v>0</v>
      </c>
      <c r="F59">
        <f t="shared" si="19"/>
        <v>0</v>
      </c>
      <c r="G59">
        <f t="shared" si="19"/>
        <v>2</v>
      </c>
      <c r="H59">
        <f t="shared" si="19"/>
        <v>6</v>
      </c>
      <c r="I59">
        <f t="shared" si="19"/>
        <v>10</v>
      </c>
      <c r="J59">
        <f t="shared" si="19"/>
        <v>7</v>
      </c>
      <c r="K59">
        <f t="shared" si="19"/>
        <v>0</v>
      </c>
      <c r="L59">
        <f t="shared" si="19"/>
        <v>8</v>
      </c>
      <c r="M59">
        <f t="shared" si="19"/>
        <v>5</v>
      </c>
      <c r="N59">
        <f t="shared" si="19"/>
        <v>6</v>
      </c>
      <c r="O59">
        <f t="shared" si="19"/>
        <v>5</v>
      </c>
      <c r="P59">
        <f t="shared" si="19"/>
        <v>1</v>
      </c>
      <c r="Q59">
        <f t="shared" si="19"/>
        <v>3</v>
      </c>
      <c r="R59">
        <f t="shared" si="19"/>
        <v>5</v>
      </c>
      <c r="S59">
        <f t="shared" si="19"/>
        <v>13</v>
      </c>
      <c r="T59">
        <f t="shared" si="19"/>
        <v>4</v>
      </c>
      <c r="U59">
        <f t="shared" si="19"/>
        <v>5</v>
      </c>
      <c r="V59">
        <f t="shared" si="19"/>
        <v>6</v>
      </c>
      <c r="W59">
        <f t="shared" si="19"/>
        <v>9</v>
      </c>
      <c r="X59">
        <f t="shared" si="19"/>
        <v>9</v>
      </c>
      <c r="Y59">
        <f t="shared" si="19"/>
        <v>8</v>
      </c>
      <c r="Z59">
        <f t="shared" si="19"/>
        <v>12</v>
      </c>
      <c r="AA59">
        <f t="shared" si="19"/>
        <v>7</v>
      </c>
      <c r="AB59">
        <f t="shared" si="19"/>
        <v>8</v>
      </c>
      <c r="AC59">
        <f t="shared" si="19"/>
        <v>7</v>
      </c>
      <c r="AD59">
        <f t="shared" si="19"/>
        <v>9</v>
      </c>
      <c r="AE59">
        <f t="shared" si="19"/>
        <v>7</v>
      </c>
      <c r="AF59">
        <f t="shared" si="19"/>
        <v>4</v>
      </c>
      <c r="AG59">
        <f t="shared" si="19"/>
        <v>14</v>
      </c>
    </row>
    <row r="60" spans="1:33">
      <c r="B60" t="s">
        <v>18</v>
      </c>
      <c r="D60" s="4">
        <f>SUM(D32:D33)</f>
        <v>84749</v>
      </c>
      <c r="E60" s="4">
        <f t="shared" ref="E60:AG60" si="20">SUM(E32:E33)</f>
        <v>1820</v>
      </c>
      <c r="F60" s="4">
        <f t="shared" si="20"/>
        <v>4249</v>
      </c>
      <c r="G60" s="4">
        <f t="shared" si="20"/>
        <v>4182</v>
      </c>
      <c r="H60" s="4">
        <f t="shared" si="20"/>
        <v>3926</v>
      </c>
      <c r="I60" s="4">
        <f t="shared" si="20"/>
        <v>4689</v>
      </c>
      <c r="J60" s="4">
        <f t="shared" si="20"/>
        <v>4577</v>
      </c>
      <c r="K60" s="4">
        <f t="shared" si="20"/>
        <v>4175</v>
      </c>
      <c r="L60" s="4">
        <f t="shared" si="20"/>
        <v>4126</v>
      </c>
      <c r="M60" s="4">
        <f t="shared" si="20"/>
        <v>3905</v>
      </c>
      <c r="N60" s="4">
        <f t="shared" si="20"/>
        <v>3716</v>
      </c>
      <c r="O60" s="4">
        <f t="shared" si="20"/>
        <v>3790</v>
      </c>
      <c r="P60" s="4">
        <f t="shared" si="20"/>
        <v>3478</v>
      </c>
      <c r="Q60" s="4">
        <f t="shared" si="20"/>
        <v>3371</v>
      </c>
      <c r="R60" s="4">
        <f t="shared" si="20"/>
        <v>3517</v>
      </c>
      <c r="S60" s="4">
        <f t="shared" si="20"/>
        <v>3554</v>
      </c>
      <c r="T60" s="4">
        <f t="shared" si="20"/>
        <v>3546</v>
      </c>
      <c r="U60" s="4">
        <f t="shared" si="20"/>
        <v>3582</v>
      </c>
      <c r="V60" s="4">
        <f t="shared" si="20"/>
        <v>3449</v>
      </c>
      <c r="W60" s="4">
        <f t="shared" si="20"/>
        <v>3542</v>
      </c>
      <c r="X60" s="4">
        <f t="shared" si="20"/>
        <v>3532</v>
      </c>
      <c r="Y60" s="4">
        <f t="shared" si="20"/>
        <v>3500</v>
      </c>
      <c r="Z60" s="4">
        <f t="shared" si="20"/>
        <v>3332</v>
      </c>
      <c r="AA60" s="4">
        <f t="shared" si="20"/>
        <v>3134</v>
      </c>
      <c r="AB60" s="4">
        <f t="shared" si="20"/>
        <v>3171</v>
      </c>
      <c r="AC60" s="4">
        <f t="shared" si="20"/>
        <v>3024</v>
      </c>
      <c r="AD60" s="4">
        <f t="shared" si="20"/>
        <v>2754</v>
      </c>
      <c r="AE60" s="4">
        <f t="shared" si="20"/>
        <v>2521</v>
      </c>
      <c r="AF60" s="4">
        <f t="shared" si="20"/>
        <v>2401</v>
      </c>
      <c r="AG60" s="4">
        <f t="shared" si="20"/>
        <v>2345</v>
      </c>
    </row>
    <row r="61" spans="1:33">
      <c r="B61" t="s">
        <v>19</v>
      </c>
      <c r="D61" s="4">
        <f>D36</f>
        <v>26177</v>
      </c>
      <c r="E61" s="4">
        <f t="shared" ref="E61:AG61" si="21">E36</f>
        <v>970</v>
      </c>
      <c r="F61" s="4">
        <f t="shared" si="21"/>
        <v>2093</v>
      </c>
      <c r="G61" s="4">
        <f t="shared" si="21"/>
        <v>1927</v>
      </c>
      <c r="H61" s="4">
        <f t="shared" si="21"/>
        <v>1501</v>
      </c>
      <c r="I61" s="4">
        <f t="shared" si="21"/>
        <v>1449</v>
      </c>
      <c r="J61" s="4">
        <f t="shared" si="21"/>
        <v>1329</v>
      </c>
      <c r="K61" s="4">
        <f t="shared" si="21"/>
        <v>1176</v>
      </c>
      <c r="L61" s="4">
        <f t="shared" si="21"/>
        <v>1099</v>
      </c>
      <c r="M61" s="4">
        <f t="shared" si="21"/>
        <v>1346</v>
      </c>
      <c r="N61" s="4">
        <f t="shared" si="21"/>
        <v>1758</v>
      </c>
      <c r="O61" s="4">
        <f t="shared" si="21"/>
        <v>1773</v>
      </c>
      <c r="P61" s="4">
        <f t="shared" si="21"/>
        <v>1680</v>
      </c>
      <c r="Q61" s="4">
        <f t="shared" si="21"/>
        <v>1517</v>
      </c>
      <c r="R61" s="4">
        <f t="shared" si="21"/>
        <v>1518</v>
      </c>
      <c r="S61" s="4">
        <f t="shared" si="21"/>
        <v>1424</v>
      </c>
      <c r="T61" s="4">
        <f t="shared" si="21"/>
        <v>1351</v>
      </c>
      <c r="U61" s="4">
        <f t="shared" si="21"/>
        <v>1144</v>
      </c>
      <c r="V61" s="4">
        <f t="shared" si="21"/>
        <v>995</v>
      </c>
      <c r="W61" s="4">
        <f t="shared" si="21"/>
        <v>674</v>
      </c>
      <c r="X61" s="4">
        <f t="shared" si="21"/>
        <v>389</v>
      </c>
      <c r="Y61" s="4">
        <f t="shared" si="21"/>
        <v>62</v>
      </c>
      <c r="Z61" s="4">
        <f t="shared" si="21"/>
        <v>79</v>
      </c>
      <c r="AA61" s="4">
        <f t="shared" si="21"/>
        <v>82</v>
      </c>
      <c r="AB61" s="4">
        <f t="shared" si="21"/>
        <v>79</v>
      </c>
      <c r="AC61" s="4">
        <f t="shared" si="21"/>
        <v>74</v>
      </c>
      <c r="AD61" s="4">
        <f t="shared" si="21"/>
        <v>59</v>
      </c>
      <c r="AE61" s="4">
        <f t="shared" si="21"/>
        <v>45</v>
      </c>
      <c r="AF61" s="4">
        <f t="shared" si="21"/>
        <v>84</v>
      </c>
      <c r="AG61" s="4">
        <f t="shared" si="21"/>
        <v>151</v>
      </c>
    </row>
    <row r="62" spans="1:33">
      <c r="A62" s="1" t="s">
        <v>7</v>
      </c>
      <c r="B62" s="1" t="s">
        <v>10</v>
      </c>
      <c r="D62" s="4">
        <f>D37</f>
        <v>29965</v>
      </c>
      <c r="E62" s="4">
        <f t="shared" ref="E62:AG62" si="22">E37</f>
        <v>705</v>
      </c>
      <c r="F62" s="4">
        <f t="shared" si="22"/>
        <v>1646</v>
      </c>
      <c r="G62" s="4">
        <f t="shared" si="22"/>
        <v>1571</v>
      </c>
      <c r="H62" s="4">
        <f t="shared" si="22"/>
        <v>1368</v>
      </c>
      <c r="I62" s="4">
        <f t="shared" si="22"/>
        <v>1592</v>
      </c>
      <c r="J62" s="4">
        <f t="shared" si="22"/>
        <v>1503</v>
      </c>
      <c r="K62" s="4">
        <f t="shared" si="22"/>
        <v>1386</v>
      </c>
      <c r="L62" s="4">
        <f t="shared" si="22"/>
        <v>1292</v>
      </c>
      <c r="M62" s="4">
        <f t="shared" si="22"/>
        <v>1387</v>
      </c>
      <c r="N62" s="4">
        <f t="shared" si="22"/>
        <v>1389</v>
      </c>
      <c r="O62" s="4">
        <f t="shared" si="22"/>
        <v>1373</v>
      </c>
      <c r="P62" s="4">
        <f t="shared" si="22"/>
        <v>1358</v>
      </c>
      <c r="Q62" s="4">
        <f t="shared" si="22"/>
        <v>1274</v>
      </c>
      <c r="R62" s="4">
        <f t="shared" si="22"/>
        <v>1373</v>
      </c>
      <c r="S62" s="4">
        <f t="shared" si="22"/>
        <v>1340</v>
      </c>
      <c r="T62" s="4">
        <f t="shared" si="22"/>
        <v>1257</v>
      </c>
      <c r="U62" s="4">
        <f t="shared" si="22"/>
        <v>1272</v>
      </c>
      <c r="V62" s="4">
        <f t="shared" si="22"/>
        <v>1268</v>
      </c>
      <c r="W62" s="4">
        <f t="shared" si="22"/>
        <v>1171</v>
      </c>
      <c r="X62" s="4">
        <f t="shared" si="22"/>
        <v>1009</v>
      </c>
      <c r="Y62" s="4">
        <f t="shared" si="22"/>
        <v>924</v>
      </c>
      <c r="Z62" s="4">
        <f t="shared" si="22"/>
        <v>922</v>
      </c>
      <c r="AA62" s="4">
        <f t="shared" si="22"/>
        <v>862</v>
      </c>
      <c r="AB62" s="4">
        <f t="shared" si="22"/>
        <v>847</v>
      </c>
      <c r="AC62" s="4">
        <f t="shared" si="22"/>
        <v>852</v>
      </c>
      <c r="AD62" s="4">
        <f t="shared" si="22"/>
        <v>764</v>
      </c>
      <c r="AE62" s="4">
        <f t="shared" si="22"/>
        <v>699</v>
      </c>
      <c r="AF62" s="4">
        <f t="shared" si="22"/>
        <v>672</v>
      </c>
      <c r="AG62" s="4">
        <f t="shared" si="22"/>
        <v>657</v>
      </c>
    </row>
    <row r="63" spans="1:33">
      <c r="B63" t="s">
        <v>17</v>
      </c>
      <c r="D63">
        <f>SUM(D40:D41)</f>
        <v>46</v>
      </c>
      <c r="E63">
        <f t="shared" ref="E63:AG63" si="23">SUM(E40:E41)</f>
        <v>0</v>
      </c>
      <c r="F63">
        <f t="shared" si="23"/>
        <v>0</v>
      </c>
      <c r="G63">
        <f t="shared" si="23"/>
        <v>1</v>
      </c>
      <c r="H63">
        <f t="shared" si="23"/>
        <v>2</v>
      </c>
      <c r="I63">
        <f t="shared" si="23"/>
        <v>2</v>
      </c>
      <c r="J63">
        <f t="shared" si="23"/>
        <v>3</v>
      </c>
      <c r="K63">
        <f t="shared" si="23"/>
        <v>1</v>
      </c>
      <c r="L63">
        <f t="shared" si="23"/>
        <v>2</v>
      </c>
      <c r="M63">
        <f t="shared" si="23"/>
        <v>2</v>
      </c>
      <c r="N63">
        <f t="shared" si="23"/>
        <v>0</v>
      </c>
      <c r="O63">
        <f t="shared" si="23"/>
        <v>1</v>
      </c>
      <c r="P63">
        <f t="shared" si="23"/>
        <v>0</v>
      </c>
      <c r="Q63">
        <f t="shared" si="23"/>
        <v>3</v>
      </c>
      <c r="R63">
        <f t="shared" si="23"/>
        <v>1</v>
      </c>
      <c r="S63">
        <f t="shared" si="23"/>
        <v>0</v>
      </c>
      <c r="T63">
        <f t="shared" si="23"/>
        <v>2</v>
      </c>
      <c r="U63">
        <f t="shared" si="23"/>
        <v>2</v>
      </c>
      <c r="V63">
        <f t="shared" si="23"/>
        <v>3</v>
      </c>
      <c r="W63">
        <f t="shared" si="23"/>
        <v>1</v>
      </c>
      <c r="X63">
        <f t="shared" si="23"/>
        <v>4</v>
      </c>
      <c r="Y63">
        <f t="shared" si="23"/>
        <v>3</v>
      </c>
      <c r="Z63">
        <f t="shared" si="23"/>
        <v>2</v>
      </c>
      <c r="AA63">
        <f t="shared" si="23"/>
        <v>3</v>
      </c>
      <c r="AB63">
        <f t="shared" si="23"/>
        <v>1</v>
      </c>
      <c r="AC63">
        <f t="shared" si="23"/>
        <v>1</v>
      </c>
      <c r="AD63">
        <f t="shared" si="23"/>
        <v>2</v>
      </c>
      <c r="AE63">
        <f t="shared" si="23"/>
        <v>3</v>
      </c>
      <c r="AF63">
        <f t="shared" si="23"/>
        <v>1</v>
      </c>
      <c r="AG63">
        <f t="shared" si="23"/>
        <v>0</v>
      </c>
    </row>
    <row r="64" spans="1:33">
      <c r="B64" t="s">
        <v>18</v>
      </c>
      <c r="D64">
        <f>SUM(D38:D39)</f>
        <v>22636</v>
      </c>
      <c r="E64">
        <f t="shared" ref="E64:AG64" si="24">SUM(E38:E39)</f>
        <v>429</v>
      </c>
      <c r="F64">
        <f t="shared" si="24"/>
        <v>1057</v>
      </c>
      <c r="G64">
        <f t="shared" si="24"/>
        <v>1045</v>
      </c>
      <c r="H64">
        <f t="shared" si="24"/>
        <v>927</v>
      </c>
      <c r="I64">
        <f t="shared" si="24"/>
        <v>1160</v>
      </c>
      <c r="J64">
        <f t="shared" si="24"/>
        <v>1118</v>
      </c>
      <c r="K64">
        <f t="shared" si="24"/>
        <v>1035</v>
      </c>
      <c r="L64">
        <f t="shared" si="24"/>
        <v>1017</v>
      </c>
      <c r="M64">
        <f t="shared" si="24"/>
        <v>1004</v>
      </c>
      <c r="N64">
        <f t="shared" si="24"/>
        <v>973</v>
      </c>
      <c r="O64">
        <f t="shared" si="24"/>
        <v>914</v>
      </c>
      <c r="P64">
        <f t="shared" si="24"/>
        <v>915</v>
      </c>
      <c r="Q64">
        <f t="shared" si="24"/>
        <v>869</v>
      </c>
      <c r="R64">
        <f t="shared" si="24"/>
        <v>915</v>
      </c>
      <c r="S64">
        <f t="shared" si="24"/>
        <v>952</v>
      </c>
      <c r="T64">
        <f t="shared" si="24"/>
        <v>903</v>
      </c>
      <c r="U64">
        <f t="shared" si="24"/>
        <v>948</v>
      </c>
      <c r="V64">
        <f t="shared" si="24"/>
        <v>951</v>
      </c>
      <c r="W64">
        <f t="shared" si="24"/>
        <v>981</v>
      </c>
      <c r="X64">
        <f t="shared" si="24"/>
        <v>903</v>
      </c>
      <c r="Y64">
        <f t="shared" si="24"/>
        <v>900</v>
      </c>
      <c r="Z64">
        <f t="shared" si="24"/>
        <v>901</v>
      </c>
      <c r="AA64">
        <f t="shared" si="24"/>
        <v>842</v>
      </c>
      <c r="AB64">
        <f t="shared" si="24"/>
        <v>828</v>
      </c>
      <c r="AC64">
        <f t="shared" si="24"/>
        <v>835</v>
      </c>
      <c r="AD64">
        <f t="shared" si="24"/>
        <v>744</v>
      </c>
      <c r="AE64">
        <f t="shared" si="24"/>
        <v>685</v>
      </c>
      <c r="AF64">
        <f t="shared" si="24"/>
        <v>654</v>
      </c>
      <c r="AG64">
        <f t="shared" si="24"/>
        <v>619</v>
      </c>
    </row>
    <row r="65" spans="1:33">
      <c r="B65" t="s">
        <v>19</v>
      </c>
      <c r="D65" s="4">
        <f>D42</f>
        <v>7283</v>
      </c>
      <c r="E65" s="4">
        <f t="shared" ref="E65:AG65" si="25">E42</f>
        <v>276</v>
      </c>
      <c r="F65" s="4">
        <f t="shared" si="25"/>
        <v>589</v>
      </c>
      <c r="G65" s="4">
        <f t="shared" si="25"/>
        <v>525</v>
      </c>
      <c r="H65" s="4">
        <f t="shared" si="25"/>
        <v>439</v>
      </c>
      <c r="I65" s="4">
        <f t="shared" si="25"/>
        <v>430</v>
      </c>
      <c r="J65" s="4">
        <f t="shared" si="25"/>
        <v>382</v>
      </c>
      <c r="K65" s="4">
        <f t="shared" si="25"/>
        <v>350</v>
      </c>
      <c r="L65" s="4">
        <f t="shared" si="25"/>
        <v>273</v>
      </c>
      <c r="M65" s="4">
        <f t="shared" si="25"/>
        <v>381</v>
      </c>
      <c r="N65" s="4">
        <f t="shared" si="25"/>
        <v>416</v>
      </c>
      <c r="O65" s="4">
        <f t="shared" si="25"/>
        <v>458</v>
      </c>
      <c r="P65" s="4">
        <f t="shared" si="25"/>
        <v>443</v>
      </c>
      <c r="Q65" s="4">
        <f t="shared" si="25"/>
        <v>402</v>
      </c>
      <c r="R65" s="4">
        <f t="shared" si="25"/>
        <v>457</v>
      </c>
      <c r="S65" s="4">
        <f t="shared" si="25"/>
        <v>388</v>
      </c>
      <c r="T65" s="4">
        <f t="shared" si="25"/>
        <v>352</v>
      </c>
      <c r="U65" s="4">
        <f t="shared" si="25"/>
        <v>322</v>
      </c>
      <c r="V65" s="4">
        <f t="shared" si="25"/>
        <v>314</v>
      </c>
      <c r="W65" s="4">
        <f t="shared" si="25"/>
        <v>189</v>
      </c>
      <c r="X65" s="4">
        <f t="shared" si="25"/>
        <v>102</v>
      </c>
      <c r="Y65" s="4">
        <f t="shared" si="25"/>
        <v>21</v>
      </c>
      <c r="Z65" s="4">
        <f t="shared" si="25"/>
        <v>19</v>
      </c>
      <c r="AA65" s="4">
        <f t="shared" si="25"/>
        <v>17</v>
      </c>
      <c r="AB65" s="4">
        <f t="shared" si="25"/>
        <v>18</v>
      </c>
      <c r="AC65" s="4">
        <f t="shared" si="25"/>
        <v>16</v>
      </c>
      <c r="AD65" s="4">
        <f t="shared" si="25"/>
        <v>18</v>
      </c>
      <c r="AE65" s="4">
        <f t="shared" si="25"/>
        <v>11</v>
      </c>
      <c r="AF65" s="4">
        <f t="shared" si="25"/>
        <v>17</v>
      </c>
      <c r="AG65" s="4">
        <f t="shared" si="25"/>
        <v>38</v>
      </c>
    </row>
    <row r="66" spans="1:33">
      <c r="AG66" s="5"/>
    </row>
    <row r="68" spans="1:33">
      <c r="A68" s="12" t="s">
        <v>20</v>
      </c>
      <c r="B68" s="13"/>
      <c r="D68" s="2" t="s">
        <v>21</v>
      </c>
      <c r="F68" s="2" t="s">
        <v>22</v>
      </c>
      <c r="I68" s="14" t="s">
        <v>23</v>
      </c>
      <c r="J68" s="15"/>
      <c r="L68" s="2" t="s">
        <v>21</v>
      </c>
      <c r="N68" s="2" t="s">
        <v>22</v>
      </c>
    </row>
    <row r="69" spans="1:33">
      <c r="A69" s="1" t="s">
        <v>3</v>
      </c>
      <c r="B69" s="1" t="s">
        <v>10</v>
      </c>
      <c r="D69" s="6">
        <f>AVERAGE(L46:Q46)</f>
        <v>35639.333333333336</v>
      </c>
      <c r="F69" s="6">
        <f>AVERAGE(F46:K46)</f>
        <v>39416.833333333336</v>
      </c>
      <c r="I69" s="1" t="s">
        <v>3</v>
      </c>
      <c r="L69" s="4">
        <f>AVERAGE(L2:Q2)</f>
        <v>7921.166666666667</v>
      </c>
      <c r="N69" s="4">
        <f>AVERAGE(F2:K2)</f>
        <v>11630.333333333334</v>
      </c>
    </row>
    <row r="70" spans="1:33">
      <c r="B70" t="s">
        <v>17</v>
      </c>
      <c r="D70" s="6">
        <f t="shared" ref="D70:D88" si="26">AVERAGE(L47:Q47)</f>
        <v>35.5</v>
      </c>
      <c r="F70" s="6">
        <f t="shared" ref="F70:F88" si="27">AVERAGE(F47:K47)</f>
        <v>22.333333333333332</v>
      </c>
      <c r="I70" s="1" t="s">
        <v>4</v>
      </c>
      <c r="L70" s="4">
        <f t="shared" ref="L70:L73" si="28">AVERAGE(L3:Q3)</f>
        <v>3777.6666666666665</v>
      </c>
      <c r="N70" s="4">
        <f t="shared" ref="N70:N73" si="29">AVERAGE(F3:K3)</f>
        <v>5566.833333333333</v>
      </c>
    </row>
    <row r="71" spans="1:33">
      <c r="B71" t="s">
        <v>18</v>
      </c>
      <c r="D71" s="6">
        <f t="shared" si="26"/>
        <v>25330.666666666668</v>
      </c>
      <c r="F71" s="6">
        <f t="shared" si="27"/>
        <v>28442.666666666668</v>
      </c>
      <c r="I71" s="1" t="s">
        <v>5</v>
      </c>
      <c r="L71" s="4">
        <f t="shared" si="28"/>
        <v>2933.5</v>
      </c>
      <c r="N71" s="4">
        <f t="shared" si="29"/>
        <v>4306.833333333333</v>
      </c>
    </row>
    <row r="72" spans="1:33">
      <c r="B72" t="s">
        <v>19</v>
      </c>
      <c r="D72" s="6">
        <f t="shared" si="26"/>
        <v>10273.166666666666</v>
      </c>
      <c r="F72" s="6">
        <f t="shared" si="27"/>
        <v>10951.833333333334</v>
      </c>
      <c r="I72" s="1" t="s">
        <v>6</v>
      </c>
      <c r="L72" s="4">
        <f t="shared" si="28"/>
        <v>941.5</v>
      </c>
      <c r="N72" s="4">
        <f t="shared" si="29"/>
        <v>1348.1666666666667</v>
      </c>
    </row>
    <row r="73" spans="1:33">
      <c r="A73" s="1" t="s">
        <v>4</v>
      </c>
      <c r="B73" s="1" t="s">
        <v>10</v>
      </c>
      <c r="D73" s="6">
        <f t="shared" si="26"/>
        <v>17339</v>
      </c>
      <c r="F73" s="6">
        <f t="shared" si="27"/>
        <v>19278.666666666668</v>
      </c>
      <c r="I73" s="1" t="s">
        <v>7</v>
      </c>
      <c r="L73" s="4">
        <f t="shared" si="28"/>
        <v>268.5</v>
      </c>
      <c r="N73" s="4">
        <f t="shared" si="29"/>
        <v>408.5</v>
      </c>
    </row>
    <row r="74" spans="1:33">
      <c r="B74" t="s">
        <v>17</v>
      </c>
      <c r="D74" s="6">
        <f t="shared" si="26"/>
        <v>19.5</v>
      </c>
      <c r="F74" s="6">
        <f t="shared" si="27"/>
        <v>11</v>
      </c>
    </row>
    <row r="75" spans="1:33">
      <c r="B75" t="s">
        <v>18</v>
      </c>
      <c r="D75" s="6">
        <f t="shared" si="26"/>
        <v>12375</v>
      </c>
      <c r="F75" s="6">
        <f t="shared" si="27"/>
        <v>14055.166666666666</v>
      </c>
    </row>
    <row r="76" spans="1:33">
      <c r="B76" t="s">
        <v>19</v>
      </c>
      <c r="D76" s="6">
        <f t="shared" si="26"/>
        <v>4944.5</v>
      </c>
      <c r="F76" s="6">
        <f t="shared" si="27"/>
        <v>5212.5</v>
      </c>
    </row>
    <row r="77" spans="1:33">
      <c r="A77" s="1" t="s">
        <v>5</v>
      </c>
      <c r="B77" s="1" t="s">
        <v>10</v>
      </c>
      <c r="D77" s="6">
        <f t="shared" si="26"/>
        <v>11691.166666666666</v>
      </c>
      <c r="F77" s="6">
        <f t="shared" si="27"/>
        <v>12744.5</v>
      </c>
      <c r="S77" s="5"/>
    </row>
    <row r="78" spans="1:33">
      <c r="B78" t="s">
        <v>17</v>
      </c>
      <c r="D78" s="6">
        <f t="shared" si="26"/>
        <v>10</v>
      </c>
      <c r="F78" s="6">
        <f t="shared" si="27"/>
        <v>5.666666666666667</v>
      </c>
    </row>
    <row r="79" spans="1:33">
      <c r="B79" t="s">
        <v>18</v>
      </c>
      <c r="D79" s="6">
        <f t="shared" si="26"/>
        <v>8276.8333333333339</v>
      </c>
      <c r="F79" s="6">
        <f t="shared" si="27"/>
        <v>9031.1666666666661</v>
      </c>
    </row>
    <row r="80" spans="1:33">
      <c r="B80" t="s">
        <v>19</v>
      </c>
      <c r="D80" s="6">
        <f t="shared" si="26"/>
        <v>3404.3333333333335</v>
      </c>
      <c r="F80" s="6">
        <f t="shared" si="27"/>
        <v>3707.6666666666665</v>
      </c>
    </row>
    <row r="81" spans="1:22">
      <c r="A81" s="1" t="s">
        <v>6</v>
      </c>
      <c r="B81" s="1" t="s">
        <v>10</v>
      </c>
      <c r="D81" s="6">
        <f t="shared" si="26"/>
        <v>5264.5</v>
      </c>
      <c r="F81" s="6">
        <f t="shared" si="27"/>
        <v>5883</v>
      </c>
    </row>
    <row r="82" spans="1:22">
      <c r="B82" t="s">
        <v>17</v>
      </c>
      <c r="D82" s="6">
        <f t="shared" si="26"/>
        <v>4.666666666666667</v>
      </c>
      <c r="F82" s="6">
        <f t="shared" si="27"/>
        <v>4.166666666666667</v>
      </c>
    </row>
    <row r="83" spans="1:22">
      <c r="B83" t="s">
        <v>18</v>
      </c>
      <c r="D83" s="6">
        <f t="shared" si="26"/>
        <v>3731</v>
      </c>
      <c r="F83" s="6">
        <f t="shared" si="27"/>
        <v>4299.666666666667</v>
      </c>
    </row>
    <row r="84" spans="1:22">
      <c r="B84" t="s">
        <v>19</v>
      </c>
      <c r="D84" s="6">
        <f t="shared" si="26"/>
        <v>1528.8333333333333</v>
      </c>
      <c r="F84" s="6">
        <f t="shared" si="27"/>
        <v>1579.1666666666667</v>
      </c>
    </row>
    <row r="85" spans="1:22">
      <c r="A85" s="1" t="s">
        <v>7</v>
      </c>
      <c r="B85" s="1" t="s">
        <v>10</v>
      </c>
      <c r="D85" s="6">
        <f t="shared" si="26"/>
        <v>1345.5</v>
      </c>
      <c r="F85" s="6">
        <f t="shared" si="27"/>
        <v>1511</v>
      </c>
    </row>
    <row r="86" spans="1:22">
      <c r="B86" t="s">
        <v>17</v>
      </c>
      <c r="D86" s="6">
        <f t="shared" si="26"/>
        <v>1.3333333333333333</v>
      </c>
      <c r="F86" s="6">
        <f t="shared" si="27"/>
        <v>1.5</v>
      </c>
    </row>
    <row r="87" spans="1:22">
      <c r="B87" t="s">
        <v>18</v>
      </c>
      <c r="D87" s="6">
        <f t="shared" si="26"/>
        <v>948.66666666666663</v>
      </c>
      <c r="F87" s="6">
        <f t="shared" si="27"/>
        <v>1057</v>
      </c>
    </row>
    <row r="88" spans="1:22">
      <c r="B88" t="s">
        <v>19</v>
      </c>
      <c r="D88" s="6">
        <f t="shared" si="26"/>
        <v>395.5</v>
      </c>
      <c r="F88" s="6">
        <f t="shared" si="27"/>
        <v>452.5</v>
      </c>
    </row>
    <row r="90" spans="1:22">
      <c r="A90" s="17" t="s">
        <v>21</v>
      </c>
      <c r="B90" s="18"/>
      <c r="I90" t="s">
        <v>24</v>
      </c>
      <c r="K90" s="16" t="s">
        <v>25</v>
      </c>
      <c r="L90" s="16"/>
      <c r="N90" t="s">
        <v>26</v>
      </c>
      <c r="Q90" t="s">
        <v>27</v>
      </c>
      <c r="S90" t="s">
        <v>28</v>
      </c>
      <c r="V90" t="s">
        <v>26</v>
      </c>
    </row>
    <row r="91" spans="1:22">
      <c r="A91" s="12" t="s">
        <v>29</v>
      </c>
      <c r="B91" s="21"/>
      <c r="C91" s="12" t="s">
        <v>30</v>
      </c>
      <c r="D91" s="13"/>
      <c r="I91" s="4">
        <f>D75</f>
        <v>12375</v>
      </c>
      <c r="K91" s="6">
        <f>D69*B95*B102</f>
        <v>12323.699358386801</v>
      </c>
      <c r="N91" s="4">
        <f>IMABS(K91-I91)</f>
        <v>51.300641613199332</v>
      </c>
      <c r="Q91" s="4">
        <f>D76</f>
        <v>4944.5</v>
      </c>
      <c r="S91" s="6">
        <f>D69*B95*B100</f>
        <v>4998.0294290951942</v>
      </c>
      <c r="V91" s="4">
        <f>IMABS(S91-Q91)</f>
        <v>53.529429095194246</v>
      </c>
    </row>
    <row r="92" spans="1:22">
      <c r="A92" t="s">
        <v>31</v>
      </c>
      <c r="B92" s="8">
        <f>D77/D69</f>
        <v>0.32804111562131721</v>
      </c>
      <c r="D92" s="8">
        <f>L71/L69</f>
        <v>0.370336861152608</v>
      </c>
    </row>
    <row r="93" spans="1:22">
      <c r="A93" t="s">
        <v>32</v>
      </c>
      <c r="B93" s="8">
        <f>D81/D69</f>
        <v>0.14771600665930898</v>
      </c>
      <c r="D93" s="8">
        <f>L72/L69</f>
        <v>0.11885875397142677</v>
      </c>
      <c r="I93" t="s">
        <v>33</v>
      </c>
      <c r="K93" t="s">
        <v>34</v>
      </c>
      <c r="N93" t="s">
        <v>26</v>
      </c>
      <c r="Q93" t="s">
        <v>35</v>
      </c>
      <c r="S93" t="s">
        <v>36</v>
      </c>
      <c r="V93" t="s">
        <v>26</v>
      </c>
    </row>
    <row r="94" spans="1:22">
      <c r="A94" t="s">
        <v>37</v>
      </c>
      <c r="B94" s="8">
        <f>D85/D69</f>
        <v>3.7753231448399704E-2</v>
      </c>
      <c r="D94" s="8">
        <f>L73/L69</f>
        <v>3.3896521976981502E-2</v>
      </c>
      <c r="I94" s="4">
        <f>D79</f>
        <v>8276.8333333333339</v>
      </c>
      <c r="K94">
        <f>D69*B92*B102</f>
        <v>8309.5001527650475</v>
      </c>
      <c r="N94" s="4">
        <f>IMABS(K94-I94)</f>
        <v>32.66681943171352</v>
      </c>
      <c r="Q94" s="4">
        <f>D80</f>
        <v>3404.3333333333335</v>
      </c>
      <c r="S94">
        <f>D69*B92*B100</f>
        <v>3370.0210542970622</v>
      </c>
      <c r="V94" s="4">
        <f>IMABS(S94-Q94)</f>
        <v>34.31227903627132</v>
      </c>
    </row>
    <row r="95" spans="1:22">
      <c r="A95" t="s">
        <v>38</v>
      </c>
      <c r="B95" s="8">
        <f>D73/D69</f>
        <v>0.48651302867618174</v>
      </c>
      <c r="D95" s="8">
        <f>L70/L69</f>
        <v>0.47690786289898368</v>
      </c>
    </row>
    <row r="96" spans="1:22">
      <c r="I96" t="s">
        <v>39</v>
      </c>
      <c r="K96" t="s">
        <v>40</v>
      </c>
      <c r="N96" t="s">
        <v>26</v>
      </c>
      <c r="Q96" t="s">
        <v>41</v>
      </c>
      <c r="S96" t="s">
        <v>42</v>
      </c>
      <c r="V96" t="s">
        <v>26</v>
      </c>
    </row>
    <row r="97" spans="1:40">
      <c r="I97" s="4">
        <f>D83</f>
        <v>3731</v>
      </c>
      <c r="K97">
        <f>D69*B93*B102</f>
        <v>3741.7449260180692</v>
      </c>
      <c r="N97" s="4">
        <f>IMABS(K97-I97)</f>
        <v>10.744926018069236</v>
      </c>
      <c r="Q97" s="4">
        <f>D84</f>
        <v>1528.8333333333333</v>
      </c>
      <c r="S97">
        <f>D69*B93*B100</f>
        <v>1517.5111557455241</v>
      </c>
      <c r="V97" s="4">
        <f>IMABS(S97-Q97)</f>
        <v>11.322177587809165</v>
      </c>
    </row>
    <row r="98" spans="1:40">
      <c r="B98" s="8">
        <f>SUM(B92:B95)</f>
        <v>1.0000233824052076</v>
      </c>
      <c r="D98" s="8">
        <f>SUM(D92:D95)</f>
        <v>0.99999999999999989</v>
      </c>
    </row>
    <row r="99" spans="1:40">
      <c r="I99" t="s">
        <v>43</v>
      </c>
      <c r="K99" t="s">
        <v>44</v>
      </c>
      <c r="N99" t="s">
        <v>26</v>
      </c>
      <c r="Q99" t="s">
        <v>45</v>
      </c>
      <c r="S99" t="s">
        <v>46</v>
      </c>
      <c r="V99" t="s">
        <v>26</v>
      </c>
    </row>
    <row r="100" spans="1:40">
      <c r="A100" t="s">
        <v>47</v>
      </c>
      <c r="B100" s="10">
        <f>D72/D69</f>
        <v>0.28825361491984508</v>
      </c>
      <c r="I100" s="4">
        <f>D87</f>
        <v>948.66666666666663</v>
      </c>
      <c r="K100">
        <f>D69*B94*B102</f>
        <v>956.3145214089302</v>
      </c>
      <c r="N100" s="4">
        <f>IMABS(K100-I100)</f>
        <v>7.6478547422635756</v>
      </c>
      <c r="Q100" s="4">
        <f>D88</f>
        <v>395.5</v>
      </c>
      <c r="S100">
        <f>D69*B94*B100</f>
        <v>387.84523887465156</v>
      </c>
      <c r="V100" s="4">
        <f>IMABS(S100-Q100)</f>
        <v>7.6547611253484433</v>
      </c>
    </row>
    <row r="101" spans="1:40">
      <c r="A101" t="s">
        <v>48</v>
      </c>
      <c r="B101" s="10">
        <f>D70/D69</f>
        <v>9.9609046184926764E-4</v>
      </c>
    </row>
    <row r="102" spans="1:40">
      <c r="A102" s="1" t="s">
        <v>49</v>
      </c>
      <c r="B102" s="11">
        <f>D71/D69</f>
        <v>0.71075029461830563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>
      <c r="A103" s="1"/>
      <c r="B103" s="1"/>
      <c r="C103" s="1"/>
      <c r="D103" s="3"/>
      <c r="E103" s="3"/>
      <c r="F103" s="3"/>
      <c r="G103" s="3"/>
      <c r="H103" s="3"/>
      <c r="I103" s="3" t="s">
        <v>50</v>
      </c>
      <c r="J103" s="3"/>
      <c r="K103" s="3" t="s">
        <v>51</v>
      </c>
      <c r="L103" s="3"/>
      <c r="M103" s="3"/>
      <c r="N103" s="3" t="s">
        <v>26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>
      <c r="A104" s="1"/>
      <c r="B104" s="1"/>
      <c r="C104" s="1"/>
      <c r="D104" s="3"/>
      <c r="E104" s="3"/>
      <c r="F104" s="3"/>
      <c r="G104" s="3"/>
      <c r="H104" s="3"/>
      <c r="I104" s="3">
        <f>D74</f>
        <v>19.5</v>
      </c>
      <c r="J104" s="3"/>
      <c r="K104" s="3">
        <f>D69*B95*B101</f>
        <v>17.27121251800445</v>
      </c>
      <c r="L104" s="3"/>
      <c r="M104" s="3"/>
      <c r="N104" s="4">
        <f>IMABS(K104-I104)</f>
        <v>2.2287874819955498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>
      <c r="A105" s="1"/>
      <c r="B105" s="11">
        <f>SUM(B100:B102)</f>
        <v>1</v>
      </c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>
      <c r="A106" s="1"/>
      <c r="B106" s="1"/>
      <c r="C106" s="1"/>
      <c r="D106" s="3"/>
      <c r="E106" s="1"/>
      <c r="F106" s="3"/>
      <c r="G106" s="3"/>
      <c r="H106" s="3"/>
      <c r="I106" s="3" t="s">
        <v>52</v>
      </c>
      <c r="J106" s="3"/>
      <c r="K106" s="3" t="s">
        <v>53</v>
      </c>
      <c r="L106" s="3"/>
      <c r="M106" s="1"/>
      <c r="N106" s="3" t="s">
        <v>26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>
      <c r="A107" s="1"/>
      <c r="B107" s="1"/>
      <c r="C107" s="1"/>
      <c r="D107" s="3"/>
      <c r="E107" s="1"/>
      <c r="F107" s="1"/>
      <c r="G107" s="1"/>
      <c r="H107" s="1"/>
      <c r="I107" s="3">
        <f>D78</f>
        <v>10</v>
      </c>
      <c r="J107" s="1"/>
      <c r="K107" s="1">
        <f>D69*B92*B101</f>
        <v>11.645459604556763</v>
      </c>
      <c r="L107" s="1"/>
      <c r="M107" s="1"/>
      <c r="N107" s="4">
        <f>IMABS(K107-I107)</f>
        <v>1.6454596045567627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>
      <c r="I109" t="s">
        <v>54</v>
      </c>
      <c r="K109" t="s">
        <v>55</v>
      </c>
      <c r="N109" s="3" t="s">
        <v>26</v>
      </c>
    </row>
    <row r="110" spans="1:40">
      <c r="I110" s="4">
        <f>D82</f>
        <v>4.666666666666667</v>
      </c>
      <c r="K110">
        <f>D69*B93*B101</f>
        <v>5.2439182364054684</v>
      </c>
      <c r="N110" s="4">
        <f>IMABS(K110-I110)</f>
        <v>0.57725156973880143</v>
      </c>
    </row>
    <row r="111" spans="1:40">
      <c r="N111" s="3"/>
    </row>
    <row r="112" spans="1:40">
      <c r="G112" s="5"/>
      <c r="I112" t="s">
        <v>56</v>
      </c>
      <c r="K112" t="s">
        <v>57</v>
      </c>
      <c r="N112" s="3" t="s">
        <v>26</v>
      </c>
    </row>
    <row r="113" spans="1:37">
      <c r="I113" s="4">
        <f>D86</f>
        <v>1.3333333333333333</v>
      </c>
      <c r="K113">
        <f>D69*B94*B101</f>
        <v>1.3402397164181896</v>
      </c>
      <c r="N113" s="4">
        <f>IMABS(K113-I113)</f>
        <v>6.9063830848563601E-3</v>
      </c>
      <c r="AK113" s="5"/>
    </row>
    <row r="115" spans="1:37">
      <c r="A115" s="14" t="s">
        <v>21</v>
      </c>
      <c r="B115" s="15"/>
    </row>
    <row r="116" spans="1:37">
      <c r="A116" s="26" t="s">
        <v>58</v>
      </c>
      <c r="B116" s="25"/>
      <c r="C116" s="23" t="s">
        <v>59</v>
      </c>
      <c r="D116" s="24" t="s">
        <v>60</v>
      </c>
      <c r="E116" s="7" t="s">
        <v>61</v>
      </c>
      <c r="F116" s="22" t="s">
        <v>62</v>
      </c>
    </row>
    <row r="117" spans="1:37">
      <c r="A117" s="1" t="s">
        <v>3</v>
      </c>
      <c r="B117" s="1" t="s">
        <v>10</v>
      </c>
      <c r="C117" s="4">
        <f>AVERAGE(L141:Q141)</f>
        <v>31352.666666666668</v>
      </c>
    </row>
    <row r="118" spans="1:37">
      <c r="B118" t="s">
        <v>17</v>
      </c>
      <c r="C118">
        <f>AVERAGE(L156:Q156)+AVERAGE(L161:Q161)</f>
        <v>30.333333333333336</v>
      </c>
    </row>
    <row r="119" spans="1:37">
      <c r="B119" t="s">
        <v>18</v>
      </c>
      <c r="C119" s="4">
        <f>AVERAGE(L146:Q146)+AVERAGE(L151:Q151)</f>
        <v>20160.833333333332</v>
      </c>
    </row>
    <row r="120" spans="1:37">
      <c r="B120" t="s">
        <v>19</v>
      </c>
    </row>
    <row r="121" spans="1:37">
      <c r="A121" s="1" t="s">
        <v>4</v>
      </c>
      <c r="B121" s="1" t="s">
        <v>10</v>
      </c>
      <c r="C121" s="4">
        <f>AVERAGE(L142:Q142)</f>
        <v>15034.5</v>
      </c>
    </row>
    <row r="122" spans="1:37">
      <c r="B122" t="s">
        <v>17</v>
      </c>
      <c r="C122">
        <f>AVERAGE(L157:Q157)+AVERAGE(L162:Q162)</f>
        <v>16</v>
      </c>
    </row>
    <row r="123" spans="1:37">
      <c r="B123" t="s">
        <v>18</v>
      </c>
      <c r="C123" s="4">
        <f>AVERAGE(L147:Q147)+AVERAGE(L152:Q152)</f>
        <v>9452.3333333333339</v>
      </c>
    </row>
    <row r="124" spans="1:37">
      <c r="B124" t="s">
        <v>19</v>
      </c>
    </row>
    <row r="125" spans="1:37">
      <c r="A125" s="1" t="s">
        <v>5</v>
      </c>
      <c r="B125" s="1" t="s">
        <v>10</v>
      </c>
      <c r="C125" s="4">
        <f>AVERAGE(L143:Q143)</f>
        <v>10557.833333333334</v>
      </c>
    </row>
    <row r="126" spans="1:37">
      <c r="B126" t="s">
        <v>17</v>
      </c>
      <c r="C126">
        <f>AVERAGE(L158:Q158)+AVERAGE(L163:Q163)</f>
        <v>8.3333333333333339</v>
      </c>
    </row>
    <row r="127" spans="1:37">
      <c r="B127" t="s">
        <v>18</v>
      </c>
      <c r="C127" s="4">
        <f>AVERAGE(L148:Q148)+AVERAGE(L153:Q153)</f>
        <v>7021.333333333333</v>
      </c>
    </row>
    <row r="128" spans="1:37">
      <c r="B128" t="s">
        <v>19</v>
      </c>
    </row>
    <row r="129" spans="1:35">
      <c r="A129" s="1" t="s">
        <v>6</v>
      </c>
      <c r="B129" s="1" t="s">
        <v>10</v>
      </c>
      <c r="C129" s="4">
        <f>AVERAGE(L144:Q144)</f>
        <v>4504</v>
      </c>
    </row>
    <row r="130" spans="1:35">
      <c r="B130" t="s">
        <v>17</v>
      </c>
    </row>
    <row r="131" spans="1:35">
      <c r="B131" t="s">
        <v>18</v>
      </c>
      <c r="C131" s="4">
        <f>AVERAGE(L149:Q149)+AVERAGE(L154:Q154)</f>
        <v>2789.6666666666665</v>
      </c>
    </row>
    <row r="132" spans="1:35">
      <c r="B132" t="s">
        <v>19</v>
      </c>
    </row>
    <row r="133" spans="1:35">
      <c r="A133" s="1" t="s">
        <v>7</v>
      </c>
      <c r="B133" s="1" t="s">
        <v>10</v>
      </c>
      <c r="C133" s="4">
        <f>AVERAGE(L145:Q145)</f>
        <v>1256.3333333333333</v>
      </c>
    </row>
    <row r="134" spans="1:35">
      <c r="B134" t="s">
        <v>17</v>
      </c>
    </row>
    <row r="135" spans="1:35">
      <c r="B135" t="s">
        <v>18</v>
      </c>
      <c r="C135">
        <f>AVERAGE(L150:Q150)+AVERAGE(L155:Q155)</f>
        <v>897.5</v>
      </c>
    </row>
    <row r="136" spans="1:35">
      <c r="B136" t="s">
        <v>19</v>
      </c>
    </row>
    <row r="140" spans="1:35">
      <c r="D140" s="1" t="s">
        <v>1</v>
      </c>
      <c r="E140" s="1">
        <v>2023</v>
      </c>
      <c r="F140" s="1">
        <v>2022</v>
      </c>
      <c r="G140" s="1">
        <v>2021</v>
      </c>
      <c r="H140" s="1">
        <v>2020</v>
      </c>
      <c r="I140" s="1">
        <v>2019</v>
      </c>
      <c r="J140" s="1">
        <v>2018</v>
      </c>
      <c r="K140" s="1">
        <v>2017</v>
      </c>
      <c r="L140" s="1">
        <v>2016</v>
      </c>
      <c r="M140" s="1">
        <v>2015</v>
      </c>
      <c r="N140" s="1">
        <v>2014</v>
      </c>
      <c r="O140" s="1">
        <v>2013</v>
      </c>
      <c r="P140" s="1">
        <v>2012</v>
      </c>
      <c r="Q140" s="1">
        <v>2011</v>
      </c>
      <c r="R140" s="1">
        <v>2010</v>
      </c>
      <c r="S140" s="1">
        <v>2009</v>
      </c>
      <c r="T140" s="1">
        <v>2008</v>
      </c>
      <c r="U140" s="1">
        <v>2007</v>
      </c>
      <c r="V140" s="1">
        <v>2006</v>
      </c>
      <c r="W140" s="1">
        <v>2005</v>
      </c>
      <c r="X140" s="1">
        <v>2004</v>
      </c>
      <c r="Y140" s="1">
        <v>2003</v>
      </c>
      <c r="Z140" s="1">
        <v>2002</v>
      </c>
      <c r="AA140" s="1">
        <v>2001</v>
      </c>
      <c r="AB140" s="1">
        <v>2000</v>
      </c>
      <c r="AC140" s="1">
        <v>1999</v>
      </c>
      <c r="AD140" s="1">
        <v>1998</v>
      </c>
      <c r="AE140" s="1">
        <v>1997</v>
      </c>
      <c r="AF140" s="1">
        <v>1996</v>
      </c>
      <c r="AG140" s="1">
        <v>1995</v>
      </c>
    </row>
    <row r="141" spans="1:35">
      <c r="A141" s="1" t="s">
        <v>10</v>
      </c>
      <c r="B141" s="1" t="s">
        <v>3</v>
      </c>
      <c r="C141" s="1"/>
      <c r="D141" s="3">
        <f>D142+D143+D144+D145</f>
        <v>660539</v>
      </c>
      <c r="E141" s="3">
        <f t="shared" ref="E141:AG141" si="30">E142+E143+E144+E145</f>
        <v>17597</v>
      </c>
      <c r="F141" s="3">
        <f t="shared" si="30"/>
        <v>40032</v>
      </c>
      <c r="G141" s="3">
        <f t="shared" si="30"/>
        <v>38719</v>
      </c>
      <c r="H141" s="3">
        <f t="shared" si="30"/>
        <v>36976</v>
      </c>
      <c r="I141" s="3">
        <f t="shared" si="30"/>
        <v>38208</v>
      </c>
      <c r="J141" s="3">
        <f t="shared" si="30"/>
        <v>36616</v>
      </c>
      <c r="K141" s="3">
        <f t="shared" si="30"/>
        <v>35805</v>
      </c>
      <c r="L141" s="3">
        <f t="shared" si="30"/>
        <v>35255</v>
      </c>
      <c r="M141" s="3">
        <f t="shared" si="30"/>
        <v>33964</v>
      </c>
      <c r="N141" s="3">
        <f t="shared" si="30"/>
        <v>31403</v>
      </c>
      <c r="O141" s="3">
        <f t="shared" si="30"/>
        <v>29921</v>
      </c>
      <c r="P141" s="3">
        <f t="shared" si="30"/>
        <v>28866</v>
      </c>
      <c r="Q141" s="3">
        <f t="shared" si="30"/>
        <v>28707</v>
      </c>
      <c r="R141" s="3">
        <f t="shared" si="30"/>
        <v>27802</v>
      </c>
      <c r="S141" s="3">
        <f t="shared" si="30"/>
        <v>27104</v>
      </c>
      <c r="T141" s="3">
        <f t="shared" si="30"/>
        <v>26745</v>
      </c>
      <c r="U141" s="3">
        <f t="shared" si="30"/>
        <v>25876</v>
      </c>
      <c r="V141" s="3">
        <f t="shared" si="30"/>
        <v>25389</v>
      </c>
      <c r="W141" s="3">
        <f t="shared" si="30"/>
        <v>24185</v>
      </c>
      <c r="X141" s="3">
        <f t="shared" si="30"/>
        <v>21944</v>
      </c>
      <c r="Y141" s="3">
        <f t="shared" si="30"/>
        <v>20597</v>
      </c>
      <c r="Z141" s="3">
        <f t="shared" si="30"/>
        <v>20133</v>
      </c>
      <c r="AA141" s="3">
        <f t="shared" si="30"/>
        <v>18915</v>
      </c>
      <c r="AB141" s="3">
        <f t="shared" si="30"/>
        <v>18286</v>
      </c>
      <c r="AC141" s="3">
        <f t="shared" si="30"/>
        <v>17252</v>
      </c>
      <c r="AD141" s="3">
        <f t="shared" si="30"/>
        <v>15725</v>
      </c>
      <c r="AE141" s="3">
        <f t="shared" si="30"/>
        <v>14621</v>
      </c>
      <c r="AF141" s="3">
        <f t="shared" si="30"/>
        <v>13942</v>
      </c>
      <c r="AG141" s="3">
        <f t="shared" si="30"/>
        <v>13547</v>
      </c>
    </row>
    <row r="142" spans="1:35">
      <c r="A142" s="1"/>
      <c r="B142" s="1" t="s">
        <v>4</v>
      </c>
      <c r="C142" s="1"/>
      <c r="D142" s="3">
        <v>314605</v>
      </c>
      <c r="E142" s="3">
        <v>8575</v>
      </c>
      <c r="F142" s="3">
        <v>19336</v>
      </c>
      <c r="G142" s="3">
        <v>18781</v>
      </c>
      <c r="H142" s="3">
        <v>17845</v>
      </c>
      <c r="I142" s="3">
        <v>18432</v>
      </c>
      <c r="J142" s="3">
        <v>17616</v>
      </c>
      <c r="K142" s="3">
        <v>17269</v>
      </c>
      <c r="L142" s="3">
        <v>17020</v>
      </c>
      <c r="M142" s="3">
        <v>16392</v>
      </c>
      <c r="N142" s="3">
        <v>15034</v>
      </c>
      <c r="O142" s="3">
        <v>14327</v>
      </c>
      <c r="P142" s="3">
        <v>13733</v>
      </c>
      <c r="Q142" s="3">
        <v>13701</v>
      </c>
      <c r="R142" s="3">
        <v>13369</v>
      </c>
      <c r="S142" s="3">
        <v>13068</v>
      </c>
      <c r="T142" s="3">
        <v>12714</v>
      </c>
      <c r="U142" s="3">
        <v>12452</v>
      </c>
      <c r="V142" s="3">
        <v>12056</v>
      </c>
      <c r="W142" s="3">
        <v>11495</v>
      </c>
      <c r="X142" s="3">
        <v>10511</v>
      </c>
      <c r="Y142" s="3">
        <v>9915</v>
      </c>
      <c r="Z142" s="3">
        <v>9599</v>
      </c>
      <c r="AA142" s="3">
        <v>8942</v>
      </c>
      <c r="AB142" s="3">
        <v>8691</v>
      </c>
      <c r="AC142" s="3">
        <v>7997</v>
      </c>
      <c r="AD142" s="3">
        <v>7417</v>
      </c>
      <c r="AE142" s="3">
        <v>6804</v>
      </c>
      <c r="AF142" s="3">
        <v>6458</v>
      </c>
      <c r="AG142" s="3">
        <v>6307</v>
      </c>
    </row>
    <row r="143" spans="1:35">
      <c r="A143" s="1"/>
      <c r="B143" s="1" t="s">
        <v>5</v>
      </c>
      <c r="C143" s="1"/>
      <c r="D143" s="3">
        <v>224273</v>
      </c>
      <c r="E143" s="3">
        <v>5661</v>
      </c>
      <c r="F143" s="3">
        <v>12980</v>
      </c>
      <c r="G143" s="3">
        <v>12656</v>
      </c>
      <c r="H143" s="3">
        <v>12197</v>
      </c>
      <c r="I143" s="3">
        <v>12573</v>
      </c>
      <c r="J143" s="3">
        <v>12041</v>
      </c>
      <c r="K143" s="3">
        <v>11874</v>
      </c>
      <c r="L143" s="3">
        <v>11818</v>
      </c>
      <c r="M143" s="3">
        <v>11209</v>
      </c>
      <c r="N143" s="3">
        <v>10645</v>
      </c>
      <c r="O143" s="3">
        <v>10116</v>
      </c>
      <c r="P143" s="3">
        <v>9808</v>
      </c>
      <c r="Q143" s="3">
        <v>9751</v>
      </c>
      <c r="R143" s="3">
        <v>9224</v>
      </c>
      <c r="S143" s="3">
        <v>9146</v>
      </c>
      <c r="T143" s="3">
        <v>9013</v>
      </c>
      <c r="U143" s="3">
        <v>8671</v>
      </c>
      <c r="V143" s="3">
        <v>8630</v>
      </c>
      <c r="W143" s="3">
        <v>8229</v>
      </c>
      <c r="X143" s="3">
        <v>7451</v>
      </c>
      <c r="Y143" s="3">
        <v>7000</v>
      </c>
      <c r="Z143" s="3">
        <v>6907</v>
      </c>
      <c r="AA143" s="3">
        <v>6587</v>
      </c>
      <c r="AB143" s="3">
        <v>6382</v>
      </c>
      <c r="AC143" s="3">
        <v>6040</v>
      </c>
      <c r="AD143" s="3">
        <v>5485</v>
      </c>
      <c r="AE143" s="3">
        <v>5219</v>
      </c>
      <c r="AF143" s="3">
        <v>5118</v>
      </c>
      <c r="AG143" s="3">
        <v>4808</v>
      </c>
      <c r="AH143" s="1"/>
      <c r="AI143" s="1"/>
    </row>
    <row r="144" spans="1:35">
      <c r="A144" s="1"/>
      <c r="B144" s="1" t="s">
        <v>6</v>
      </c>
      <c r="C144" s="1"/>
      <c r="D144" s="3">
        <v>94850</v>
      </c>
      <c r="E144" s="3">
        <v>2666</v>
      </c>
      <c r="F144" s="3">
        <v>6157</v>
      </c>
      <c r="G144" s="3">
        <v>5818</v>
      </c>
      <c r="H144" s="3">
        <v>5499</v>
      </c>
      <c r="I144" s="3">
        <v>5654</v>
      </c>
      <c r="J144" s="3">
        <v>5509</v>
      </c>
      <c r="K144" s="3">
        <v>5250</v>
      </c>
      <c r="L144" s="3">
        <v>5099</v>
      </c>
      <c r="M144" s="3">
        <v>4942</v>
      </c>
      <c r="N144" s="3">
        <v>4507</v>
      </c>
      <c r="O144" s="3">
        <v>4268</v>
      </c>
      <c r="P144" s="3">
        <v>4122</v>
      </c>
      <c r="Q144" s="3">
        <v>4086</v>
      </c>
      <c r="R144" s="3">
        <v>4059</v>
      </c>
      <c r="S144" s="3">
        <v>3811</v>
      </c>
      <c r="T144" s="3">
        <v>3955</v>
      </c>
      <c r="U144" s="3">
        <v>3683</v>
      </c>
      <c r="V144" s="3">
        <v>3635</v>
      </c>
      <c r="W144" s="3">
        <v>3495</v>
      </c>
      <c r="X144" s="3">
        <v>3115</v>
      </c>
      <c r="Y144" s="3">
        <v>2878</v>
      </c>
      <c r="Z144" s="3">
        <v>2820</v>
      </c>
      <c r="AA144" s="3">
        <v>2624</v>
      </c>
      <c r="AB144" s="3">
        <v>2501</v>
      </c>
      <c r="AC144" s="3">
        <v>2464</v>
      </c>
      <c r="AD144" s="3">
        <v>2196</v>
      </c>
      <c r="AE144" s="3">
        <v>2006</v>
      </c>
      <c r="AF144" s="3">
        <v>1791</v>
      </c>
      <c r="AG144" s="3">
        <v>1839</v>
      </c>
      <c r="AH144" s="1"/>
      <c r="AI144" s="1"/>
    </row>
    <row r="145" spans="1:35">
      <c r="A145" s="1"/>
      <c r="B145" s="1" t="s">
        <v>7</v>
      </c>
      <c r="C145" s="1"/>
      <c r="D145" s="3">
        <v>26811</v>
      </c>
      <c r="E145" s="1">
        <v>695</v>
      </c>
      <c r="F145" s="3">
        <v>1559</v>
      </c>
      <c r="G145" s="3">
        <v>1464</v>
      </c>
      <c r="H145" s="3">
        <v>1435</v>
      </c>
      <c r="I145" s="3">
        <v>1549</v>
      </c>
      <c r="J145" s="3">
        <v>1450</v>
      </c>
      <c r="K145" s="3">
        <v>1412</v>
      </c>
      <c r="L145" s="3">
        <v>1318</v>
      </c>
      <c r="M145" s="3">
        <v>1421</v>
      </c>
      <c r="N145" s="3">
        <v>1217</v>
      </c>
      <c r="O145" s="3">
        <v>1210</v>
      </c>
      <c r="P145" s="3">
        <v>1203</v>
      </c>
      <c r="Q145" s="3">
        <v>1169</v>
      </c>
      <c r="R145" s="3">
        <v>1150</v>
      </c>
      <c r="S145" s="3">
        <v>1079</v>
      </c>
      <c r="T145" s="3">
        <v>1063</v>
      </c>
      <c r="U145" s="3">
        <v>1070</v>
      </c>
      <c r="V145" s="3">
        <v>1068</v>
      </c>
      <c r="W145" s="1">
        <v>966</v>
      </c>
      <c r="X145" s="1">
        <v>867</v>
      </c>
      <c r="Y145" s="1">
        <v>804</v>
      </c>
      <c r="Z145" s="1">
        <v>807</v>
      </c>
      <c r="AA145" s="1">
        <v>762</v>
      </c>
      <c r="AB145" s="1">
        <v>712</v>
      </c>
      <c r="AC145" s="1">
        <v>751</v>
      </c>
      <c r="AD145" s="1">
        <v>627</v>
      </c>
      <c r="AE145" s="1">
        <v>592</v>
      </c>
      <c r="AF145" s="1">
        <v>575</v>
      </c>
      <c r="AG145" s="1">
        <v>593</v>
      </c>
      <c r="AH145" s="1"/>
      <c r="AI145" s="1"/>
    </row>
    <row r="146" spans="1:35">
      <c r="A146" s="1" t="s">
        <v>11</v>
      </c>
      <c r="B146" s="1" t="s">
        <v>3</v>
      </c>
      <c r="C146" s="1"/>
      <c r="D146" s="1">
        <f>D147+D148+D149+D150</f>
        <v>147</v>
      </c>
      <c r="E146" s="1">
        <f t="shared" ref="E146:AG146" si="31">E147+E148+E149+E150</f>
        <v>7</v>
      </c>
      <c r="F146" s="1">
        <f t="shared" si="31"/>
        <v>12</v>
      </c>
      <c r="G146" s="1">
        <f t="shared" si="31"/>
        <v>8</v>
      </c>
      <c r="H146" s="1">
        <f t="shared" si="31"/>
        <v>0</v>
      </c>
      <c r="I146" s="1">
        <f t="shared" si="31"/>
        <v>0</v>
      </c>
      <c r="J146" s="1">
        <f t="shared" si="31"/>
        <v>0</v>
      </c>
      <c r="K146" s="1">
        <f t="shared" si="31"/>
        <v>0</v>
      </c>
      <c r="L146" s="1">
        <f t="shared" si="31"/>
        <v>0</v>
      </c>
      <c r="M146" s="1">
        <f t="shared" si="31"/>
        <v>0</v>
      </c>
      <c r="N146" s="1">
        <f t="shared" si="31"/>
        <v>0</v>
      </c>
      <c r="O146" s="1">
        <f t="shared" si="31"/>
        <v>0</v>
      </c>
      <c r="P146" s="1">
        <f t="shared" si="31"/>
        <v>0</v>
      </c>
      <c r="Q146" s="1">
        <f t="shared" si="31"/>
        <v>0</v>
      </c>
      <c r="R146" s="1">
        <f t="shared" si="31"/>
        <v>0</v>
      </c>
      <c r="S146" s="1">
        <f t="shared" si="31"/>
        <v>0</v>
      </c>
      <c r="T146" s="1">
        <f t="shared" si="31"/>
        <v>0</v>
      </c>
      <c r="U146" s="1">
        <f t="shared" si="31"/>
        <v>0</v>
      </c>
      <c r="V146" s="1">
        <f t="shared" si="31"/>
        <v>0</v>
      </c>
      <c r="W146" s="1">
        <f t="shared" si="31"/>
        <v>0</v>
      </c>
      <c r="X146" s="1">
        <f t="shared" si="31"/>
        <v>0</v>
      </c>
      <c r="Y146" s="1">
        <f t="shared" si="31"/>
        <v>0</v>
      </c>
      <c r="Z146" s="1">
        <f t="shared" si="31"/>
        <v>0</v>
      </c>
      <c r="AA146" s="1">
        <f t="shared" si="31"/>
        <v>0</v>
      </c>
      <c r="AB146" s="1">
        <f t="shared" si="31"/>
        <v>0</v>
      </c>
      <c r="AC146" s="1">
        <f t="shared" si="31"/>
        <v>35</v>
      </c>
      <c r="AD146" s="1">
        <f t="shared" si="31"/>
        <v>64</v>
      </c>
      <c r="AE146" s="1">
        <f t="shared" si="31"/>
        <v>6</v>
      </c>
      <c r="AF146" s="1">
        <f t="shared" si="31"/>
        <v>6</v>
      </c>
      <c r="AG146" s="1">
        <f t="shared" si="31"/>
        <v>9</v>
      </c>
      <c r="AH146" s="1"/>
      <c r="AI146" s="1"/>
    </row>
    <row r="147" spans="1:35">
      <c r="A147" s="1"/>
      <c r="B147" s="1" t="s">
        <v>4</v>
      </c>
      <c r="C147" s="1"/>
      <c r="D147" s="1">
        <v>81</v>
      </c>
      <c r="E147" s="1">
        <v>3</v>
      </c>
      <c r="F147" s="1">
        <v>5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19</v>
      </c>
      <c r="AD147" s="1">
        <v>37</v>
      </c>
      <c r="AE147" s="1">
        <v>4</v>
      </c>
      <c r="AF147" s="1">
        <v>5</v>
      </c>
      <c r="AG147" s="1">
        <v>4</v>
      </c>
      <c r="AH147" s="1"/>
      <c r="AI147" s="1"/>
    </row>
    <row r="148" spans="1:35">
      <c r="A148" s="1"/>
      <c r="B148" s="1" t="s">
        <v>5</v>
      </c>
      <c r="C148" s="1"/>
      <c r="D148" s="1">
        <v>44</v>
      </c>
      <c r="E148" s="1">
        <v>3</v>
      </c>
      <c r="F148" s="1">
        <v>4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11</v>
      </c>
      <c r="AD148" s="1">
        <v>20</v>
      </c>
      <c r="AE148" s="1">
        <v>0</v>
      </c>
      <c r="AF148" s="1">
        <v>0</v>
      </c>
      <c r="AG148" s="1">
        <v>4</v>
      </c>
      <c r="AH148" s="1"/>
      <c r="AI148" s="1"/>
    </row>
    <row r="149" spans="1:35">
      <c r="A149" s="1"/>
      <c r="B149" s="1" t="s">
        <v>6</v>
      </c>
      <c r="C149" s="1"/>
      <c r="D149" s="1">
        <v>21</v>
      </c>
      <c r="E149" s="1">
        <v>1</v>
      </c>
      <c r="F149" s="1">
        <v>3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5</v>
      </c>
      <c r="AD149" s="1">
        <v>7</v>
      </c>
      <c r="AE149" s="1">
        <v>1</v>
      </c>
      <c r="AF149" s="1">
        <v>1</v>
      </c>
      <c r="AG149" s="1">
        <v>1</v>
      </c>
      <c r="AH149" s="1"/>
      <c r="AI149" s="1"/>
    </row>
    <row r="150" spans="1:35">
      <c r="A150" s="1"/>
      <c r="B150" s="1" t="s">
        <v>7</v>
      </c>
      <c r="C150" s="1"/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/>
      <c r="AI150" s="1"/>
    </row>
    <row r="151" spans="1:35">
      <c r="A151" s="1" t="s">
        <v>12</v>
      </c>
      <c r="B151" s="1" t="s">
        <v>3</v>
      </c>
      <c r="C151" s="1"/>
      <c r="D151" s="3">
        <f>D152+D153+D154+D155</f>
        <v>496372</v>
      </c>
      <c r="E151" s="3">
        <f t="shared" ref="E151:AG151" si="32">E152+E153+E154+E155</f>
        <v>11689</v>
      </c>
      <c r="F151" s="3">
        <f t="shared" si="32"/>
        <v>27099</v>
      </c>
      <c r="G151" s="3">
        <f t="shared" si="32"/>
        <v>26976</v>
      </c>
      <c r="H151" s="3">
        <f t="shared" si="32"/>
        <v>25708</v>
      </c>
      <c r="I151" s="3">
        <f t="shared" si="32"/>
        <v>26030</v>
      </c>
      <c r="J151" s="3">
        <f t="shared" si="32"/>
        <v>23850</v>
      </c>
      <c r="K151" s="3">
        <f t="shared" si="32"/>
        <v>22749</v>
      </c>
      <c r="L151" s="3">
        <f t="shared" si="32"/>
        <v>22012</v>
      </c>
      <c r="M151" s="3">
        <f t="shared" si="32"/>
        <v>21151</v>
      </c>
      <c r="N151" s="3">
        <f t="shared" si="32"/>
        <v>19945</v>
      </c>
      <c r="O151" s="3">
        <f t="shared" si="32"/>
        <v>19615</v>
      </c>
      <c r="P151" s="3">
        <f t="shared" si="32"/>
        <v>18972</v>
      </c>
      <c r="Q151" s="3">
        <f t="shared" si="32"/>
        <v>19270</v>
      </c>
      <c r="R151" s="3">
        <f t="shared" si="32"/>
        <v>19133</v>
      </c>
      <c r="S151" s="3">
        <f t="shared" si="32"/>
        <v>18986</v>
      </c>
      <c r="T151" s="3">
        <f t="shared" si="32"/>
        <v>18953</v>
      </c>
      <c r="U151" s="3">
        <f t="shared" si="32"/>
        <v>19184</v>
      </c>
      <c r="V151" s="3">
        <f t="shared" si="32"/>
        <v>19739</v>
      </c>
      <c r="W151" s="3">
        <f t="shared" si="32"/>
        <v>19439</v>
      </c>
      <c r="X151" s="3">
        <f t="shared" si="32"/>
        <v>18053</v>
      </c>
      <c r="Y151" s="3">
        <f t="shared" si="32"/>
        <v>17649</v>
      </c>
      <c r="Z151" s="3">
        <f t="shared" si="32"/>
        <v>17305</v>
      </c>
      <c r="AA151" s="3">
        <f t="shared" si="32"/>
        <v>16556</v>
      </c>
      <c r="AB151" s="3">
        <f t="shared" si="32"/>
        <v>15838</v>
      </c>
      <c r="AC151" s="3">
        <f t="shared" si="32"/>
        <v>15091</v>
      </c>
      <c r="AD151" s="3">
        <f t="shared" si="32"/>
        <v>13818</v>
      </c>
      <c r="AE151" s="3">
        <f t="shared" si="32"/>
        <v>12841</v>
      </c>
      <c r="AF151" s="3">
        <f t="shared" si="32"/>
        <v>12247</v>
      </c>
      <c r="AG151" s="3">
        <f t="shared" si="32"/>
        <v>11641</v>
      </c>
      <c r="AH151" s="1"/>
      <c r="AI151" s="1"/>
    </row>
    <row r="152" spans="1:35">
      <c r="A152" s="1"/>
      <c r="B152" s="1" t="s">
        <v>4</v>
      </c>
      <c r="C152" s="1"/>
      <c r="D152" s="3">
        <v>232132</v>
      </c>
      <c r="E152" s="3">
        <v>5592</v>
      </c>
      <c r="F152" s="3">
        <v>12805</v>
      </c>
      <c r="G152" s="3">
        <v>12873</v>
      </c>
      <c r="H152" s="3">
        <v>12096</v>
      </c>
      <c r="I152" s="3">
        <v>12252</v>
      </c>
      <c r="J152" s="3">
        <v>11181</v>
      </c>
      <c r="K152" s="3">
        <v>10681</v>
      </c>
      <c r="L152" s="3">
        <v>10318</v>
      </c>
      <c r="M152" s="3">
        <v>9962</v>
      </c>
      <c r="N152" s="3">
        <v>9339</v>
      </c>
      <c r="O152" s="3">
        <v>9198</v>
      </c>
      <c r="P152" s="3">
        <v>8804</v>
      </c>
      <c r="Q152" s="3">
        <v>9093</v>
      </c>
      <c r="R152" s="3">
        <v>8999</v>
      </c>
      <c r="S152" s="3">
        <v>8925</v>
      </c>
      <c r="T152" s="3">
        <v>8742</v>
      </c>
      <c r="U152" s="3">
        <v>9109</v>
      </c>
      <c r="V152" s="3">
        <v>9217</v>
      </c>
      <c r="W152" s="3">
        <v>9131</v>
      </c>
      <c r="X152" s="3">
        <v>8525</v>
      </c>
      <c r="Y152" s="3">
        <v>8445</v>
      </c>
      <c r="Z152" s="3">
        <v>8175</v>
      </c>
      <c r="AA152" s="3">
        <v>7759</v>
      </c>
      <c r="AB152" s="3">
        <v>7474</v>
      </c>
      <c r="AC152" s="3">
        <v>6915</v>
      </c>
      <c r="AD152" s="3">
        <v>6442</v>
      </c>
      <c r="AE152" s="3">
        <v>5915</v>
      </c>
      <c r="AF152" s="3">
        <v>5641</v>
      </c>
      <c r="AG152" s="3">
        <v>5396</v>
      </c>
      <c r="AH152" s="1"/>
      <c r="AI152" s="1"/>
    </row>
    <row r="153" spans="1:35">
      <c r="A153" s="1"/>
      <c r="B153" s="1" t="s">
        <v>5</v>
      </c>
      <c r="C153" s="1"/>
      <c r="D153" s="3">
        <v>172798</v>
      </c>
      <c r="E153" s="3">
        <v>3861</v>
      </c>
      <c r="F153" s="3">
        <v>9076</v>
      </c>
      <c r="G153" s="3">
        <v>9011</v>
      </c>
      <c r="H153" s="3">
        <v>8828</v>
      </c>
      <c r="I153" s="3">
        <v>8846</v>
      </c>
      <c r="J153" s="3">
        <v>8043</v>
      </c>
      <c r="K153" s="3">
        <v>7862</v>
      </c>
      <c r="L153" s="3">
        <v>7686</v>
      </c>
      <c r="M153" s="3">
        <v>7191</v>
      </c>
      <c r="N153" s="3">
        <v>7015</v>
      </c>
      <c r="O153" s="3">
        <v>6857</v>
      </c>
      <c r="P153" s="3">
        <v>6700</v>
      </c>
      <c r="Q153" s="3">
        <v>6679</v>
      </c>
      <c r="R153" s="3">
        <v>6523</v>
      </c>
      <c r="S153" s="3">
        <v>6643</v>
      </c>
      <c r="T153" s="3">
        <v>6632</v>
      </c>
      <c r="U153" s="3">
        <v>6598</v>
      </c>
      <c r="V153" s="3">
        <v>6871</v>
      </c>
      <c r="W153" s="3">
        <v>6754</v>
      </c>
      <c r="X153" s="3">
        <v>6270</v>
      </c>
      <c r="Y153" s="3">
        <v>6077</v>
      </c>
      <c r="Z153" s="3">
        <v>6029</v>
      </c>
      <c r="AA153" s="3">
        <v>5850</v>
      </c>
      <c r="AB153" s="3">
        <v>5595</v>
      </c>
      <c r="AC153" s="3">
        <v>5328</v>
      </c>
      <c r="AD153" s="3">
        <v>4906</v>
      </c>
      <c r="AE153" s="3">
        <v>4642</v>
      </c>
      <c r="AF153" s="3">
        <v>4540</v>
      </c>
      <c r="AG153" s="3">
        <v>4194</v>
      </c>
      <c r="AH153" s="1"/>
      <c r="AI153" s="1"/>
    </row>
    <row r="154" spans="1:35">
      <c r="A154" s="1"/>
      <c r="B154" s="1" t="s">
        <v>6</v>
      </c>
      <c r="C154" s="1"/>
      <c r="D154" s="3">
        <v>69674</v>
      </c>
      <c r="E154" s="3">
        <v>1744</v>
      </c>
      <c r="F154" s="3">
        <v>4028</v>
      </c>
      <c r="G154" s="3">
        <v>3991</v>
      </c>
      <c r="H154" s="3">
        <v>3700</v>
      </c>
      <c r="I154" s="3">
        <v>3711</v>
      </c>
      <c r="J154" s="3">
        <v>3556</v>
      </c>
      <c r="K154" s="3">
        <v>3209</v>
      </c>
      <c r="L154" s="3">
        <v>3097</v>
      </c>
      <c r="M154" s="3">
        <v>2986</v>
      </c>
      <c r="N154" s="3">
        <v>2753</v>
      </c>
      <c r="O154" s="3">
        <v>2696</v>
      </c>
      <c r="P154" s="3">
        <v>2585</v>
      </c>
      <c r="Q154" s="3">
        <v>2621</v>
      </c>
      <c r="R154" s="3">
        <v>2744</v>
      </c>
      <c r="S154" s="3">
        <v>2590</v>
      </c>
      <c r="T154" s="3">
        <v>2751</v>
      </c>
      <c r="U154" s="3">
        <v>2615</v>
      </c>
      <c r="V154" s="3">
        <v>2765</v>
      </c>
      <c r="W154" s="3">
        <v>2741</v>
      </c>
      <c r="X154" s="3">
        <v>2522</v>
      </c>
      <c r="Y154" s="3">
        <v>2415</v>
      </c>
      <c r="Z154" s="3">
        <v>2371</v>
      </c>
      <c r="AA154" s="3">
        <v>2252</v>
      </c>
      <c r="AB154" s="3">
        <v>2127</v>
      </c>
      <c r="AC154" s="3">
        <v>2154</v>
      </c>
      <c r="AD154" s="3">
        <v>1896</v>
      </c>
      <c r="AE154" s="3">
        <v>1742</v>
      </c>
      <c r="AF154" s="3">
        <v>1544</v>
      </c>
      <c r="AG154" s="3">
        <v>1529</v>
      </c>
      <c r="AH154" s="1"/>
      <c r="AI154" s="1"/>
    </row>
    <row r="155" spans="1:35">
      <c r="A155" s="1"/>
      <c r="B155" s="1" t="s">
        <v>7</v>
      </c>
      <c r="C155" s="1"/>
      <c r="D155" s="3">
        <v>21768</v>
      </c>
      <c r="E155" s="1">
        <v>492</v>
      </c>
      <c r="F155" s="3">
        <v>1190</v>
      </c>
      <c r="G155" s="3">
        <v>1101</v>
      </c>
      <c r="H155" s="3">
        <v>1084</v>
      </c>
      <c r="I155" s="3">
        <v>1221</v>
      </c>
      <c r="J155" s="3">
        <v>1070</v>
      </c>
      <c r="K155" s="1">
        <v>997</v>
      </c>
      <c r="L155" s="1">
        <v>911</v>
      </c>
      <c r="M155" s="3">
        <v>1012</v>
      </c>
      <c r="N155" s="1">
        <v>838</v>
      </c>
      <c r="O155" s="1">
        <v>864</v>
      </c>
      <c r="P155" s="1">
        <v>883</v>
      </c>
      <c r="Q155" s="1">
        <v>877</v>
      </c>
      <c r="R155" s="1">
        <v>867</v>
      </c>
      <c r="S155" s="1">
        <v>828</v>
      </c>
      <c r="T155" s="1">
        <v>828</v>
      </c>
      <c r="U155" s="1">
        <v>862</v>
      </c>
      <c r="V155" s="1">
        <v>886</v>
      </c>
      <c r="W155" s="1">
        <v>813</v>
      </c>
      <c r="X155" s="1">
        <v>736</v>
      </c>
      <c r="Y155" s="1">
        <v>712</v>
      </c>
      <c r="Z155" s="1">
        <v>730</v>
      </c>
      <c r="AA155" s="1">
        <v>695</v>
      </c>
      <c r="AB155" s="1">
        <v>642</v>
      </c>
      <c r="AC155" s="1">
        <v>694</v>
      </c>
      <c r="AD155" s="1">
        <v>574</v>
      </c>
      <c r="AE155" s="1">
        <v>542</v>
      </c>
      <c r="AF155" s="1">
        <v>522</v>
      </c>
      <c r="AG155" s="1">
        <v>522</v>
      </c>
      <c r="AH155" s="1"/>
      <c r="AI155" s="1"/>
    </row>
    <row r="156" spans="1:35">
      <c r="A156" s="1" t="s">
        <v>13</v>
      </c>
      <c r="B156" s="1" t="s">
        <v>3</v>
      </c>
      <c r="C156" s="1"/>
      <c r="D156" s="1">
        <f>D158+D157+D159+D160</f>
        <v>995</v>
      </c>
      <c r="E156" s="1">
        <f t="shared" ref="E156:AG156" si="33">E158+E157+E159+E160</f>
        <v>0</v>
      </c>
      <c r="F156" s="1">
        <f t="shared" si="33"/>
        <v>0</v>
      </c>
      <c r="G156" s="1">
        <f t="shared" si="33"/>
        <v>1</v>
      </c>
      <c r="H156" s="1">
        <f t="shared" si="33"/>
        <v>11</v>
      </c>
      <c r="I156" s="1">
        <f t="shared" si="33"/>
        <v>17</v>
      </c>
      <c r="J156" s="1">
        <f t="shared" si="33"/>
        <v>10</v>
      </c>
      <c r="K156" s="1">
        <f t="shared" si="33"/>
        <v>12</v>
      </c>
      <c r="L156" s="1">
        <f t="shared" si="33"/>
        <v>17</v>
      </c>
      <c r="M156" s="1">
        <f t="shared" si="33"/>
        <v>15</v>
      </c>
      <c r="N156" s="1">
        <f t="shared" si="33"/>
        <v>22</v>
      </c>
      <c r="O156" s="1">
        <f t="shared" si="33"/>
        <v>25</v>
      </c>
      <c r="P156" s="1">
        <f t="shared" si="33"/>
        <v>14</v>
      </c>
      <c r="Q156" s="1">
        <f t="shared" si="33"/>
        <v>40</v>
      </c>
      <c r="R156" s="1">
        <f t="shared" si="33"/>
        <v>44</v>
      </c>
      <c r="S156" s="1">
        <f t="shared" si="33"/>
        <v>37</v>
      </c>
      <c r="T156" s="1">
        <f t="shared" si="33"/>
        <v>43</v>
      </c>
      <c r="U156" s="1">
        <f t="shared" si="33"/>
        <v>57</v>
      </c>
      <c r="V156" s="1">
        <f t="shared" si="33"/>
        <v>55</v>
      </c>
      <c r="W156" s="1">
        <f t="shared" si="33"/>
        <v>64</v>
      </c>
      <c r="X156" s="1">
        <f t="shared" si="33"/>
        <v>36</v>
      </c>
      <c r="Y156" s="1">
        <f t="shared" si="33"/>
        <v>51</v>
      </c>
      <c r="Z156" s="1">
        <f t="shared" si="33"/>
        <v>39</v>
      </c>
      <c r="AA156" s="1">
        <f t="shared" si="33"/>
        <v>53</v>
      </c>
      <c r="AB156" s="1">
        <f t="shared" si="33"/>
        <v>54</v>
      </c>
      <c r="AC156" s="1">
        <f t="shared" si="33"/>
        <v>68</v>
      </c>
      <c r="AD156" s="1">
        <f t="shared" si="33"/>
        <v>50</v>
      </c>
      <c r="AE156" s="1">
        <f t="shared" si="33"/>
        <v>59</v>
      </c>
      <c r="AF156" s="1">
        <f t="shared" si="33"/>
        <v>54</v>
      </c>
      <c r="AG156" s="1">
        <f t="shared" si="33"/>
        <v>71</v>
      </c>
      <c r="AH156" s="1"/>
      <c r="AI156" s="1"/>
    </row>
    <row r="157" spans="1:35">
      <c r="A157" s="1"/>
      <c r="B157" s="1" t="s">
        <v>4</v>
      </c>
      <c r="C157" s="1"/>
      <c r="D157" s="1">
        <v>491</v>
      </c>
      <c r="E157" s="1">
        <v>0</v>
      </c>
      <c r="F157" s="1">
        <v>0</v>
      </c>
      <c r="G157" s="1">
        <v>0</v>
      </c>
      <c r="H157" s="1">
        <v>4</v>
      </c>
      <c r="I157" s="1">
        <v>7</v>
      </c>
      <c r="J157" s="1">
        <v>5</v>
      </c>
      <c r="K157" s="1">
        <v>7</v>
      </c>
      <c r="L157" s="1">
        <v>12</v>
      </c>
      <c r="M157" s="1">
        <v>6</v>
      </c>
      <c r="N157" s="1">
        <v>8</v>
      </c>
      <c r="O157" s="1">
        <v>13</v>
      </c>
      <c r="P157" s="1">
        <v>4</v>
      </c>
      <c r="Q157" s="1">
        <v>22</v>
      </c>
      <c r="R157" s="1">
        <v>19</v>
      </c>
      <c r="S157" s="1">
        <v>25</v>
      </c>
      <c r="T157" s="1">
        <v>20</v>
      </c>
      <c r="U157" s="1">
        <v>31</v>
      </c>
      <c r="V157" s="1">
        <v>23</v>
      </c>
      <c r="W157" s="1">
        <v>28</v>
      </c>
      <c r="X157" s="1">
        <v>16</v>
      </c>
      <c r="Y157" s="1">
        <v>26</v>
      </c>
      <c r="Z157" s="1">
        <v>20</v>
      </c>
      <c r="AA157" s="1">
        <v>26</v>
      </c>
      <c r="AB157" s="1">
        <v>34</v>
      </c>
      <c r="AC157" s="1">
        <v>32</v>
      </c>
      <c r="AD157" s="1">
        <v>31</v>
      </c>
      <c r="AE157" s="1">
        <v>27</v>
      </c>
      <c r="AF157" s="1">
        <v>25</v>
      </c>
      <c r="AG157" s="1">
        <v>34</v>
      </c>
      <c r="AH157" s="1"/>
      <c r="AI157" s="1"/>
    </row>
    <row r="158" spans="1:35">
      <c r="A158" s="1"/>
      <c r="B158" s="1" t="s">
        <v>5</v>
      </c>
      <c r="C158" s="1"/>
      <c r="D158" s="1">
        <v>291</v>
      </c>
      <c r="E158" s="1">
        <v>0</v>
      </c>
      <c r="F158" s="1">
        <v>0</v>
      </c>
      <c r="G158" s="1">
        <v>0</v>
      </c>
      <c r="H158" s="1">
        <v>4</v>
      </c>
      <c r="I158" s="1">
        <v>5</v>
      </c>
      <c r="J158" s="1">
        <v>0</v>
      </c>
      <c r="K158" s="1">
        <v>3</v>
      </c>
      <c r="L158" s="1">
        <v>1</v>
      </c>
      <c r="M158" s="1">
        <v>5</v>
      </c>
      <c r="N158" s="1">
        <v>7</v>
      </c>
      <c r="O158" s="1">
        <v>5</v>
      </c>
      <c r="P158" s="1">
        <v>8</v>
      </c>
      <c r="Q158" s="1">
        <v>11</v>
      </c>
      <c r="R158" s="1">
        <v>11</v>
      </c>
      <c r="S158" s="1">
        <v>5</v>
      </c>
      <c r="T158" s="1">
        <v>14</v>
      </c>
      <c r="U158" s="1">
        <v>16</v>
      </c>
      <c r="V158" s="1">
        <v>18</v>
      </c>
      <c r="W158" s="1">
        <v>22</v>
      </c>
      <c r="X158" s="1">
        <v>14</v>
      </c>
      <c r="Y158" s="1">
        <v>16</v>
      </c>
      <c r="Z158" s="1">
        <v>8</v>
      </c>
      <c r="AA158" s="1">
        <v>11</v>
      </c>
      <c r="AB158" s="1">
        <v>13</v>
      </c>
      <c r="AC158" s="1">
        <v>21</v>
      </c>
      <c r="AD158" s="1">
        <v>9</v>
      </c>
      <c r="AE158" s="1">
        <v>24</v>
      </c>
      <c r="AF158" s="1">
        <v>23</v>
      </c>
      <c r="AG158" s="1">
        <v>21</v>
      </c>
      <c r="AH158" s="1"/>
      <c r="AI158" s="1"/>
    </row>
    <row r="159" spans="1:35">
      <c r="A159" s="1"/>
      <c r="B159" s="1" t="s">
        <v>6</v>
      </c>
      <c r="C159" s="1"/>
      <c r="D159" s="1">
        <v>177</v>
      </c>
      <c r="E159" s="1">
        <v>0</v>
      </c>
      <c r="F159" s="1">
        <v>0</v>
      </c>
      <c r="G159" s="1">
        <v>1</v>
      </c>
      <c r="H159" s="1">
        <v>3</v>
      </c>
      <c r="I159" s="1">
        <v>2</v>
      </c>
      <c r="J159" s="1">
        <v>4</v>
      </c>
      <c r="K159" s="1">
        <v>1</v>
      </c>
      <c r="L159" s="1">
        <v>3</v>
      </c>
      <c r="M159" s="1">
        <v>4</v>
      </c>
      <c r="N159" s="1">
        <v>6</v>
      </c>
      <c r="O159" s="1">
        <v>5</v>
      </c>
      <c r="P159" s="1">
        <v>2</v>
      </c>
      <c r="Q159" s="1">
        <v>5</v>
      </c>
      <c r="R159" s="1">
        <v>13</v>
      </c>
      <c r="S159" s="1">
        <v>5</v>
      </c>
      <c r="T159" s="1">
        <v>6</v>
      </c>
      <c r="U159" s="1">
        <v>10</v>
      </c>
      <c r="V159" s="1">
        <v>10</v>
      </c>
      <c r="W159" s="1">
        <v>13</v>
      </c>
      <c r="X159" s="1">
        <v>5</v>
      </c>
      <c r="Y159" s="1">
        <v>7</v>
      </c>
      <c r="Z159" s="1">
        <v>8</v>
      </c>
      <c r="AA159" s="1">
        <v>13</v>
      </c>
      <c r="AB159" s="1">
        <v>7</v>
      </c>
      <c r="AC159" s="1">
        <v>14</v>
      </c>
      <c r="AD159" s="1">
        <v>9</v>
      </c>
      <c r="AE159" s="1">
        <v>7</v>
      </c>
      <c r="AF159" s="1">
        <v>4</v>
      </c>
      <c r="AG159" s="1">
        <v>16</v>
      </c>
      <c r="AH159" s="1"/>
      <c r="AI159" s="1"/>
    </row>
    <row r="160" spans="1:35">
      <c r="A160" s="1"/>
      <c r="B160" s="1" t="s">
        <v>7</v>
      </c>
      <c r="C160" s="1"/>
      <c r="D160" s="1">
        <v>36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1</v>
      </c>
      <c r="L160" s="1">
        <v>1</v>
      </c>
      <c r="M160" s="1">
        <v>0</v>
      </c>
      <c r="N160" s="1">
        <v>1</v>
      </c>
      <c r="O160" s="1">
        <v>2</v>
      </c>
      <c r="P160" s="1">
        <v>0</v>
      </c>
      <c r="Q160" s="1">
        <v>2</v>
      </c>
      <c r="R160" s="1">
        <v>1</v>
      </c>
      <c r="S160" s="1">
        <v>2</v>
      </c>
      <c r="T160" s="1">
        <v>3</v>
      </c>
      <c r="U160" s="1">
        <v>0</v>
      </c>
      <c r="V160" s="1">
        <v>4</v>
      </c>
      <c r="W160" s="1">
        <v>1</v>
      </c>
      <c r="X160" s="1">
        <v>1</v>
      </c>
      <c r="Y160" s="1">
        <v>2</v>
      </c>
      <c r="Z160" s="1">
        <v>3</v>
      </c>
      <c r="AA160" s="1">
        <v>3</v>
      </c>
      <c r="AB160" s="1">
        <v>0</v>
      </c>
      <c r="AC160" s="1">
        <v>1</v>
      </c>
      <c r="AD160" s="1">
        <v>1</v>
      </c>
      <c r="AE160" s="1">
        <v>1</v>
      </c>
      <c r="AF160" s="1">
        <v>2</v>
      </c>
      <c r="AG160" s="1">
        <v>0</v>
      </c>
      <c r="AH160" s="1"/>
      <c r="AI160" s="1"/>
    </row>
    <row r="161" spans="1:35">
      <c r="A161" s="1" t="s">
        <v>14</v>
      </c>
      <c r="B161" s="1" t="s">
        <v>3</v>
      </c>
      <c r="C161" s="1"/>
      <c r="D161" s="1">
        <f>D162+D163+D164+D165</f>
        <v>480</v>
      </c>
      <c r="E161" s="1">
        <f t="shared" ref="E161:AG161" si="34">E162+E163+E164+E165</f>
        <v>0</v>
      </c>
      <c r="F161" s="1">
        <f t="shared" si="34"/>
        <v>0</v>
      </c>
      <c r="G161" s="1">
        <f t="shared" si="34"/>
        <v>0</v>
      </c>
      <c r="H161" s="1">
        <f t="shared" si="34"/>
        <v>3</v>
      </c>
      <c r="I161" s="1">
        <f t="shared" si="34"/>
        <v>3</v>
      </c>
      <c r="J161" s="1">
        <f t="shared" si="34"/>
        <v>5</v>
      </c>
      <c r="K161" s="1">
        <f t="shared" si="34"/>
        <v>3</v>
      </c>
      <c r="L161" s="1">
        <f t="shared" si="34"/>
        <v>10</v>
      </c>
      <c r="M161" s="1">
        <f t="shared" si="34"/>
        <v>4</v>
      </c>
      <c r="N161" s="1">
        <f t="shared" si="34"/>
        <v>9</v>
      </c>
      <c r="O161" s="1">
        <f t="shared" si="34"/>
        <v>7</v>
      </c>
      <c r="P161" s="1">
        <f t="shared" si="34"/>
        <v>10</v>
      </c>
      <c r="Q161" s="1">
        <f t="shared" si="34"/>
        <v>9</v>
      </c>
      <c r="R161" s="1">
        <f t="shared" si="34"/>
        <v>11</v>
      </c>
      <c r="S161" s="1">
        <f t="shared" si="34"/>
        <v>24</v>
      </c>
      <c r="T161" s="1">
        <f t="shared" si="34"/>
        <v>19</v>
      </c>
      <c r="U161" s="1">
        <f t="shared" si="34"/>
        <v>26</v>
      </c>
      <c r="V161" s="1">
        <f t="shared" si="34"/>
        <v>24</v>
      </c>
      <c r="W161" s="1">
        <f t="shared" si="34"/>
        <v>31</v>
      </c>
      <c r="X161" s="1">
        <f t="shared" si="34"/>
        <v>36</v>
      </c>
      <c r="Y161" s="1">
        <f t="shared" si="34"/>
        <v>39</v>
      </c>
      <c r="Z161" s="1">
        <f t="shared" si="34"/>
        <v>44</v>
      </c>
      <c r="AA161" s="1">
        <f t="shared" si="34"/>
        <v>27</v>
      </c>
      <c r="AB161" s="1">
        <f t="shared" si="34"/>
        <v>33</v>
      </c>
      <c r="AC161" s="1">
        <f t="shared" si="34"/>
        <v>26</v>
      </c>
      <c r="AD161" s="1">
        <f t="shared" si="34"/>
        <v>21</v>
      </c>
      <c r="AE161" s="1">
        <f t="shared" si="34"/>
        <v>17</v>
      </c>
      <c r="AF161" s="1">
        <f t="shared" si="34"/>
        <v>16</v>
      </c>
      <c r="AG161" s="1">
        <f t="shared" si="34"/>
        <v>27</v>
      </c>
      <c r="AH161" s="1"/>
      <c r="AI161" s="1"/>
    </row>
    <row r="162" spans="1:35">
      <c r="A162" s="1"/>
      <c r="B162" s="1" t="s">
        <v>4</v>
      </c>
      <c r="C162" s="1"/>
      <c r="D162" s="1">
        <v>246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3</v>
      </c>
      <c r="K162" s="1">
        <v>1</v>
      </c>
      <c r="L162" s="1">
        <v>5</v>
      </c>
      <c r="M162" s="1">
        <v>4</v>
      </c>
      <c r="N162" s="1">
        <v>6</v>
      </c>
      <c r="O162" s="1">
        <v>4</v>
      </c>
      <c r="P162" s="1">
        <v>6</v>
      </c>
      <c r="Q162" s="1">
        <v>6</v>
      </c>
      <c r="R162" s="1">
        <v>1</v>
      </c>
      <c r="S162" s="1">
        <v>15</v>
      </c>
      <c r="T162" s="1">
        <v>12</v>
      </c>
      <c r="U162" s="1">
        <v>14</v>
      </c>
      <c r="V162" s="1">
        <v>7</v>
      </c>
      <c r="W162" s="1">
        <v>13</v>
      </c>
      <c r="X162" s="1">
        <v>20</v>
      </c>
      <c r="Y162" s="1">
        <v>22</v>
      </c>
      <c r="Z162" s="1">
        <v>19</v>
      </c>
      <c r="AA162" s="1">
        <v>14</v>
      </c>
      <c r="AB162" s="1">
        <v>18</v>
      </c>
      <c r="AC162" s="1">
        <v>13</v>
      </c>
      <c r="AD162" s="1">
        <v>13</v>
      </c>
      <c r="AE162" s="1">
        <v>8</v>
      </c>
      <c r="AF162" s="1">
        <v>7</v>
      </c>
      <c r="AG162" s="1">
        <v>15</v>
      </c>
      <c r="AH162" s="1"/>
      <c r="AI162" s="1"/>
    </row>
    <row r="163" spans="1:35">
      <c r="A163" s="1"/>
      <c r="B163" s="1" t="s">
        <v>5</v>
      </c>
      <c r="C163" s="1"/>
      <c r="D163" s="1">
        <v>164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2</v>
      </c>
      <c r="K163" s="1">
        <v>1</v>
      </c>
      <c r="L163" s="1">
        <v>2</v>
      </c>
      <c r="M163" s="1">
        <v>0</v>
      </c>
      <c r="N163" s="1">
        <v>3</v>
      </c>
      <c r="O163" s="1">
        <v>2</v>
      </c>
      <c r="P163" s="1">
        <v>4</v>
      </c>
      <c r="Q163" s="1">
        <v>2</v>
      </c>
      <c r="R163" s="1">
        <v>8</v>
      </c>
      <c r="S163" s="1">
        <v>7</v>
      </c>
      <c r="T163" s="1">
        <v>5</v>
      </c>
      <c r="U163" s="1">
        <v>8</v>
      </c>
      <c r="V163" s="1">
        <v>12</v>
      </c>
      <c r="W163" s="1">
        <v>11</v>
      </c>
      <c r="X163" s="1">
        <v>7</v>
      </c>
      <c r="Y163" s="1">
        <v>12</v>
      </c>
      <c r="Z163" s="1">
        <v>20</v>
      </c>
      <c r="AA163" s="1">
        <v>10</v>
      </c>
      <c r="AB163" s="1">
        <v>14</v>
      </c>
      <c r="AC163" s="1">
        <v>8</v>
      </c>
      <c r="AD163" s="1">
        <v>6</v>
      </c>
      <c r="AE163" s="1">
        <v>6</v>
      </c>
      <c r="AF163" s="1">
        <v>6</v>
      </c>
      <c r="AG163" s="1">
        <v>6</v>
      </c>
      <c r="AH163" s="1"/>
      <c r="AI163" s="1"/>
    </row>
    <row r="164" spans="1:35">
      <c r="A164" s="1"/>
      <c r="B164" s="1" t="s">
        <v>6</v>
      </c>
      <c r="C164" s="1"/>
      <c r="D164" s="1">
        <v>58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2</v>
      </c>
      <c r="M164" s="1">
        <v>0</v>
      </c>
      <c r="N164" s="1">
        <v>0</v>
      </c>
      <c r="O164" s="1">
        <v>1</v>
      </c>
      <c r="P164" s="1">
        <v>0</v>
      </c>
      <c r="Q164" s="1">
        <v>1</v>
      </c>
      <c r="R164" s="1">
        <v>2</v>
      </c>
      <c r="S164" s="1">
        <v>2</v>
      </c>
      <c r="T164" s="1">
        <v>2</v>
      </c>
      <c r="U164" s="1">
        <v>4</v>
      </c>
      <c r="V164" s="1">
        <v>4</v>
      </c>
      <c r="W164" s="1">
        <v>6</v>
      </c>
      <c r="X164" s="1">
        <v>7</v>
      </c>
      <c r="Y164" s="1">
        <v>4</v>
      </c>
      <c r="Z164" s="1">
        <v>5</v>
      </c>
      <c r="AA164" s="1">
        <v>3</v>
      </c>
      <c r="AB164" s="1">
        <v>0</v>
      </c>
      <c r="AC164" s="1">
        <v>4</v>
      </c>
      <c r="AD164" s="1">
        <v>1</v>
      </c>
      <c r="AE164" s="1">
        <v>3</v>
      </c>
      <c r="AF164" s="1">
        <v>3</v>
      </c>
      <c r="AG164" s="1">
        <v>3</v>
      </c>
      <c r="AH164" s="1"/>
      <c r="AI164" s="1"/>
    </row>
    <row r="165" spans="1:35">
      <c r="A165" s="1"/>
      <c r="B165" s="1" t="s">
        <v>7</v>
      </c>
      <c r="C165" s="1"/>
      <c r="D165" s="1">
        <v>12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1</v>
      </c>
      <c r="X165" s="1">
        <v>2</v>
      </c>
      <c r="Y165" s="1">
        <v>1</v>
      </c>
      <c r="Z165" s="1">
        <v>0</v>
      </c>
      <c r="AA165" s="1">
        <v>0</v>
      </c>
      <c r="AB165" s="1">
        <v>1</v>
      </c>
      <c r="AC165" s="1">
        <v>1</v>
      </c>
      <c r="AD165" s="1">
        <v>1</v>
      </c>
      <c r="AE165" s="1">
        <v>0</v>
      </c>
      <c r="AF165" s="1">
        <v>0</v>
      </c>
      <c r="AG165" s="1">
        <v>3</v>
      </c>
      <c r="AH165" s="1"/>
      <c r="AI165" s="1"/>
    </row>
    <row r="166" spans="1:35">
      <c r="A166" s="1" t="s">
        <v>15</v>
      </c>
      <c r="B166" s="1" t="s">
        <v>3</v>
      </c>
      <c r="C166" s="1"/>
      <c r="D166" s="3">
        <f>D167+D168+D169+D170</f>
        <v>217219</v>
      </c>
      <c r="E166" s="3">
        <f t="shared" ref="E166:AG166" si="35">E167+E168+E169+E170</f>
        <v>6438</v>
      </c>
      <c r="F166" s="3">
        <f t="shared" si="35"/>
        <v>14253</v>
      </c>
      <c r="G166" s="3">
        <f t="shared" si="35"/>
        <v>13027</v>
      </c>
      <c r="H166" s="3">
        <f t="shared" si="35"/>
        <v>12413</v>
      </c>
      <c r="I166" s="3">
        <f t="shared" si="35"/>
        <v>13334</v>
      </c>
      <c r="J166" s="3">
        <f t="shared" si="35"/>
        <v>13853</v>
      </c>
      <c r="K166" s="3">
        <f t="shared" si="35"/>
        <v>14119</v>
      </c>
      <c r="L166" s="3">
        <f t="shared" si="35"/>
        <v>14301</v>
      </c>
      <c r="M166" s="3">
        <f t="shared" si="35"/>
        <v>13844</v>
      </c>
      <c r="N166" s="3">
        <f t="shared" si="35"/>
        <v>12377</v>
      </c>
      <c r="O166" s="3">
        <f t="shared" si="35"/>
        <v>11162</v>
      </c>
      <c r="P166" s="3">
        <f t="shared" si="35"/>
        <v>10689</v>
      </c>
      <c r="Q166" s="3">
        <f t="shared" si="35"/>
        <v>10177</v>
      </c>
      <c r="R166" s="3">
        <f t="shared" si="35"/>
        <v>9349</v>
      </c>
      <c r="S166" s="3">
        <f t="shared" si="35"/>
        <v>8736</v>
      </c>
      <c r="T166" s="3">
        <f t="shared" si="35"/>
        <v>8429</v>
      </c>
      <c r="U166" s="3">
        <f t="shared" si="35"/>
        <v>7209</v>
      </c>
      <c r="V166" s="3">
        <f t="shared" si="35"/>
        <v>6067</v>
      </c>
      <c r="W166" s="3">
        <f t="shared" si="35"/>
        <v>5110</v>
      </c>
      <c r="X166" s="3">
        <f t="shared" si="35"/>
        <v>4172</v>
      </c>
      <c r="Y166" s="3">
        <f t="shared" si="35"/>
        <v>3071</v>
      </c>
      <c r="Z166" s="3">
        <f t="shared" si="35"/>
        <v>2980</v>
      </c>
      <c r="AA166" s="3">
        <f t="shared" si="35"/>
        <v>2480</v>
      </c>
      <c r="AB166" s="3">
        <f t="shared" si="35"/>
        <v>2598</v>
      </c>
      <c r="AC166" s="3">
        <f t="shared" si="35"/>
        <v>2170</v>
      </c>
      <c r="AD166" s="3">
        <f t="shared" si="35"/>
        <v>1902</v>
      </c>
      <c r="AE166" s="3">
        <f t="shared" si="35"/>
        <v>1831</v>
      </c>
      <c r="AF166" s="3">
        <f t="shared" si="35"/>
        <v>1758</v>
      </c>
      <c r="AG166" s="3">
        <f t="shared" si="35"/>
        <v>1923</v>
      </c>
      <c r="AH166" s="1"/>
      <c r="AI166" s="1"/>
    </row>
    <row r="167" spans="1:35">
      <c r="A167" s="1"/>
      <c r="B167" s="1" t="s">
        <v>4</v>
      </c>
      <c r="C167" s="1"/>
      <c r="D167" s="3">
        <v>108895</v>
      </c>
      <c r="E167" s="3">
        <v>3262</v>
      </c>
      <c r="F167" s="3">
        <v>7187</v>
      </c>
      <c r="G167" s="3">
        <v>6571</v>
      </c>
      <c r="H167" s="3">
        <v>6321</v>
      </c>
      <c r="I167" s="3">
        <v>6751</v>
      </c>
      <c r="J167" s="3">
        <v>6985</v>
      </c>
      <c r="K167" s="3">
        <v>7119</v>
      </c>
      <c r="L167" s="3">
        <v>7229</v>
      </c>
      <c r="M167" s="3">
        <v>6914</v>
      </c>
      <c r="N167" s="3">
        <v>6153</v>
      </c>
      <c r="O167" s="3">
        <v>5546</v>
      </c>
      <c r="P167" s="3">
        <v>5303</v>
      </c>
      <c r="Q167" s="3">
        <v>4988</v>
      </c>
      <c r="R167" s="3">
        <v>4719</v>
      </c>
      <c r="S167" s="3">
        <v>4434</v>
      </c>
      <c r="T167" s="3">
        <v>4279</v>
      </c>
      <c r="U167" s="3">
        <v>3605</v>
      </c>
      <c r="V167" s="3">
        <v>3065</v>
      </c>
      <c r="W167" s="3">
        <v>2547</v>
      </c>
      <c r="X167" s="3">
        <v>2127</v>
      </c>
      <c r="Y167" s="3">
        <v>1534</v>
      </c>
      <c r="Z167" s="3">
        <v>1488</v>
      </c>
      <c r="AA167" s="3">
        <v>1247</v>
      </c>
      <c r="AB167" s="3">
        <v>1286</v>
      </c>
      <c r="AC167" s="3">
        <v>1091</v>
      </c>
      <c r="AD167" s="1">
        <v>953</v>
      </c>
      <c r="AE167" s="1">
        <v>920</v>
      </c>
      <c r="AF167" s="1">
        <v>847</v>
      </c>
      <c r="AG167" s="1">
        <v>916</v>
      </c>
      <c r="AH167" s="1"/>
      <c r="AI167" s="1"/>
    </row>
    <row r="168" spans="1:35">
      <c r="A168" s="1"/>
      <c r="B168" s="1" t="s">
        <v>5</v>
      </c>
      <c r="C168" s="1"/>
      <c r="D168" s="3">
        <v>68124</v>
      </c>
      <c r="E168" s="3">
        <v>1971</v>
      </c>
      <c r="F168" s="3">
        <v>4308</v>
      </c>
      <c r="G168" s="3">
        <v>4004</v>
      </c>
      <c r="H168" s="3">
        <v>3740</v>
      </c>
      <c r="I168" s="3">
        <v>4081</v>
      </c>
      <c r="J168" s="3">
        <v>4334</v>
      </c>
      <c r="K168" s="3">
        <v>4336</v>
      </c>
      <c r="L168" s="3">
        <v>4486</v>
      </c>
      <c r="M168" s="3">
        <v>4361</v>
      </c>
      <c r="N168" s="3">
        <v>3938</v>
      </c>
      <c r="O168" s="3">
        <v>3536</v>
      </c>
      <c r="P168" s="3">
        <v>3366</v>
      </c>
      <c r="Q168" s="3">
        <v>3309</v>
      </c>
      <c r="R168" s="3">
        <v>2915</v>
      </c>
      <c r="S168" s="3">
        <v>2719</v>
      </c>
      <c r="T168" s="3">
        <v>2587</v>
      </c>
      <c r="U168" s="3">
        <v>2233</v>
      </c>
      <c r="V168" s="3">
        <v>1890</v>
      </c>
      <c r="W168" s="3">
        <v>1602</v>
      </c>
      <c r="X168" s="3">
        <v>1278</v>
      </c>
      <c r="Y168" s="1">
        <v>954</v>
      </c>
      <c r="Z168" s="1">
        <v>932</v>
      </c>
      <c r="AA168" s="1">
        <v>781</v>
      </c>
      <c r="AB168" s="1">
        <v>835</v>
      </c>
      <c r="AC168" s="1">
        <v>715</v>
      </c>
      <c r="AD168" s="1">
        <v>586</v>
      </c>
      <c r="AE168" s="1">
        <v>588</v>
      </c>
      <c r="AF168" s="1">
        <v>600</v>
      </c>
      <c r="AG168" s="1">
        <v>622</v>
      </c>
      <c r="AH168" s="1"/>
      <c r="AI168" s="1"/>
    </row>
    <row r="169" spans="1:35">
      <c r="A169" s="1"/>
      <c r="B169" s="1" t="s">
        <v>6</v>
      </c>
      <c r="C169" s="1"/>
      <c r="D169" s="3">
        <v>33322</v>
      </c>
      <c r="E169" s="1">
        <v>991</v>
      </c>
      <c r="F169" s="3">
        <v>2339</v>
      </c>
      <c r="G169" s="3">
        <v>2044</v>
      </c>
      <c r="H169" s="3">
        <v>1964</v>
      </c>
      <c r="I169" s="3">
        <v>2137</v>
      </c>
      <c r="J169" s="3">
        <v>2124</v>
      </c>
      <c r="K169" s="3">
        <v>2214</v>
      </c>
      <c r="L169" s="3">
        <v>2140</v>
      </c>
      <c r="M169" s="3">
        <v>2116</v>
      </c>
      <c r="N169" s="3">
        <v>1871</v>
      </c>
      <c r="O169" s="3">
        <v>1699</v>
      </c>
      <c r="P169" s="3">
        <v>1663</v>
      </c>
      <c r="Q169" s="3">
        <v>1564</v>
      </c>
      <c r="R169" s="3">
        <v>1416</v>
      </c>
      <c r="S169" s="3">
        <v>1301</v>
      </c>
      <c r="T169" s="3">
        <v>1301</v>
      </c>
      <c r="U169" s="3">
        <v>1142</v>
      </c>
      <c r="V169" s="1">
        <v>921</v>
      </c>
      <c r="W169" s="1">
        <v>802</v>
      </c>
      <c r="X169" s="1">
        <v>627</v>
      </c>
      <c r="Y169" s="1">
        <v>491</v>
      </c>
      <c r="Z169" s="1">
        <v>481</v>
      </c>
      <c r="AA169" s="1">
        <v>387</v>
      </c>
      <c r="AB169" s="1">
        <v>402</v>
      </c>
      <c r="AC169" s="1">
        <v>305</v>
      </c>
      <c r="AD169" s="1">
        <v>308</v>
      </c>
      <c r="AE169" s="1">
        <v>270</v>
      </c>
      <c r="AF169" s="1">
        <v>255</v>
      </c>
      <c r="AG169" s="1">
        <v>310</v>
      </c>
      <c r="AH169" s="1"/>
      <c r="AI169" s="1"/>
    </row>
    <row r="170" spans="1:35">
      <c r="A170" s="1"/>
      <c r="B170" s="1" t="s">
        <v>7</v>
      </c>
      <c r="C170" s="1"/>
      <c r="D170" s="3">
        <v>6878</v>
      </c>
      <c r="E170" s="1">
        <v>214</v>
      </c>
      <c r="F170" s="1">
        <v>419</v>
      </c>
      <c r="G170" s="1">
        <v>408</v>
      </c>
      <c r="H170" s="1">
        <v>388</v>
      </c>
      <c r="I170" s="1">
        <v>365</v>
      </c>
      <c r="J170" s="1">
        <v>410</v>
      </c>
      <c r="K170" s="1">
        <v>450</v>
      </c>
      <c r="L170" s="1">
        <v>446</v>
      </c>
      <c r="M170" s="1">
        <v>453</v>
      </c>
      <c r="N170" s="1">
        <v>415</v>
      </c>
      <c r="O170" s="1">
        <v>381</v>
      </c>
      <c r="P170" s="1">
        <v>357</v>
      </c>
      <c r="Q170" s="1">
        <v>316</v>
      </c>
      <c r="R170" s="1">
        <v>299</v>
      </c>
      <c r="S170" s="1">
        <v>282</v>
      </c>
      <c r="T170" s="1">
        <v>262</v>
      </c>
      <c r="U170" s="1">
        <v>229</v>
      </c>
      <c r="V170" s="1">
        <v>191</v>
      </c>
      <c r="W170" s="1">
        <v>159</v>
      </c>
      <c r="X170" s="1">
        <v>140</v>
      </c>
      <c r="Y170" s="1">
        <v>92</v>
      </c>
      <c r="Z170" s="1">
        <v>79</v>
      </c>
      <c r="AA170" s="1">
        <v>65</v>
      </c>
      <c r="AB170" s="1">
        <v>75</v>
      </c>
      <c r="AC170" s="1">
        <v>59</v>
      </c>
      <c r="AD170" s="1">
        <v>55</v>
      </c>
      <c r="AE170" s="1">
        <v>53</v>
      </c>
      <c r="AF170" s="1">
        <v>56</v>
      </c>
      <c r="AG170" s="1">
        <v>75</v>
      </c>
      <c r="AH170" s="1"/>
      <c r="AI170" s="1"/>
    </row>
    <row r="171" spans="1: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</sheetData>
  <mergeCells count="11">
    <mergeCell ref="A115:B115"/>
    <mergeCell ref="A45:B45"/>
    <mergeCell ref="A12:B12"/>
    <mergeCell ref="A1:B1"/>
    <mergeCell ref="A91:B91"/>
    <mergeCell ref="A116:B116"/>
    <mergeCell ref="C91:D91"/>
    <mergeCell ref="I68:J68"/>
    <mergeCell ref="K90:L90"/>
    <mergeCell ref="A90:B90"/>
    <mergeCell ref="A68:B68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2023-06-22T14:01:16Z</dcterms:modified>
  <cp:category/>
  <cp:contentStatus/>
</cp:coreProperties>
</file>