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4FF5F932-9BFF-4885-A88C-3890130FC1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1" l="1"/>
  <c r="G117" i="1"/>
  <c r="D117" i="1"/>
  <c r="G116" i="1"/>
  <c r="D116" i="1"/>
  <c r="G115" i="1"/>
  <c r="D115" i="1"/>
  <c r="L130" i="1"/>
  <c r="L126" i="1"/>
  <c r="L122" i="1"/>
  <c r="F132" i="1"/>
  <c r="F128" i="1"/>
  <c r="F124" i="1"/>
  <c r="F120" i="1"/>
  <c r="F131" i="1"/>
  <c r="F127" i="1"/>
  <c r="F123" i="1"/>
  <c r="F119" i="1"/>
  <c r="F114" i="1"/>
  <c r="F118" i="1"/>
  <c r="F117" i="1"/>
  <c r="F116" i="1"/>
  <c r="F115" i="1"/>
  <c r="C131" i="1"/>
  <c r="C127" i="1"/>
  <c r="C123" i="1"/>
  <c r="C119" i="1"/>
  <c r="C132" i="1"/>
  <c r="C128" i="1"/>
  <c r="C124" i="1"/>
  <c r="C120" i="1"/>
  <c r="C130" i="1"/>
  <c r="C126" i="1"/>
  <c r="C122" i="1"/>
  <c r="C118" i="1"/>
  <c r="D133" i="1"/>
  <c r="D129" i="1"/>
  <c r="D125" i="1"/>
  <c r="D121" i="1"/>
  <c r="D122" i="1"/>
  <c r="D132" i="1"/>
  <c r="D128" i="1"/>
  <c r="D124" i="1"/>
  <c r="D120" i="1"/>
  <c r="D131" i="1"/>
  <c r="D127" i="1"/>
  <c r="D123" i="1"/>
  <c r="D119" i="1"/>
  <c r="D130" i="1"/>
  <c r="D126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E230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E225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E220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E215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E211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E206" i="1"/>
  <c r="C133" i="1"/>
  <c r="C129" i="1"/>
  <c r="C125" i="1"/>
  <c r="C121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D16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2" i="1"/>
  <c r="E128" i="1"/>
  <c r="F129" i="1"/>
  <c r="F130" i="1"/>
  <c r="E124" i="1"/>
  <c r="E120" i="1"/>
  <c r="F133" i="1"/>
  <c r="F125" i="1"/>
  <c r="F121" i="1"/>
  <c r="F126" i="1"/>
  <c r="F122" i="1"/>
  <c r="E119" i="1"/>
  <c r="E121" i="1"/>
  <c r="E122" i="1"/>
  <c r="E126" i="1"/>
  <c r="E127" i="1"/>
  <c r="E129" i="1"/>
  <c r="E133" i="1"/>
  <c r="E123" i="1"/>
  <c r="D45" i="1"/>
  <c r="D46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D153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D158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D143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D138" i="1"/>
  <c r="N67" i="1"/>
  <c r="N68" i="1"/>
  <c r="N69" i="1"/>
  <c r="N70" i="1"/>
  <c r="L67" i="1"/>
  <c r="L68" i="1"/>
  <c r="L69" i="1"/>
  <c r="L7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3" i="1"/>
  <c r="E34" i="1"/>
  <c r="E59" i="1" s="1"/>
  <c r="F34" i="1"/>
  <c r="F59" i="1" s="1"/>
  <c r="G34" i="1"/>
  <c r="G59" i="1" s="1"/>
  <c r="H34" i="1"/>
  <c r="H59" i="1" s="1"/>
  <c r="I34" i="1"/>
  <c r="I59" i="1" s="1"/>
  <c r="J34" i="1"/>
  <c r="J59" i="1" s="1"/>
  <c r="K34" i="1"/>
  <c r="K59" i="1" s="1"/>
  <c r="L34" i="1"/>
  <c r="L59" i="1" s="1"/>
  <c r="M34" i="1"/>
  <c r="M59" i="1" s="1"/>
  <c r="N34" i="1"/>
  <c r="N59" i="1" s="1"/>
  <c r="O34" i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D34" i="1"/>
  <c r="D59" i="1" s="1"/>
  <c r="E28" i="1"/>
  <c r="E55" i="1" s="1"/>
  <c r="F28" i="1"/>
  <c r="F55" i="1" s="1"/>
  <c r="G28" i="1"/>
  <c r="G55" i="1" s="1"/>
  <c r="H28" i="1"/>
  <c r="H55" i="1" s="1"/>
  <c r="I28" i="1"/>
  <c r="I55" i="1" s="1"/>
  <c r="J28" i="1"/>
  <c r="J55" i="1" s="1"/>
  <c r="K28" i="1"/>
  <c r="K55" i="1" s="1"/>
  <c r="L28" i="1"/>
  <c r="L55" i="1" s="1"/>
  <c r="M28" i="1"/>
  <c r="M55" i="1" s="1"/>
  <c r="N28" i="1"/>
  <c r="N55" i="1" s="1"/>
  <c r="O28" i="1"/>
  <c r="O55" i="1" s="1"/>
  <c r="P28" i="1"/>
  <c r="P55" i="1" s="1"/>
  <c r="Q28" i="1"/>
  <c r="Q55" i="1" s="1"/>
  <c r="R28" i="1"/>
  <c r="R55" i="1" s="1"/>
  <c r="S28" i="1"/>
  <c r="S55" i="1" s="1"/>
  <c r="T28" i="1"/>
  <c r="T55" i="1" s="1"/>
  <c r="U28" i="1"/>
  <c r="U55" i="1" s="1"/>
  <c r="V28" i="1"/>
  <c r="V55" i="1" s="1"/>
  <c r="W28" i="1"/>
  <c r="W55" i="1" s="1"/>
  <c r="X28" i="1"/>
  <c r="X55" i="1" s="1"/>
  <c r="Y28" i="1"/>
  <c r="Y55" i="1" s="1"/>
  <c r="Z28" i="1"/>
  <c r="Z55" i="1" s="1"/>
  <c r="AA28" i="1"/>
  <c r="AA55" i="1" s="1"/>
  <c r="AB28" i="1"/>
  <c r="AB55" i="1" s="1"/>
  <c r="AC28" i="1"/>
  <c r="AC55" i="1" s="1"/>
  <c r="AD28" i="1"/>
  <c r="AD55" i="1" s="1"/>
  <c r="AE28" i="1"/>
  <c r="AE55" i="1" s="1"/>
  <c r="AF28" i="1"/>
  <c r="AF55" i="1" s="1"/>
  <c r="AG28" i="1"/>
  <c r="AG55" i="1" s="1"/>
  <c r="D28" i="1"/>
  <c r="D55" i="1" s="1"/>
  <c r="E22" i="1"/>
  <c r="E51" i="1" s="1"/>
  <c r="F22" i="1"/>
  <c r="F51" i="1" s="1"/>
  <c r="G22" i="1"/>
  <c r="G51" i="1" s="1"/>
  <c r="H22" i="1"/>
  <c r="H51" i="1" s="1"/>
  <c r="I22" i="1"/>
  <c r="I51" i="1" s="1"/>
  <c r="J22" i="1"/>
  <c r="J51" i="1" s="1"/>
  <c r="K22" i="1"/>
  <c r="K51" i="1" s="1"/>
  <c r="L22" i="1"/>
  <c r="L51" i="1" s="1"/>
  <c r="M22" i="1"/>
  <c r="M51" i="1" s="1"/>
  <c r="N22" i="1"/>
  <c r="N51" i="1" s="1"/>
  <c r="O22" i="1"/>
  <c r="O51" i="1" s="1"/>
  <c r="P22" i="1"/>
  <c r="P51" i="1" s="1"/>
  <c r="Q22" i="1"/>
  <c r="Q51" i="1" s="1"/>
  <c r="R22" i="1"/>
  <c r="R51" i="1" s="1"/>
  <c r="S22" i="1"/>
  <c r="S51" i="1" s="1"/>
  <c r="T22" i="1"/>
  <c r="T51" i="1" s="1"/>
  <c r="U22" i="1"/>
  <c r="U51" i="1" s="1"/>
  <c r="V22" i="1"/>
  <c r="V51" i="1" s="1"/>
  <c r="W22" i="1"/>
  <c r="W51" i="1" s="1"/>
  <c r="X22" i="1"/>
  <c r="X51" i="1" s="1"/>
  <c r="Y22" i="1"/>
  <c r="Y51" i="1" s="1"/>
  <c r="Z22" i="1"/>
  <c r="Z51" i="1" s="1"/>
  <c r="AA22" i="1"/>
  <c r="AA51" i="1" s="1"/>
  <c r="AB22" i="1"/>
  <c r="AB51" i="1" s="1"/>
  <c r="AC22" i="1"/>
  <c r="AC51" i="1" s="1"/>
  <c r="AD22" i="1"/>
  <c r="AD51" i="1" s="1"/>
  <c r="AE22" i="1"/>
  <c r="AE51" i="1" s="1"/>
  <c r="AF22" i="1"/>
  <c r="AF51" i="1" s="1"/>
  <c r="AG22" i="1"/>
  <c r="AG51" i="1" s="1"/>
  <c r="D22" i="1"/>
  <c r="D51" i="1" s="1"/>
  <c r="F16" i="1"/>
  <c r="F47" i="1" s="1"/>
  <c r="G16" i="1"/>
  <c r="G47" i="1" s="1"/>
  <c r="H16" i="1"/>
  <c r="H47" i="1" s="1"/>
  <c r="I16" i="1"/>
  <c r="I47" i="1" s="1"/>
  <c r="J16" i="1"/>
  <c r="J47" i="1" s="1"/>
  <c r="K16" i="1"/>
  <c r="K47" i="1" s="1"/>
  <c r="L16" i="1"/>
  <c r="L47" i="1" s="1"/>
  <c r="M16" i="1"/>
  <c r="M47" i="1" s="1"/>
  <c r="N16" i="1"/>
  <c r="N47" i="1" s="1"/>
  <c r="O16" i="1"/>
  <c r="O47" i="1" s="1"/>
  <c r="P16" i="1"/>
  <c r="P47" i="1" s="1"/>
  <c r="Q16" i="1"/>
  <c r="Q47" i="1" s="1"/>
  <c r="R16" i="1"/>
  <c r="R47" i="1" s="1"/>
  <c r="S16" i="1"/>
  <c r="S47" i="1" s="1"/>
  <c r="T16" i="1"/>
  <c r="T47" i="1" s="1"/>
  <c r="U16" i="1"/>
  <c r="U47" i="1" s="1"/>
  <c r="V16" i="1"/>
  <c r="V47" i="1" s="1"/>
  <c r="W16" i="1"/>
  <c r="W47" i="1" s="1"/>
  <c r="X16" i="1"/>
  <c r="X47" i="1" s="1"/>
  <c r="Y16" i="1"/>
  <c r="Y47" i="1" s="1"/>
  <c r="Z16" i="1"/>
  <c r="Z47" i="1" s="1"/>
  <c r="AA16" i="1"/>
  <c r="AA47" i="1" s="1"/>
  <c r="AB16" i="1"/>
  <c r="AB47" i="1" s="1"/>
  <c r="AC16" i="1"/>
  <c r="AC47" i="1" s="1"/>
  <c r="AD16" i="1"/>
  <c r="AD47" i="1" s="1"/>
  <c r="AE16" i="1"/>
  <c r="AE47" i="1" s="1"/>
  <c r="AF16" i="1"/>
  <c r="AF47" i="1" s="1"/>
  <c r="AG16" i="1"/>
  <c r="AG47" i="1" s="1"/>
  <c r="D16" i="1"/>
  <c r="D47" i="1" s="1"/>
  <c r="E16" i="1"/>
  <c r="E47" i="1" s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0" i="1"/>
  <c r="E10" i="1"/>
  <c r="D114" i="1" l="1"/>
  <c r="C114" i="1"/>
  <c r="C116" i="1"/>
  <c r="C115" i="1"/>
  <c r="C117" i="1"/>
  <c r="K126" i="1"/>
  <c r="K130" i="1"/>
  <c r="K119" i="1"/>
  <c r="K123" i="1"/>
  <c r="K127" i="1"/>
  <c r="K131" i="1"/>
  <c r="K120" i="1"/>
  <c r="K124" i="1"/>
  <c r="K128" i="1"/>
  <c r="K132" i="1"/>
  <c r="K118" i="1"/>
  <c r="E118" i="1"/>
  <c r="L118" i="1" s="1"/>
  <c r="L114" i="1" s="1"/>
  <c r="K122" i="1"/>
  <c r="K121" i="1"/>
  <c r="K125" i="1"/>
  <c r="K129" i="1"/>
  <c r="K133" i="1"/>
  <c r="L66" i="1"/>
  <c r="E131" i="1"/>
  <c r="E125" i="1"/>
  <c r="E132" i="1"/>
  <c r="E130" i="1"/>
  <c r="D70" i="1"/>
  <c r="F70" i="1"/>
  <c r="D74" i="1"/>
  <c r="F74" i="1"/>
  <c r="D78" i="1"/>
  <c r="F78" i="1"/>
  <c r="D82" i="1"/>
  <c r="F82" i="1"/>
  <c r="D66" i="1"/>
  <c r="F66" i="1"/>
  <c r="D67" i="1"/>
  <c r="B98" i="1" s="1"/>
  <c r="F67" i="1"/>
  <c r="D68" i="1"/>
  <c r="B99" i="1" s="1"/>
  <c r="F68" i="1"/>
  <c r="D69" i="1"/>
  <c r="B97" i="1" s="1"/>
  <c r="B102" i="1" s="1"/>
  <c r="F69" i="1"/>
  <c r="D71" i="1"/>
  <c r="I101" i="1" s="1"/>
  <c r="F71" i="1"/>
  <c r="D72" i="1"/>
  <c r="I88" i="1" s="1"/>
  <c r="F72" i="1"/>
  <c r="D73" i="1"/>
  <c r="Q88" i="1" s="1"/>
  <c r="F73" i="1"/>
  <c r="D75" i="1"/>
  <c r="I104" i="1" s="1"/>
  <c r="F75" i="1"/>
  <c r="D76" i="1"/>
  <c r="I91" i="1" s="1"/>
  <c r="F76" i="1"/>
  <c r="D77" i="1"/>
  <c r="Q91" i="1" s="1"/>
  <c r="F77" i="1"/>
  <c r="D81" i="1"/>
  <c r="Q94" i="1" s="1"/>
  <c r="F81" i="1"/>
  <c r="D85" i="1"/>
  <c r="Q97" i="1" s="1"/>
  <c r="F85" i="1"/>
  <c r="D79" i="1"/>
  <c r="I107" i="1" s="1"/>
  <c r="F79" i="1"/>
  <c r="D83" i="1"/>
  <c r="I110" i="1" s="1"/>
  <c r="F83" i="1"/>
  <c r="D80" i="1"/>
  <c r="I94" i="1" s="1"/>
  <c r="F80" i="1"/>
  <c r="D84" i="1"/>
  <c r="I97" i="1" s="1"/>
  <c r="F84" i="1"/>
  <c r="N66" i="1"/>
  <c r="D91" i="1"/>
  <c r="D90" i="1"/>
  <c r="D89" i="1"/>
  <c r="D92" i="1"/>
  <c r="G114" i="1" l="1"/>
  <c r="K117" i="1"/>
  <c r="K114" i="1"/>
  <c r="K116" i="1"/>
  <c r="K115" i="1"/>
  <c r="E114" i="1"/>
  <c r="E115" i="1"/>
  <c r="E117" i="1"/>
  <c r="E116" i="1"/>
  <c r="D95" i="1"/>
  <c r="B91" i="1"/>
  <c r="B90" i="1"/>
  <c r="B89" i="1"/>
  <c r="B92" i="1"/>
  <c r="L133" i="1" l="1"/>
  <c r="L129" i="1"/>
  <c r="L125" i="1"/>
  <c r="L121" i="1"/>
  <c r="L117" i="1" s="1"/>
  <c r="L132" i="1"/>
  <c r="L128" i="1"/>
  <c r="L124" i="1"/>
  <c r="L120" i="1"/>
  <c r="L116" i="1" s="1"/>
  <c r="L131" i="1"/>
  <c r="L127" i="1"/>
  <c r="L123" i="1"/>
  <c r="L119" i="1"/>
  <c r="L115" i="1" s="1"/>
  <c r="S88" i="1"/>
  <c r="V88" i="1" s="1"/>
  <c r="K101" i="1"/>
  <c r="N101" i="1" s="1"/>
  <c r="K88" i="1"/>
  <c r="N88" i="1" s="1"/>
  <c r="B95" i="1"/>
  <c r="S91" i="1"/>
  <c r="V91" i="1" s="1"/>
  <c r="K104" i="1"/>
  <c r="N104" i="1" s="1"/>
  <c r="K91" i="1"/>
  <c r="N91" i="1" s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</calcChain>
</file>

<file path=xl/sharedStrings.xml><?xml version="1.0" encoding="utf-8"?>
<sst xmlns="http://schemas.openxmlformats.org/spreadsheetml/2006/main" count="328" uniqueCount="68">
  <si>
    <t>ORGANI</t>
  </si>
  <si>
    <t>To Date</t>
  </si>
  <si>
    <t>Deceased Donor</t>
  </si>
  <si>
    <t>All ABO</t>
  </si>
  <si>
    <t>O</t>
  </si>
  <si>
    <t>A</t>
  </si>
  <si>
    <t>B</t>
  </si>
  <si>
    <t>AB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</si>
  <si>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</si>
  <si>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</si>
  <si>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</si>
  <si>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</si>
  <si>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</si>
  <si>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</si>
  <si>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</si>
  <si>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</si>
  <si>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</si>
  <si>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</si>
  <si>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</si>
  <si>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</si>
  <si>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</si>
  <si>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</si>
  <si>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</si>
  <si>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</si>
  <si>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</si>
  <si>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</si>
  <si>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</si>
  <si>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</si>
  <si>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</si>
  <si>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</si>
  <si>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</si>
  <si>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</si>
  <si>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</si>
  <si>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</si>
  <si>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</si>
  <si>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</si>
  <si>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</si>
  <si>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</si>
  <si>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</si>
  <si>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</si>
  <si>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</si>
  <si>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</si>
  <si>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</si>
  <si>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</si>
  <si>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</si>
  <si>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</si>
  <si>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</si>
  <si>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</si>
  <si>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</si>
  <si>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</si>
  <si>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</si>
  <si>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</si>
  <si>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</si>
  <si>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</si>
  <si>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</si>
  <si>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</si>
  <si>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</si>
  <si>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 - P</t>
  </si>
  <si>
    <t>TOTALE</t>
  </si>
  <si>
    <t>MORTE</t>
  </si>
  <si>
    <t>ALTRO</t>
  </si>
  <si>
    <t>TRAPIANTI</t>
  </si>
  <si>
    <t>NCS</t>
  </si>
  <si>
    <t>PROBABILITÀ - USCITE</t>
  </si>
  <si>
    <t>USCITE</t>
  </si>
  <si>
    <t>Deceased Donor Transplant</t>
  </si>
  <si>
    <t>MORTI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</si>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</sst>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2" borderId="0" xfId="0" applyNumberFormat="1" applyFill="1"/>
    <xf numFmtId="4" fontId="8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0" fontId="9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37"/>
  <sheetViews>
    <sheetView tabSelected="1" topLeftCell="A109" workbookViewId="0">
      <selection activeCell="G113" sqref="G113"/>
    </sheetView>
  </sheetViews>
  <sheetFormatPr defaultRowHeight="15"/>
  <cols>
    <col min="3" max="3" width="9.85546875" bestFit="1" customWidth="1"/>
    <col min="4" max="4" width="10.85546875" bestFit="1" customWidth="1"/>
    <col min="5" max="29" width="9.85546875" bestFit="1" customWidth="1"/>
  </cols>
  <sheetData>
    <row r="1" spans="1:41">
      <c r="A1" s="23" t="s">
        <v>0</v>
      </c>
      <c r="B1" s="24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23" t="s">
        <v>8</v>
      </c>
      <c r="B9" s="24"/>
      <c r="C9" s="1"/>
      <c r="D9" s="1" t="s">
        <v>1</v>
      </c>
      <c r="E9" s="1">
        <v>2023</v>
      </c>
      <c r="F9" s="1">
        <v>2022</v>
      </c>
      <c r="G9" s="1">
        <v>2021</v>
      </c>
      <c r="H9" s="1">
        <v>2020</v>
      </c>
      <c r="I9" s="1">
        <v>2019</v>
      </c>
      <c r="J9" s="1">
        <v>2018</v>
      </c>
      <c r="K9" s="1">
        <v>2017</v>
      </c>
      <c r="L9" s="1">
        <v>2016</v>
      </c>
      <c r="M9" s="1">
        <v>2015</v>
      </c>
      <c r="N9" s="1">
        <v>2014</v>
      </c>
      <c r="O9" s="1">
        <v>2013</v>
      </c>
      <c r="P9" s="1">
        <v>2012</v>
      </c>
      <c r="Q9" s="1">
        <v>2011</v>
      </c>
      <c r="R9" s="1">
        <v>2010</v>
      </c>
      <c r="S9" s="1">
        <v>2009</v>
      </c>
      <c r="T9" s="1">
        <v>2008</v>
      </c>
      <c r="U9" s="1">
        <v>2007</v>
      </c>
      <c r="V9" s="1">
        <v>2006</v>
      </c>
      <c r="W9" s="1">
        <v>2005</v>
      </c>
      <c r="X9" s="1">
        <v>2004</v>
      </c>
      <c r="Y9" s="1">
        <v>2003</v>
      </c>
      <c r="Z9" s="1">
        <v>2002</v>
      </c>
      <c r="AA9" s="1">
        <v>2001</v>
      </c>
      <c r="AB9" s="1">
        <v>2000</v>
      </c>
      <c r="AC9" s="1">
        <v>1999</v>
      </c>
      <c r="AD9" s="1">
        <v>1998</v>
      </c>
      <c r="AE9" s="1">
        <v>1997</v>
      </c>
      <c r="AF9" s="1">
        <v>1996</v>
      </c>
      <c r="AG9" s="1">
        <v>1995</v>
      </c>
      <c r="AH9" s="1"/>
      <c r="AI9" s="1"/>
      <c r="AJ9" s="1"/>
      <c r="AK9" s="1"/>
      <c r="AL9" s="1"/>
      <c r="AM9" s="1"/>
      <c r="AN9" s="1"/>
      <c r="AO9" s="1"/>
    </row>
    <row r="10" spans="1:41">
      <c r="A10" s="1" t="s">
        <v>3</v>
      </c>
      <c r="B10" s="1" t="s">
        <v>9</v>
      </c>
      <c r="C10" s="1"/>
      <c r="D10" s="3">
        <f>SUM(D11:D15)</f>
        <v>765634</v>
      </c>
      <c r="E10" s="3">
        <f>SUM(E11:E15)</f>
        <v>18740</v>
      </c>
      <c r="F10" s="3">
        <f>SUM(F11:F15)</f>
        <v>42754</v>
      </c>
      <c r="G10" s="3">
        <f t="shared" ref="G10:AG10" si="1">SUM(G11:G15)</f>
        <v>40595</v>
      </c>
      <c r="H10" s="3">
        <f t="shared" si="1"/>
        <v>36559</v>
      </c>
      <c r="I10" s="3">
        <f t="shared" si="1"/>
        <v>41531</v>
      </c>
      <c r="J10" s="3">
        <f t="shared" si="1"/>
        <v>39163</v>
      </c>
      <c r="K10" s="3">
        <f t="shared" si="1"/>
        <v>35899</v>
      </c>
      <c r="L10" s="3">
        <f t="shared" si="1"/>
        <v>35763</v>
      </c>
      <c r="M10" s="3">
        <f t="shared" si="1"/>
        <v>35379</v>
      </c>
      <c r="N10" s="3">
        <f t="shared" si="1"/>
        <v>36624</v>
      </c>
      <c r="O10" s="3">
        <f t="shared" si="1"/>
        <v>36874</v>
      </c>
      <c r="P10" s="3">
        <f t="shared" si="1"/>
        <v>35260</v>
      </c>
      <c r="Q10" s="3">
        <f t="shared" si="1"/>
        <v>33936</v>
      </c>
      <c r="R10" s="3">
        <f t="shared" si="1"/>
        <v>34766</v>
      </c>
      <c r="S10" s="3">
        <f t="shared" si="1"/>
        <v>34060</v>
      </c>
      <c r="T10" s="3">
        <f t="shared" si="1"/>
        <v>32997</v>
      </c>
      <c r="U10" s="3">
        <f t="shared" si="1"/>
        <v>32716</v>
      </c>
      <c r="V10" s="3">
        <f t="shared" si="1"/>
        <v>31512</v>
      </c>
      <c r="W10" s="3">
        <f t="shared" si="1"/>
        <v>29367</v>
      </c>
      <c r="X10" s="3">
        <f t="shared" si="1"/>
        <v>27373</v>
      </c>
      <c r="Y10" s="3">
        <f t="shared" si="1"/>
        <v>24642</v>
      </c>
      <c r="Z10" s="3">
        <f t="shared" si="1"/>
        <v>23691</v>
      </c>
      <c r="AA10" s="3">
        <f t="shared" si="1"/>
        <v>22528</v>
      </c>
      <c r="AB10" s="3">
        <f t="shared" si="1"/>
        <v>22425</v>
      </c>
      <c r="AC10" s="3">
        <f t="shared" si="1"/>
        <v>21943</v>
      </c>
      <c r="AD10" s="3">
        <f t="shared" si="1"/>
        <v>19501</v>
      </c>
      <c r="AE10" s="3">
        <f t="shared" si="1"/>
        <v>18417</v>
      </c>
      <c r="AF10" s="3">
        <f t="shared" si="1"/>
        <v>17770</v>
      </c>
      <c r="AG10" s="3">
        <f t="shared" si="1"/>
        <v>17335</v>
      </c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 t="s">
        <v>10</v>
      </c>
      <c r="C11" s="1"/>
      <c r="D11" s="3">
        <v>1677</v>
      </c>
      <c r="E11" s="1">
        <v>0</v>
      </c>
      <c r="F11" s="1">
        <v>7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1490</v>
      </c>
      <c r="AD11" s="1">
        <v>13</v>
      </c>
      <c r="AE11" s="1">
        <v>12</v>
      </c>
      <c r="AF11" s="1">
        <v>33</v>
      </c>
      <c r="AG11" s="1">
        <v>120</v>
      </c>
      <c r="AH11" s="1"/>
      <c r="AI11" s="1"/>
      <c r="AJ11" s="1"/>
      <c r="AK11" s="1"/>
      <c r="AL11" s="1"/>
      <c r="AM11" s="1"/>
      <c r="AN11" s="1"/>
      <c r="AO11" s="1"/>
    </row>
    <row r="12" spans="1:41">
      <c r="A12" s="1"/>
      <c r="B12" s="1" t="s">
        <v>11</v>
      </c>
      <c r="C12" s="1"/>
      <c r="D12" s="3">
        <v>582593</v>
      </c>
      <c r="E12" s="3">
        <v>12273</v>
      </c>
      <c r="F12" s="3">
        <v>28365</v>
      </c>
      <c r="G12" s="3">
        <v>27645</v>
      </c>
      <c r="H12" s="3">
        <v>25844</v>
      </c>
      <c r="I12" s="3">
        <v>31145</v>
      </c>
      <c r="J12" s="3">
        <v>29735</v>
      </c>
      <c r="K12" s="3">
        <v>27913</v>
      </c>
      <c r="L12" s="3">
        <v>27644</v>
      </c>
      <c r="M12" s="3">
        <v>26395</v>
      </c>
      <c r="N12" s="3">
        <v>25198</v>
      </c>
      <c r="O12" s="3">
        <v>25120</v>
      </c>
      <c r="P12" s="3">
        <v>24125</v>
      </c>
      <c r="Q12" s="3">
        <v>23502</v>
      </c>
      <c r="R12" s="3">
        <v>24367</v>
      </c>
      <c r="S12" s="3">
        <v>24299</v>
      </c>
      <c r="T12" s="3">
        <v>23979</v>
      </c>
      <c r="U12" s="3">
        <v>24549</v>
      </c>
      <c r="V12" s="3">
        <v>24481</v>
      </c>
      <c r="W12" s="3">
        <v>24569</v>
      </c>
      <c r="X12" s="3">
        <v>24537</v>
      </c>
      <c r="Y12" s="3">
        <v>23929</v>
      </c>
      <c r="Z12" s="3">
        <v>23029</v>
      </c>
      <c r="AA12" s="3">
        <v>21972</v>
      </c>
      <c r="AB12" s="3">
        <v>21766</v>
      </c>
      <c r="AC12" s="3">
        <v>19878</v>
      </c>
      <c r="AD12" s="3">
        <v>18989</v>
      </c>
      <c r="AE12" s="3">
        <v>17993</v>
      </c>
      <c r="AF12" s="3">
        <v>17063</v>
      </c>
      <c r="AG12" s="3">
        <v>16209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/>
      <c r="B13" s="1" t="s">
        <v>12</v>
      </c>
      <c r="C13" s="1"/>
      <c r="D13" s="1">
        <v>938</v>
      </c>
      <c r="E13" s="1">
        <v>0</v>
      </c>
      <c r="F13" s="1">
        <v>0</v>
      </c>
      <c r="G13" s="1">
        <v>4</v>
      </c>
      <c r="H13" s="1">
        <v>26</v>
      </c>
      <c r="I13" s="1">
        <v>35</v>
      </c>
      <c r="J13" s="1">
        <v>32</v>
      </c>
      <c r="K13" s="1">
        <v>18</v>
      </c>
      <c r="L13" s="1">
        <v>39</v>
      </c>
      <c r="M13" s="1">
        <v>40</v>
      </c>
      <c r="N13" s="1">
        <v>18</v>
      </c>
      <c r="O13" s="1">
        <v>20</v>
      </c>
      <c r="P13" s="1">
        <v>23</v>
      </c>
      <c r="Q13" s="1">
        <v>19</v>
      </c>
      <c r="R13" s="1">
        <v>27</v>
      </c>
      <c r="S13" s="1">
        <v>21</v>
      </c>
      <c r="T13" s="1">
        <v>40</v>
      </c>
      <c r="U13" s="1">
        <v>39</v>
      </c>
      <c r="V13" s="1">
        <v>51</v>
      </c>
      <c r="W13" s="1">
        <v>52</v>
      </c>
      <c r="X13" s="1">
        <v>33</v>
      </c>
      <c r="Y13" s="1">
        <v>59</v>
      </c>
      <c r="Z13" s="1">
        <v>60</v>
      </c>
      <c r="AA13" s="1">
        <v>37</v>
      </c>
      <c r="AB13" s="1">
        <v>40</v>
      </c>
      <c r="AC13" s="1">
        <v>40</v>
      </c>
      <c r="AD13" s="1">
        <v>47</v>
      </c>
      <c r="AE13" s="1">
        <v>38</v>
      </c>
      <c r="AF13" s="1">
        <v>36</v>
      </c>
      <c r="AG13" s="1">
        <v>51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13</v>
      </c>
      <c r="C14" s="1"/>
      <c r="D14" s="1">
        <v>272</v>
      </c>
      <c r="E14" s="1">
        <v>0</v>
      </c>
      <c r="F14" s="1">
        <v>0</v>
      </c>
      <c r="G14" s="1">
        <v>3</v>
      </c>
      <c r="H14" s="1">
        <v>4</v>
      </c>
      <c r="I14" s="1">
        <v>6</v>
      </c>
      <c r="J14" s="1">
        <v>5</v>
      </c>
      <c r="K14" s="1">
        <v>1</v>
      </c>
      <c r="L14" s="1">
        <v>6</v>
      </c>
      <c r="M14" s="1">
        <v>6</v>
      </c>
      <c r="N14" s="1">
        <v>18</v>
      </c>
      <c r="O14" s="1">
        <v>9</v>
      </c>
      <c r="P14" s="1">
        <v>5</v>
      </c>
      <c r="Q14" s="1">
        <v>10</v>
      </c>
      <c r="R14" s="1">
        <v>7</v>
      </c>
      <c r="S14" s="1">
        <v>14</v>
      </c>
      <c r="T14" s="1">
        <v>19</v>
      </c>
      <c r="U14" s="1">
        <v>15</v>
      </c>
      <c r="V14" s="1">
        <v>13</v>
      </c>
      <c r="W14" s="1">
        <v>22</v>
      </c>
      <c r="X14" s="1">
        <v>15</v>
      </c>
      <c r="Y14" s="1">
        <v>27</v>
      </c>
      <c r="Z14" s="1">
        <v>19</v>
      </c>
      <c r="AA14" s="1">
        <v>5</v>
      </c>
      <c r="AB14" s="1">
        <v>13</v>
      </c>
      <c r="AC14" s="1">
        <v>8</v>
      </c>
      <c r="AD14" s="1">
        <v>2</v>
      </c>
      <c r="AE14" s="1">
        <v>7</v>
      </c>
      <c r="AF14" s="1">
        <v>7</v>
      </c>
      <c r="AG14" s="1">
        <v>8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14</v>
      </c>
      <c r="C15" s="1"/>
      <c r="D15" s="3">
        <v>180154</v>
      </c>
      <c r="E15" s="3">
        <v>6467</v>
      </c>
      <c r="F15" s="3">
        <v>14382</v>
      </c>
      <c r="G15" s="3">
        <v>12941</v>
      </c>
      <c r="H15" s="3">
        <v>10685</v>
      </c>
      <c r="I15" s="3">
        <v>10345</v>
      </c>
      <c r="J15" s="3">
        <v>9391</v>
      </c>
      <c r="K15" s="3">
        <v>7967</v>
      </c>
      <c r="L15" s="3">
        <v>8074</v>
      </c>
      <c r="M15" s="3">
        <v>8938</v>
      </c>
      <c r="N15" s="3">
        <v>11390</v>
      </c>
      <c r="O15" s="3">
        <v>11725</v>
      </c>
      <c r="P15" s="3">
        <v>11107</v>
      </c>
      <c r="Q15" s="3">
        <v>10405</v>
      </c>
      <c r="R15" s="3">
        <v>10365</v>
      </c>
      <c r="S15" s="3">
        <v>9726</v>
      </c>
      <c r="T15" s="3">
        <v>8959</v>
      </c>
      <c r="U15" s="3">
        <v>8113</v>
      </c>
      <c r="V15" s="3">
        <v>6967</v>
      </c>
      <c r="W15" s="3">
        <v>4724</v>
      </c>
      <c r="X15" s="3">
        <v>2788</v>
      </c>
      <c r="Y15" s="1">
        <v>627</v>
      </c>
      <c r="Z15" s="1">
        <v>583</v>
      </c>
      <c r="AA15" s="1">
        <v>514</v>
      </c>
      <c r="AB15" s="1">
        <v>606</v>
      </c>
      <c r="AC15" s="1">
        <v>527</v>
      </c>
      <c r="AD15" s="1">
        <v>450</v>
      </c>
      <c r="AE15" s="1">
        <v>367</v>
      </c>
      <c r="AF15" s="1">
        <v>631</v>
      </c>
      <c r="AG15" s="1">
        <v>947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 t="s">
        <v>4</v>
      </c>
      <c r="B16" s="1" t="s">
        <v>9</v>
      </c>
      <c r="C16" s="1"/>
      <c r="D16" s="3">
        <f>SUM(D17:D21)</f>
        <v>370214</v>
      </c>
      <c r="E16" s="3">
        <f>SUM(E17:E21)</f>
        <v>9326</v>
      </c>
      <c r="F16" s="3">
        <f t="shared" ref="F16:AG16" si="2">SUM(F17:F21)</f>
        <v>21056</v>
      </c>
      <c r="G16" s="3">
        <f t="shared" si="2"/>
        <v>19905</v>
      </c>
      <c r="H16" s="3">
        <f t="shared" si="2"/>
        <v>17881</v>
      </c>
      <c r="I16" s="3">
        <f t="shared" si="2"/>
        <v>20338</v>
      </c>
      <c r="J16" s="3">
        <f t="shared" si="2"/>
        <v>19143</v>
      </c>
      <c r="K16" s="3">
        <f t="shared" si="2"/>
        <v>17349</v>
      </c>
      <c r="L16" s="3">
        <f t="shared" si="2"/>
        <v>17638</v>
      </c>
      <c r="M16" s="3">
        <f t="shared" si="2"/>
        <v>17152</v>
      </c>
      <c r="N16" s="3">
        <f t="shared" si="2"/>
        <v>17804</v>
      </c>
      <c r="O16" s="3">
        <f t="shared" si="2"/>
        <v>17857</v>
      </c>
      <c r="P16" s="3">
        <f t="shared" si="2"/>
        <v>17168</v>
      </c>
      <c r="Q16" s="3">
        <f t="shared" si="2"/>
        <v>16415</v>
      </c>
      <c r="R16" s="3">
        <f t="shared" si="2"/>
        <v>16854</v>
      </c>
      <c r="S16" s="3">
        <f t="shared" si="2"/>
        <v>16525</v>
      </c>
      <c r="T16" s="3">
        <f t="shared" si="2"/>
        <v>15975</v>
      </c>
      <c r="U16" s="3">
        <f t="shared" si="2"/>
        <v>15958</v>
      </c>
      <c r="V16" s="3">
        <f t="shared" si="2"/>
        <v>15237</v>
      </c>
      <c r="W16" s="3">
        <f t="shared" si="2"/>
        <v>14211</v>
      </c>
      <c r="X16" s="3">
        <f t="shared" si="2"/>
        <v>13385</v>
      </c>
      <c r="Y16" s="3">
        <f t="shared" si="2"/>
        <v>11977</v>
      </c>
      <c r="Z16" s="3">
        <f t="shared" si="2"/>
        <v>11511</v>
      </c>
      <c r="AA16" s="3">
        <f t="shared" si="2"/>
        <v>10884</v>
      </c>
      <c r="AB16" s="3">
        <f t="shared" si="2"/>
        <v>10870</v>
      </c>
      <c r="AC16" s="3">
        <f t="shared" si="2"/>
        <v>10531</v>
      </c>
      <c r="AD16" s="3">
        <f t="shared" si="2"/>
        <v>9416</v>
      </c>
      <c r="AE16" s="3">
        <f t="shared" si="2"/>
        <v>8869</v>
      </c>
      <c r="AF16" s="3">
        <f t="shared" si="2"/>
        <v>8575</v>
      </c>
      <c r="AG16" s="3">
        <f t="shared" si="2"/>
        <v>8270</v>
      </c>
      <c r="AH16" s="1"/>
      <c r="AI16" s="1"/>
      <c r="AJ16" s="1"/>
      <c r="AK16" s="1"/>
      <c r="AL16" s="1"/>
      <c r="AM16" s="1"/>
      <c r="AN16" s="1"/>
      <c r="AO16" s="1"/>
    </row>
    <row r="17" spans="1:40">
      <c r="A17" s="1"/>
      <c r="B17" s="1" t="s">
        <v>10</v>
      </c>
      <c r="C17" s="1"/>
      <c r="D17" s="1">
        <v>854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762</v>
      </c>
      <c r="AD17" s="1">
        <v>9</v>
      </c>
      <c r="AE17" s="1">
        <v>4</v>
      </c>
      <c r="AF17" s="1">
        <v>18</v>
      </c>
      <c r="AG17" s="1">
        <v>58</v>
      </c>
    </row>
    <row r="18" spans="1:40">
      <c r="A18" s="1"/>
      <c r="B18" s="1" t="s">
        <v>11</v>
      </c>
      <c r="C18" s="1"/>
      <c r="D18" s="3">
        <v>282489</v>
      </c>
      <c r="E18" s="3">
        <v>6214</v>
      </c>
      <c r="F18" s="3">
        <v>14233</v>
      </c>
      <c r="G18" s="3">
        <v>13624</v>
      </c>
      <c r="H18" s="3">
        <v>12769</v>
      </c>
      <c r="I18" s="3">
        <v>15382</v>
      </c>
      <c r="J18" s="3">
        <v>14662</v>
      </c>
      <c r="K18" s="3">
        <v>13658</v>
      </c>
      <c r="L18" s="3">
        <v>13652</v>
      </c>
      <c r="M18" s="3">
        <v>12810</v>
      </c>
      <c r="N18" s="3">
        <v>12356</v>
      </c>
      <c r="O18" s="3">
        <v>12164</v>
      </c>
      <c r="P18" s="3">
        <v>11814</v>
      </c>
      <c r="Q18" s="3">
        <v>11454</v>
      </c>
      <c r="R18" s="3">
        <v>11807</v>
      </c>
      <c r="S18" s="3">
        <v>11751</v>
      </c>
      <c r="T18" s="3">
        <v>11650</v>
      </c>
      <c r="U18" s="3">
        <v>11960</v>
      </c>
      <c r="V18" s="3">
        <v>11918</v>
      </c>
      <c r="W18" s="3">
        <v>11918</v>
      </c>
      <c r="X18" s="3">
        <v>12028</v>
      </c>
      <c r="Y18" s="3">
        <v>11615</v>
      </c>
      <c r="Z18" s="3">
        <v>11218</v>
      </c>
      <c r="AA18" s="3">
        <v>10640</v>
      </c>
      <c r="AB18" s="3">
        <v>10551</v>
      </c>
      <c r="AC18" s="3">
        <v>9515</v>
      </c>
      <c r="AD18" s="3">
        <v>9154</v>
      </c>
      <c r="AE18" s="3">
        <v>8671</v>
      </c>
      <c r="AF18" s="3">
        <v>8250</v>
      </c>
      <c r="AG18" s="3">
        <v>7739</v>
      </c>
    </row>
    <row r="19" spans="1:40">
      <c r="A19" s="1"/>
      <c r="B19" s="1" t="s">
        <v>12</v>
      </c>
      <c r="C19" s="1"/>
      <c r="D19" s="1">
        <v>458</v>
      </c>
      <c r="E19" s="1">
        <v>0</v>
      </c>
      <c r="F19" s="1">
        <v>0</v>
      </c>
      <c r="G19" s="1">
        <v>0</v>
      </c>
      <c r="H19" s="1">
        <v>14</v>
      </c>
      <c r="I19" s="1">
        <v>14</v>
      </c>
      <c r="J19" s="1">
        <v>13</v>
      </c>
      <c r="K19" s="1">
        <v>9</v>
      </c>
      <c r="L19" s="1">
        <v>21</v>
      </c>
      <c r="M19" s="1">
        <v>26</v>
      </c>
      <c r="N19" s="1">
        <v>6</v>
      </c>
      <c r="O19" s="1">
        <v>9</v>
      </c>
      <c r="P19" s="1">
        <v>15</v>
      </c>
      <c r="Q19" s="1">
        <v>10</v>
      </c>
      <c r="R19" s="1">
        <v>12</v>
      </c>
      <c r="S19" s="1">
        <v>9</v>
      </c>
      <c r="T19" s="1">
        <v>23</v>
      </c>
      <c r="U19" s="1">
        <v>18</v>
      </c>
      <c r="V19" s="1">
        <v>19</v>
      </c>
      <c r="W19" s="1">
        <v>22</v>
      </c>
      <c r="X19" s="1">
        <v>13</v>
      </c>
      <c r="Y19" s="1">
        <v>33</v>
      </c>
      <c r="Z19" s="1">
        <v>29</v>
      </c>
      <c r="AA19" s="1">
        <v>18</v>
      </c>
      <c r="AB19" s="1">
        <v>23</v>
      </c>
      <c r="AC19" s="1">
        <v>21</v>
      </c>
      <c r="AD19" s="1">
        <v>31</v>
      </c>
      <c r="AE19" s="1">
        <v>17</v>
      </c>
      <c r="AF19" s="1">
        <v>17</v>
      </c>
      <c r="AG19" s="1">
        <v>22</v>
      </c>
    </row>
    <row r="20" spans="1:40">
      <c r="A20" s="1"/>
      <c r="B20" s="1" t="s">
        <v>13</v>
      </c>
      <c r="C20" s="1"/>
      <c r="D20" s="1">
        <v>139</v>
      </c>
      <c r="E20" s="1">
        <v>0</v>
      </c>
      <c r="F20" s="1">
        <v>0</v>
      </c>
      <c r="G20" s="1">
        <v>3</v>
      </c>
      <c r="H20" s="1">
        <v>3</v>
      </c>
      <c r="I20" s="1">
        <v>5</v>
      </c>
      <c r="J20" s="1">
        <v>4</v>
      </c>
      <c r="K20" s="1">
        <v>1</v>
      </c>
      <c r="L20" s="1">
        <v>2</v>
      </c>
      <c r="M20" s="1">
        <v>5</v>
      </c>
      <c r="N20" s="1">
        <v>8</v>
      </c>
      <c r="O20" s="1">
        <v>4</v>
      </c>
      <c r="P20" s="1">
        <v>5</v>
      </c>
      <c r="Q20" s="1">
        <v>6</v>
      </c>
      <c r="R20" s="1">
        <v>4</v>
      </c>
      <c r="S20" s="1">
        <v>6</v>
      </c>
      <c r="T20" s="1">
        <v>14</v>
      </c>
      <c r="U20" s="1">
        <v>11</v>
      </c>
      <c r="V20" s="1">
        <v>5</v>
      </c>
      <c r="W20" s="1">
        <v>12</v>
      </c>
      <c r="X20" s="1">
        <v>6</v>
      </c>
      <c r="Y20" s="1">
        <v>10</v>
      </c>
      <c r="Z20" s="1">
        <v>6</v>
      </c>
      <c r="AA20" s="1">
        <v>2</v>
      </c>
      <c r="AB20" s="1">
        <v>5</v>
      </c>
      <c r="AC20" s="1">
        <v>5</v>
      </c>
      <c r="AD20" s="1">
        <v>1</v>
      </c>
      <c r="AE20" s="1">
        <v>3</v>
      </c>
      <c r="AF20" s="1">
        <v>2</v>
      </c>
      <c r="AG20" s="1">
        <v>2</v>
      </c>
    </row>
    <row r="21" spans="1:40">
      <c r="A21" s="1"/>
      <c r="B21" s="1" t="s">
        <v>14</v>
      </c>
      <c r="C21" s="1"/>
      <c r="D21" s="3">
        <v>86274</v>
      </c>
      <c r="E21" s="3">
        <v>3112</v>
      </c>
      <c r="F21" s="3">
        <v>6820</v>
      </c>
      <c r="G21" s="3">
        <v>6278</v>
      </c>
      <c r="H21" s="3">
        <v>5095</v>
      </c>
      <c r="I21" s="3">
        <v>4937</v>
      </c>
      <c r="J21" s="3">
        <v>4464</v>
      </c>
      <c r="K21" s="3">
        <v>3681</v>
      </c>
      <c r="L21" s="3">
        <v>3963</v>
      </c>
      <c r="M21" s="3">
        <v>4311</v>
      </c>
      <c r="N21" s="3">
        <v>5434</v>
      </c>
      <c r="O21" s="3">
        <v>5680</v>
      </c>
      <c r="P21" s="3">
        <v>5334</v>
      </c>
      <c r="Q21" s="3">
        <v>4945</v>
      </c>
      <c r="R21" s="3">
        <v>5031</v>
      </c>
      <c r="S21" s="3">
        <v>4759</v>
      </c>
      <c r="T21" s="3">
        <v>4288</v>
      </c>
      <c r="U21" s="3">
        <v>3969</v>
      </c>
      <c r="V21" s="3">
        <v>3295</v>
      </c>
      <c r="W21" s="3">
        <v>2259</v>
      </c>
      <c r="X21" s="3">
        <v>1338</v>
      </c>
      <c r="Y21" s="1">
        <v>319</v>
      </c>
      <c r="Z21" s="1">
        <v>258</v>
      </c>
      <c r="AA21" s="1">
        <v>224</v>
      </c>
      <c r="AB21" s="1">
        <v>291</v>
      </c>
      <c r="AC21" s="1">
        <v>228</v>
      </c>
      <c r="AD21" s="1">
        <v>221</v>
      </c>
      <c r="AE21" s="1">
        <v>174</v>
      </c>
      <c r="AF21" s="1">
        <v>288</v>
      </c>
      <c r="AG21" s="1">
        <v>449</v>
      </c>
    </row>
    <row r="22" spans="1:40">
      <c r="A22" s="1" t="s">
        <v>5</v>
      </c>
      <c r="B22" s="1" t="s">
        <v>9</v>
      </c>
      <c r="C22" s="1"/>
      <c r="D22" s="3">
        <f>SUM(D23:D27)</f>
        <v>254451</v>
      </c>
      <c r="E22" s="3">
        <f t="shared" ref="E22:AG22" si="3">SUM(E23:E27)</f>
        <v>5919</v>
      </c>
      <c r="F22" s="3">
        <f t="shared" si="3"/>
        <v>13710</v>
      </c>
      <c r="G22" s="3">
        <f t="shared" si="3"/>
        <v>13008</v>
      </c>
      <c r="H22" s="3">
        <f t="shared" si="3"/>
        <v>11877</v>
      </c>
      <c r="I22" s="3">
        <f t="shared" si="3"/>
        <v>13454</v>
      </c>
      <c r="J22" s="3">
        <f t="shared" si="3"/>
        <v>12604</v>
      </c>
      <c r="K22" s="3">
        <f t="shared" si="3"/>
        <v>11814</v>
      </c>
      <c r="L22" s="3">
        <f t="shared" si="3"/>
        <v>11601</v>
      </c>
      <c r="M22" s="3">
        <f t="shared" si="3"/>
        <v>11585</v>
      </c>
      <c r="N22" s="3">
        <f t="shared" si="3"/>
        <v>11951</v>
      </c>
      <c r="O22" s="3">
        <f t="shared" si="3"/>
        <v>12077</v>
      </c>
      <c r="P22" s="3">
        <f t="shared" si="3"/>
        <v>11576</v>
      </c>
      <c r="Q22" s="3">
        <f t="shared" si="3"/>
        <v>11357</v>
      </c>
      <c r="R22" s="3">
        <f t="shared" si="3"/>
        <v>11499</v>
      </c>
      <c r="S22" s="3">
        <f t="shared" si="3"/>
        <v>11207</v>
      </c>
      <c r="T22" s="3">
        <f t="shared" si="3"/>
        <v>10867</v>
      </c>
      <c r="U22" s="3">
        <f t="shared" si="3"/>
        <v>10758</v>
      </c>
      <c r="V22" s="3">
        <f t="shared" si="3"/>
        <v>10564</v>
      </c>
      <c r="W22" s="3">
        <f t="shared" si="3"/>
        <v>9762</v>
      </c>
      <c r="X22" s="3">
        <f t="shared" si="3"/>
        <v>9051</v>
      </c>
      <c r="Y22" s="3">
        <f t="shared" si="3"/>
        <v>8171</v>
      </c>
      <c r="Z22" s="3">
        <f t="shared" si="3"/>
        <v>7836</v>
      </c>
      <c r="AA22" s="3">
        <f t="shared" si="3"/>
        <v>7559</v>
      </c>
      <c r="AB22" s="3">
        <f t="shared" si="3"/>
        <v>7450</v>
      </c>
      <c r="AC22" s="3">
        <f t="shared" si="3"/>
        <v>7456</v>
      </c>
      <c r="AD22" s="3">
        <f t="shared" si="3"/>
        <v>6500</v>
      </c>
      <c r="AE22" s="3">
        <f t="shared" si="3"/>
        <v>6276</v>
      </c>
      <c r="AF22" s="3">
        <f t="shared" si="3"/>
        <v>6034</v>
      </c>
      <c r="AG22" s="3">
        <f t="shared" si="3"/>
        <v>5898</v>
      </c>
    </row>
    <row r="23" spans="1:40">
      <c r="A23" s="1"/>
      <c r="B23" s="1" t="s">
        <v>10</v>
      </c>
      <c r="C23" s="1"/>
      <c r="D23" s="1">
        <v>530</v>
      </c>
      <c r="E23" s="1">
        <v>0</v>
      </c>
      <c r="F23" s="1">
        <v>4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472</v>
      </c>
      <c r="AD23" s="1">
        <v>3</v>
      </c>
      <c r="AE23" s="1">
        <v>5</v>
      </c>
      <c r="AF23" s="1">
        <v>12</v>
      </c>
      <c r="AG23" s="1">
        <v>33</v>
      </c>
      <c r="AH23" s="1"/>
      <c r="AI23" s="1"/>
      <c r="AJ23" s="1"/>
      <c r="AK23" s="1"/>
      <c r="AL23" s="1"/>
      <c r="AM23" s="1"/>
      <c r="AN23" s="1"/>
    </row>
    <row r="24" spans="1:40">
      <c r="A24" s="1"/>
      <c r="B24" s="1" t="s">
        <v>11</v>
      </c>
      <c r="C24" s="1"/>
      <c r="D24" s="3">
        <v>193108</v>
      </c>
      <c r="E24" s="3">
        <v>3810</v>
      </c>
      <c r="F24" s="3">
        <v>8826</v>
      </c>
      <c r="G24" s="3">
        <v>8795</v>
      </c>
      <c r="H24" s="3">
        <v>8222</v>
      </c>
      <c r="I24" s="3">
        <v>9915</v>
      </c>
      <c r="J24" s="3">
        <v>9378</v>
      </c>
      <c r="K24" s="3">
        <v>9046</v>
      </c>
      <c r="L24" s="3">
        <v>8850</v>
      </c>
      <c r="M24" s="3">
        <v>8677</v>
      </c>
      <c r="N24" s="3">
        <v>8153</v>
      </c>
      <c r="O24" s="3">
        <v>8253</v>
      </c>
      <c r="P24" s="3">
        <v>7919</v>
      </c>
      <c r="Q24" s="3">
        <v>7809</v>
      </c>
      <c r="R24" s="3">
        <v>8128</v>
      </c>
      <c r="S24" s="3">
        <v>8044</v>
      </c>
      <c r="T24" s="3">
        <v>7883</v>
      </c>
      <c r="U24" s="3">
        <v>8061</v>
      </c>
      <c r="V24" s="3">
        <v>8168</v>
      </c>
      <c r="W24" s="3">
        <v>8130</v>
      </c>
      <c r="X24" s="3">
        <v>8076</v>
      </c>
      <c r="Y24" s="3">
        <v>7914</v>
      </c>
      <c r="Z24" s="3">
        <v>7579</v>
      </c>
      <c r="AA24" s="3">
        <v>7356</v>
      </c>
      <c r="AB24" s="3">
        <v>7216</v>
      </c>
      <c r="AC24" s="3">
        <v>6761</v>
      </c>
      <c r="AD24" s="3">
        <v>6339</v>
      </c>
      <c r="AE24" s="3">
        <v>6119</v>
      </c>
      <c r="AF24" s="3">
        <v>5761</v>
      </c>
      <c r="AG24" s="3">
        <v>5535</v>
      </c>
      <c r="AH24" s="1"/>
      <c r="AI24" s="1"/>
      <c r="AJ24" s="1"/>
      <c r="AK24" s="1"/>
      <c r="AL24" s="1"/>
      <c r="AM24" s="1"/>
      <c r="AN24" s="1"/>
    </row>
    <row r="25" spans="1:40">
      <c r="A25" s="1"/>
      <c r="B25" s="1" t="s">
        <v>12</v>
      </c>
      <c r="C25" s="1"/>
      <c r="D25" s="1">
        <v>300</v>
      </c>
      <c r="E25" s="1">
        <v>0</v>
      </c>
      <c r="F25" s="1">
        <v>0</v>
      </c>
      <c r="G25" s="1">
        <v>1</v>
      </c>
      <c r="H25" s="1">
        <v>5</v>
      </c>
      <c r="I25" s="1">
        <v>9</v>
      </c>
      <c r="J25" s="1">
        <v>9</v>
      </c>
      <c r="K25" s="1">
        <v>8</v>
      </c>
      <c r="L25" s="1">
        <v>10</v>
      </c>
      <c r="M25" s="1">
        <v>7</v>
      </c>
      <c r="N25" s="1">
        <v>11</v>
      </c>
      <c r="O25" s="1">
        <v>7</v>
      </c>
      <c r="P25" s="1">
        <v>7</v>
      </c>
      <c r="Q25" s="1">
        <v>5</v>
      </c>
      <c r="R25" s="1">
        <v>10</v>
      </c>
      <c r="S25" s="1">
        <v>3</v>
      </c>
      <c r="T25" s="1">
        <v>11</v>
      </c>
      <c r="U25" s="1">
        <v>15</v>
      </c>
      <c r="V25" s="1">
        <v>26</v>
      </c>
      <c r="W25" s="1">
        <v>23</v>
      </c>
      <c r="X25" s="1">
        <v>11</v>
      </c>
      <c r="Y25" s="1">
        <v>18</v>
      </c>
      <c r="Z25" s="1">
        <v>20</v>
      </c>
      <c r="AA25" s="1">
        <v>10</v>
      </c>
      <c r="AB25" s="1">
        <v>11</v>
      </c>
      <c r="AC25" s="1">
        <v>12</v>
      </c>
      <c r="AD25" s="1">
        <v>6</v>
      </c>
      <c r="AE25" s="1">
        <v>12</v>
      </c>
      <c r="AF25" s="1">
        <v>15</v>
      </c>
      <c r="AG25" s="1">
        <v>19</v>
      </c>
      <c r="AH25" s="1"/>
      <c r="AI25" s="1"/>
      <c r="AJ25" s="1"/>
      <c r="AK25" s="1"/>
      <c r="AL25" s="1"/>
      <c r="AM25" s="1"/>
      <c r="AN25" s="1"/>
    </row>
    <row r="26" spans="1:40">
      <c r="A26" s="1"/>
      <c r="B26" s="1" t="s">
        <v>13</v>
      </c>
      <c r="C26" s="1"/>
      <c r="D26" s="1">
        <v>87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</v>
      </c>
      <c r="M26" s="1">
        <v>1</v>
      </c>
      <c r="N26" s="1">
        <v>5</v>
      </c>
      <c r="O26" s="1">
        <v>3</v>
      </c>
      <c r="P26" s="1">
        <v>0</v>
      </c>
      <c r="Q26" s="1">
        <v>2</v>
      </c>
      <c r="R26" s="1">
        <v>2</v>
      </c>
      <c r="S26" s="1">
        <v>4</v>
      </c>
      <c r="T26" s="1">
        <v>5</v>
      </c>
      <c r="U26" s="1">
        <v>3</v>
      </c>
      <c r="V26" s="1">
        <v>5</v>
      </c>
      <c r="W26" s="1">
        <v>7</v>
      </c>
      <c r="X26" s="1">
        <v>5</v>
      </c>
      <c r="Y26" s="1">
        <v>14</v>
      </c>
      <c r="Z26" s="1">
        <v>10</v>
      </c>
      <c r="AA26" s="1">
        <v>2</v>
      </c>
      <c r="AB26" s="1">
        <v>5</v>
      </c>
      <c r="AC26" s="1">
        <v>2</v>
      </c>
      <c r="AD26" s="1">
        <v>0</v>
      </c>
      <c r="AE26" s="1">
        <v>3</v>
      </c>
      <c r="AF26" s="1">
        <v>4</v>
      </c>
      <c r="AG26" s="1">
        <v>2</v>
      </c>
      <c r="AH26" s="1"/>
      <c r="AI26" s="1"/>
      <c r="AJ26" s="1"/>
      <c r="AK26" s="1"/>
      <c r="AL26" s="1"/>
      <c r="AM26" s="1"/>
      <c r="AN26" s="1"/>
    </row>
    <row r="27" spans="1:40">
      <c r="A27" s="1"/>
      <c r="B27" s="1" t="s">
        <v>14</v>
      </c>
      <c r="C27" s="1"/>
      <c r="D27" s="3">
        <v>60426</v>
      </c>
      <c r="E27" s="3">
        <v>2109</v>
      </c>
      <c r="F27" s="3">
        <v>4880</v>
      </c>
      <c r="G27" s="3">
        <v>4211</v>
      </c>
      <c r="H27" s="3">
        <v>3650</v>
      </c>
      <c r="I27" s="3">
        <v>3529</v>
      </c>
      <c r="J27" s="3">
        <v>3216</v>
      </c>
      <c r="K27" s="3">
        <v>2760</v>
      </c>
      <c r="L27" s="3">
        <v>2739</v>
      </c>
      <c r="M27" s="3">
        <v>2900</v>
      </c>
      <c r="N27" s="3">
        <v>3782</v>
      </c>
      <c r="O27" s="3">
        <v>3814</v>
      </c>
      <c r="P27" s="3">
        <v>3650</v>
      </c>
      <c r="Q27" s="3">
        <v>3541</v>
      </c>
      <c r="R27" s="3">
        <v>3359</v>
      </c>
      <c r="S27" s="3">
        <v>3156</v>
      </c>
      <c r="T27" s="3">
        <v>2968</v>
      </c>
      <c r="U27" s="3">
        <v>2679</v>
      </c>
      <c r="V27" s="3">
        <v>2365</v>
      </c>
      <c r="W27" s="3">
        <v>1602</v>
      </c>
      <c r="X27" s="1">
        <v>959</v>
      </c>
      <c r="Y27" s="1">
        <v>225</v>
      </c>
      <c r="Z27" s="1">
        <v>227</v>
      </c>
      <c r="AA27" s="1">
        <v>191</v>
      </c>
      <c r="AB27" s="1">
        <v>218</v>
      </c>
      <c r="AC27" s="1">
        <v>209</v>
      </c>
      <c r="AD27" s="1">
        <v>152</v>
      </c>
      <c r="AE27" s="1">
        <v>137</v>
      </c>
      <c r="AF27" s="1">
        <v>242</v>
      </c>
      <c r="AG27" s="1">
        <v>309</v>
      </c>
      <c r="AH27" s="1"/>
      <c r="AI27" s="1"/>
      <c r="AJ27" s="1"/>
      <c r="AK27" s="1"/>
      <c r="AL27" s="1"/>
      <c r="AM27" s="1"/>
      <c r="AN27" s="1"/>
    </row>
    <row r="28" spans="1:40">
      <c r="A28" s="1" t="s">
        <v>6</v>
      </c>
      <c r="B28" s="1" t="s">
        <v>9</v>
      </c>
      <c r="C28" s="1"/>
      <c r="D28" s="3">
        <f>SUM(D29:D33)</f>
        <v>111106</v>
      </c>
      <c r="E28" s="3">
        <f t="shared" ref="E28:AG28" si="4">SUM(E29:E33)</f>
        <v>2790</v>
      </c>
      <c r="F28" s="3">
        <f t="shared" si="4"/>
        <v>6342</v>
      </c>
      <c r="G28" s="3">
        <f t="shared" si="4"/>
        <v>6111</v>
      </c>
      <c r="H28" s="3">
        <f t="shared" si="4"/>
        <v>5433</v>
      </c>
      <c r="I28" s="3">
        <f t="shared" si="4"/>
        <v>6148</v>
      </c>
      <c r="J28" s="3">
        <f t="shared" si="4"/>
        <v>5913</v>
      </c>
      <c r="K28" s="3">
        <f t="shared" si="4"/>
        <v>5351</v>
      </c>
      <c r="L28" s="3">
        <f t="shared" si="4"/>
        <v>5233</v>
      </c>
      <c r="M28" s="3">
        <f t="shared" si="4"/>
        <v>5256</v>
      </c>
      <c r="N28" s="3">
        <f t="shared" si="4"/>
        <v>5480</v>
      </c>
      <c r="O28" s="3">
        <f t="shared" si="4"/>
        <v>5568</v>
      </c>
      <c r="P28" s="3">
        <f t="shared" si="4"/>
        <v>5159</v>
      </c>
      <c r="Q28" s="3">
        <f t="shared" si="4"/>
        <v>4891</v>
      </c>
      <c r="R28" s="3">
        <f t="shared" si="4"/>
        <v>5040</v>
      </c>
      <c r="S28" s="3">
        <f t="shared" si="4"/>
        <v>4991</v>
      </c>
      <c r="T28" s="3">
        <f t="shared" si="4"/>
        <v>4901</v>
      </c>
      <c r="U28" s="3">
        <f t="shared" si="4"/>
        <v>4731</v>
      </c>
      <c r="V28" s="3">
        <f t="shared" si="4"/>
        <v>4450</v>
      </c>
      <c r="W28" s="3">
        <f t="shared" si="4"/>
        <v>4225</v>
      </c>
      <c r="X28" s="3">
        <f t="shared" si="4"/>
        <v>3930</v>
      </c>
      <c r="Y28" s="3">
        <f t="shared" si="4"/>
        <v>3570</v>
      </c>
      <c r="Z28" s="3">
        <f t="shared" si="4"/>
        <v>3423</v>
      </c>
      <c r="AA28" s="3">
        <f t="shared" si="4"/>
        <v>3223</v>
      </c>
      <c r="AB28" s="3">
        <f t="shared" si="4"/>
        <v>3258</v>
      </c>
      <c r="AC28" s="3">
        <f t="shared" si="4"/>
        <v>3105</v>
      </c>
      <c r="AD28" s="3">
        <f t="shared" si="4"/>
        <v>2822</v>
      </c>
      <c r="AE28" s="3">
        <f t="shared" si="4"/>
        <v>2573</v>
      </c>
      <c r="AF28" s="3">
        <f t="shared" si="4"/>
        <v>2489</v>
      </c>
      <c r="AG28" s="3">
        <f t="shared" si="4"/>
        <v>2510</v>
      </c>
      <c r="AH28" s="1"/>
      <c r="AI28" s="1"/>
      <c r="AJ28" s="1"/>
      <c r="AK28" s="1"/>
      <c r="AL28" s="1"/>
      <c r="AM28" s="1"/>
      <c r="AN28" s="1"/>
    </row>
    <row r="29" spans="1:40">
      <c r="A29" s="1"/>
      <c r="B29" s="1" t="s">
        <v>10</v>
      </c>
      <c r="C29" s="1"/>
      <c r="D29" s="1">
        <v>249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222</v>
      </c>
      <c r="AD29" s="1">
        <v>1</v>
      </c>
      <c r="AE29" s="1">
        <v>2</v>
      </c>
      <c r="AF29" s="1">
        <v>2</v>
      </c>
      <c r="AG29" s="1">
        <v>21</v>
      </c>
      <c r="AH29" s="1"/>
      <c r="AI29" s="1"/>
      <c r="AJ29" s="1"/>
      <c r="AK29" s="1"/>
      <c r="AL29" s="1"/>
      <c r="AM29" s="1"/>
      <c r="AN29" s="1"/>
    </row>
    <row r="30" spans="1:40">
      <c r="A30" s="1"/>
      <c r="B30" s="1" t="s">
        <v>11</v>
      </c>
      <c r="C30" s="1"/>
      <c r="D30" s="3">
        <v>84500</v>
      </c>
      <c r="E30" s="3">
        <v>1820</v>
      </c>
      <c r="F30" s="3">
        <v>4249</v>
      </c>
      <c r="G30" s="3">
        <v>4181</v>
      </c>
      <c r="H30" s="3">
        <v>3926</v>
      </c>
      <c r="I30" s="3">
        <v>4689</v>
      </c>
      <c r="J30" s="3">
        <v>4577</v>
      </c>
      <c r="K30" s="3">
        <v>4175</v>
      </c>
      <c r="L30" s="3">
        <v>4126</v>
      </c>
      <c r="M30" s="3">
        <v>3905</v>
      </c>
      <c r="N30" s="3">
        <v>3716</v>
      </c>
      <c r="O30" s="3">
        <v>3790</v>
      </c>
      <c r="P30" s="3">
        <v>3478</v>
      </c>
      <c r="Q30" s="3">
        <v>3371</v>
      </c>
      <c r="R30" s="3">
        <v>3517</v>
      </c>
      <c r="S30" s="3">
        <v>3554</v>
      </c>
      <c r="T30" s="3">
        <v>3546</v>
      </c>
      <c r="U30" s="3">
        <v>3582</v>
      </c>
      <c r="V30" s="3">
        <v>3449</v>
      </c>
      <c r="W30" s="3">
        <v>3542</v>
      </c>
      <c r="X30" s="3">
        <v>3532</v>
      </c>
      <c r="Y30" s="3">
        <v>3500</v>
      </c>
      <c r="Z30" s="3">
        <v>3332</v>
      </c>
      <c r="AA30" s="3">
        <v>3134</v>
      </c>
      <c r="AB30" s="3">
        <v>3171</v>
      </c>
      <c r="AC30" s="3">
        <v>2802</v>
      </c>
      <c r="AD30" s="3">
        <v>2753</v>
      </c>
      <c r="AE30" s="3">
        <v>2519</v>
      </c>
      <c r="AF30" s="3">
        <v>2399</v>
      </c>
      <c r="AG30" s="3">
        <v>2324</v>
      </c>
      <c r="AH30" s="1"/>
      <c r="AI30" s="1"/>
      <c r="AJ30" s="1"/>
      <c r="AK30" s="1"/>
      <c r="AL30" s="1"/>
      <c r="AM30" s="1"/>
      <c r="AN30" s="1"/>
    </row>
    <row r="31" spans="1:40">
      <c r="A31" s="1"/>
      <c r="B31" s="1" t="s">
        <v>12</v>
      </c>
      <c r="C31" s="1"/>
      <c r="D31" s="1">
        <v>145</v>
      </c>
      <c r="E31" s="1">
        <v>0</v>
      </c>
      <c r="F31" s="1">
        <v>0</v>
      </c>
      <c r="G31" s="1">
        <v>2</v>
      </c>
      <c r="H31" s="1">
        <v>5</v>
      </c>
      <c r="I31" s="1">
        <v>10</v>
      </c>
      <c r="J31" s="1">
        <v>7</v>
      </c>
      <c r="K31" s="1">
        <v>0</v>
      </c>
      <c r="L31" s="1">
        <v>7</v>
      </c>
      <c r="M31" s="1">
        <v>5</v>
      </c>
      <c r="N31" s="1">
        <v>1</v>
      </c>
      <c r="O31" s="1">
        <v>3</v>
      </c>
      <c r="P31" s="1">
        <v>1</v>
      </c>
      <c r="Q31" s="1">
        <v>2</v>
      </c>
      <c r="R31" s="1">
        <v>5</v>
      </c>
      <c r="S31" s="1">
        <v>9</v>
      </c>
      <c r="T31" s="1">
        <v>4</v>
      </c>
      <c r="U31" s="1">
        <v>4</v>
      </c>
      <c r="V31" s="1">
        <v>5</v>
      </c>
      <c r="W31" s="1">
        <v>6</v>
      </c>
      <c r="X31" s="1">
        <v>7</v>
      </c>
      <c r="Y31" s="1">
        <v>7</v>
      </c>
      <c r="Z31" s="1">
        <v>9</v>
      </c>
      <c r="AA31" s="1">
        <v>6</v>
      </c>
      <c r="AB31" s="1">
        <v>6</v>
      </c>
      <c r="AC31" s="1">
        <v>6</v>
      </c>
      <c r="AD31" s="1">
        <v>9</v>
      </c>
      <c r="AE31" s="1">
        <v>6</v>
      </c>
      <c r="AF31" s="1">
        <v>3</v>
      </c>
      <c r="AG31" s="1">
        <v>10</v>
      </c>
      <c r="AH31" s="1"/>
      <c r="AI31" s="1"/>
      <c r="AJ31" s="1"/>
      <c r="AK31" s="1"/>
      <c r="AL31" s="1"/>
      <c r="AM31" s="1"/>
      <c r="AN31" s="1"/>
    </row>
    <row r="32" spans="1:40">
      <c r="A32" s="1"/>
      <c r="B32" s="1" t="s">
        <v>13</v>
      </c>
      <c r="C32" s="1"/>
      <c r="D32" s="1">
        <v>35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5</v>
      </c>
      <c r="O32" s="1">
        <v>2</v>
      </c>
      <c r="P32" s="1">
        <v>0</v>
      </c>
      <c r="Q32" s="1">
        <v>1</v>
      </c>
      <c r="R32" s="1">
        <v>0</v>
      </c>
      <c r="S32" s="1">
        <v>4</v>
      </c>
      <c r="T32" s="1">
        <v>0</v>
      </c>
      <c r="U32" s="1">
        <v>1</v>
      </c>
      <c r="V32" s="1">
        <v>1</v>
      </c>
      <c r="W32" s="1">
        <v>3</v>
      </c>
      <c r="X32" s="1">
        <v>2</v>
      </c>
      <c r="Y32" s="1">
        <v>1</v>
      </c>
      <c r="Z32" s="1">
        <v>3</v>
      </c>
      <c r="AA32" s="1">
        <v>1</v>
      </c>
      <c r="AB32" s="1">
        <v>2</v>
      </c>
      <c r="AC32" s="1">
        <v>1</v>
      </c>
      <c r="AD32" s="1">
        <v>0</v>
      </c>
      <c r="AE32" s="1">
        <v>1</v>
      </c>
      <c r="AF32" s="1">
        <v>1</v>
      </c>
      <c r="AG32" s="1">
        <v>4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14</v>
      </c>
      <c r="C33" s="1"/>
      <c r="D33" s="3">
        <v>26177</v>
      </c>
      <c r="E33" s="1">
        <v>970</v>
      </c>
      <c r="F33" s="3">
        <v>2093</v>
      </c>
      <c r="G33" s="3">
        <v>1927</v>
      </c>
      <c r="H33" s="3">
        <v>1501</v>
      </c>
      <c r="I33" s="3">
        <v>1449</v>
      </c>
      <c r="J33" s="3">
        <v>1329</v>
      </c>
      <c r="K33" s="3">
        <v>1176</v>
      </c>
      <c r="L33" s="3">
        <v>1099</v>
      </c>
      <c r="M33" s="3">
        <v>1346</v>
      </c>
      <c r="N33" s="3">
        <v>1758</v>
      </c>
      <c r="O33" s="3">
        <v>1773</v>
      </c>
      <c r="P33" s="3">
        <v>1680</v>
      </c>
      <c r="Q33" s="3">
        <v>1517</v>
      </c>
      <c r="R33" s="3">
        <v>1518</v>
      </c>
      <c r="S33" s="3">
        <v>1424</v>
      </c>
      <c r="T33" s="3">
        <v>1351</v>
      </c>
      <c r="U33" s="3">
        <v>1144</v>
      </c>
      <c r="V33" s="1">
        <v>995</v>
      </c>
      <c r="W33" s="1">
        <v>674</v>
      </c>
      <c r="X33" s="1">
        <v>389</v>
      </c>
      <c r="Y33" s="1">
        <v>62</v>
      </c>
      <c r="Z33" s="1">
        <v>79</v>
      </c>
      <c r="AA33" s="1">
        <v>82</v>
      </c>
      <c r="AB33" s="1">
        <v>79</v>
      </c>
      <c r="AC33" s="1">
        <v>74</v>
      </c>
      <c r="AD33" s="1">
        <v>59</v>
      </c>
      <c r="AE33" s="1">
        <v>45</v>
      </c>
      <c r="AF33" s="1">
        <v>84</v>
      </c>
      <c r="AG33" s="1">
        <v>151</v>
      </c>
      <c r="AH33" s="1"/>
      <c r="AI33" s="1"/>
      <c r="AJ33" s="1"/>
      <c r="AK33" s="1"/>
      <c r="AL33" s="1"/>
      <c r="AM33" s="1"/>
      <c r="AN33" s="1"/>
    </row>
    <row r="34" spans="1:40">
      <c r="A34" s="1" t="s">
        <v>7</v>
      </c>
      <c r="B34" s="1" t="s">
        <v>9</v>
      </c>
      <c r="C34" s="1"/>
      <c r="D34" s="3">
        <f>SUM(D35:D39)</f>
        <v>29965</v>
      </c>
      <c r="E34" s="3">
        <f t="shared" ref="E34:AG34" si="5">SUM(E35:E39)</f>
        <v>705</v>
      </c>
      <c r="F34" s="3">
        <f t="shared" si="5"/>
        <v>1646</v>
      </c>
      <c r="G34" s="3">
        <f t="shared" si="5"/>
        <v>1571</v>
      </c>
      <c r="H34" s="3">
        <f t="shared" si="5"/>
        <v>1368</v>
      </c>
      <c r="I34" s="3">
        <f t="shared" si="5"/>
        <v>1592</v>
      </c>
      <c r="J34" s="3">
        <f t="shared" si="5"/>
        <v>1503</v>
      </c>
      <c r="K34" s="3">
        <f t="shared" si="5"/>
        <v>1386</v>
      </c>
      <c r="L34" s="3">
        <f t="shared" si="5"/>
        <v>1292</v>
      </c>
      <c r="M34" s="3">
        <f t="shared" si="5"/>
        <v>1387</v>
      </c>
      <c r="N34" s="3">
        <f t="shared" si="5"/>
        <v>1389</v>
      </c>
      <c r="O34" s="3">
        <f t="shared" si="5"/>
        <v>1373</v>
      </c>
      <c r="P34" s="3">
        <f t="shared" si="5"/>
        <v>1358</v>
      </c>
      <c r="Q34" s="3">
        <f t="shared" si="5"/>
        <v>1274</v>
      </c>
      <c r="R34" s="3">
        <f t="shared" si="5"/>
        <v>1373</v>
      </c>
      <c r="S34" s="3">
        <f t="shared" si="5"/>
        <v>1340</v>
      </c>
      <c r="T34" s="3">
        <f t="shared" si="5"/>
        <v>1257</v>
      </c>
      <c r="U34" s="3">
        <f t="shared" si="5"/>
        <v>1272</v>
      </c>
      <c r="V34" s="3">
        <f t="shared" si="5"/>
        <v>1268</v>
      </c>
      <c r="W34" s="3">
        <f t="shared" si="5"/>
        <v>1171</v>
      </c>
      <c r="X34" s="3">
        <f t="shared" si="5"/>
        <v>1009</v>
      </c>
      <c r="Y34" s="3">
        <f t="shared" si="5"/>
        <v>924</v>
      </c>
      <c r="Z34" s="3">
        <f t="shared" si="5"/>
        <v>922</v>
      </c>
      <c r="AA34" s="3">
        <f t="shared" si="5"/>
        <v>862</v>
      </c>
      <c r="AB34" s="3">
        <f t="shared" si="5"/>
        <v>847</v>
      </c>
      <c r="AC34" s="3">
        <f t="shared" si="5"/>
        <v>852</v>
      </c>
      <c r="AD34" s="3">
        <f t="shared" si="5"/>
        <v>764</v>
      </c>
      <c r="AE34" s="3">
        <f t="shared" si="5"/>
        <v>699</v>
      </c>
      <c r="AF34" s="3">
        <f t="shared" si="5"/>
        <v>672</v>
      </c>
      <c r="AG34" s="3">
        <f t="shared" si="5"/>
        <v>657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10</v>
      </c>
      <c r="C35" s="1"/>
      <c r="D35" s="1">
        <v>44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34</v>
      </c>
      <c r="AD35" s="1">
        <v>0</v>
      </c>
      <c r="AE35" s="1">
        <v>1</v>
      </c>
      <c r="AF35" s="1">
        <v>1</v>
      </c>
      <c r="AG35" s="1">
        <v>8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11</v>
      </c>
      <c r="C36" s="1"/>
      <c r="D36" s="3">
        <v>22592</v>
      </c>
      <c r="E36" s="1">
        <v>429</v>
      </c>
      <c r="F36" s="3">
        <v>1057</v>
      </c>
      <c r="G36" s="3">
        <v>1045</v>
      </c>
      <c r="H36" s="1">
        <v>927</v>
      </c>
      <c r="I36" s="3">
        <v>1160</v>
      </c>
      <c r="J36" s="3">
        <v>1118</v>
      </c>
      <c r="K36" s="3">
        <v>1035</v>
      </c>
      <c r="L36" s="3">
        <v>1017</v>
      </c>
      <c r="M36" s="3">
        <v>1004</v>
      </c>
      <c r="N36" s="1">
        <v>973</v>
      </c>
      <c r="O36" s="1">
        <v>914</v>
      </c>
      <c r="P36" s="1">
        <v>915</v>
      </c>
      <c r="Q36" s="1">
        <v>869</v>
      </c>
      <c r="R36" s="1">
        <v>915</v>
      </c>
      <c r="S36" s="1">
        <v>952</v>
      </c>
      <c r="T36" s="1">
        <v>903</v>
      </c>
      <c r="U36" s="1">
        <v>948</v>
      </c>
      <c r="V36" s="1">
        <v>951</v>
      </c>
      <c r="W36" s="1">
        <v>981</v>
      </c>
      <c r="X36" s="1">
        <v>903</v>
      </c>
      <c r="Y36" s="1">
        <v>900</v>
      </c>
      <c r="Z36" s="1">
        <v>901</v>
      </c>
      <c r="AA36" s="1">
        <v>842</v>
      </c>
      <c r="AB36" s="1">
        <v>828</v>
      </c>
      <c r="AC36" s="1">
        <v>801</v>
      </c>
      <c r="AD36" s="1">
        <v>744</v>
      </c>
      <c r="AE36" s="1">
        <v>684</v>
      </c>
      <c r="AF36" s="1">
        <v>653</v>
      </c>
      <c r="AG36" s="1">
        <v>611</v>
      </c>
    </row>
    <row r="37" spans="1:40">
      <c r="A37" s="1"/>
      <c r="B37" s="1" t="s">
        <v>12</v>
      </c>
      <c r="C37" s="1"/>
      <c r="D37" s="1">
        <v>35</v>
      </c>
      <c r="E37" s="1">
        <v>0</v>
      </c>
      <c r="F37" s="1">
        <v>0</v>
      </c>
      <c r="G37" s="1">
        <v>1</v>
      </c>
      <c r="H37" s="1">
        <v>2</v>
      </c>
      <c r="I37" s="1">
        <v>2</v>
      </c>
      <c r="J37" s="1">
        <v>3</v>
      </c>
      <c r="K37" s="1">
        <v>1</v>
      </c>
      <c r="L37" s="1">
        <v>1</v>
      </c>
      <c r="M37" s="1">
        <v>2</v>
      </c>
      <c r="N37" s="1">
        <v>0</v>
      </c>
      <c r="O37" s="1">
        <v>1</v>
      </c>
      <c r="P37" s="1">
        <v>0</v>
      </c>
      <c r="Q37" s="1">
        <v>2</v>
      </c>
      <c r="R37" s="1">
        <v>0</v>
      </c>
      <c r="S37" s="1">
        <v>0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1</v>
      </c>
      <c r="Z37" s="1">
        <v>2</v>
      </c>
      <c r="AA37" s="1">
        <v>3</v>
      </c>
      <c r="AB37" s="1">
        <v>0</v>
      </c>
      <c r="AC37" s="1">
        <v>1</v>
      </c>
      <c r="AD37" s="1">
        <v>1</v>
      </c>
      <c r="AE37" s="1">
        <v>3</v>
      </c>
      <c r="AF37" s="1">
        <v>1</v>
      </c>
      <c r="AG37" s="1">
        <v>0</v>
      </c>
    </row>
    <row r="38" spans="1:40">
      <c r="A38" s="1"/>
      <c r="B38" s="1" t="s">
        <v>13</v>
      </c>
      <c r="C38" s="1"/>
      <c r="D38" s="1">
        <v>11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40">
      <c r="A39" s="1"/>
      <c r="B39" s="1" t="s">
        <v>14</v>
      </c>
      <c r="C39" s="1"/>
      <c r="D39" s="3">
        <v>7283</v>
      </c>
      <c r="E39" s="1">
        <v>276</v>
      </c>
      <c r="F39" s="1">
        <v>589</v>
      </c>
      <c r="G39" s="1">
        <v>525</v>
      </c>
      <c r="H39" s="1">
        <v>439</v>
      </c>
      <c r="I39" s="1">
        <v>430</v>
      </c>
      <c r="J39" s="1">
        <v>382</v>
      </c>
      <c r="K39" s="1">
        <v>350</v>
      </c>
      <c r="L39" s="1">
        <v>273</v>
      </c>
      <c r="M39" s="1">
        <v>381</v>
      </c>
      <c r="N39" s="1">
        <v>416</v>
      </c>
      <c r="O39" s="1">
        <v>458</v>
      </c>
      <c r="P39" s="1">
        <v>443</v>
      </c>
      <c r="Q39" s="1">
        <v>402</v>
      </c>
      <c r="R39" s="1">
        <v>457</v>
      </c>
      <c r="S39" s="1">
        <v>388</v>
      </c>
      <c r="T39" s="1">
        <v>352</v>
      </c>
      <c r="U39" s="1">
        <v>322</v>
      </c>
      <c r="V39" s="1">
        <v>314</v>
      </c>
      <c r="W39" s="1">
        <v>189</v>
      </c>
      <c r="X39" s="1">
        <v>102</v>
      </c>
      <c r="Y39" s="1">
        <v>21</v>
      </c>
      <c r="Z39" s="1">
        <v>19</v>
      </c>
      <c r="AA39" s="1">
        <v>17</v>
      </c>
      <c r="AB39" s="1">
        <v>18</v>
      </c>
      <c r="AC39" s="1">
        <v>16</v>
      </c>
      <c r="AD39" s="1">
        <v>18</v>
      </c>
      <c r="AE39" s="1">
        <v>11</v>
      </c>
      <c r="AF39" s="1">
        <v>17</v>
      </c>
      <c r="AG39" s="1">
        <v>38</v>
      </c>
    </row>
    <row r="42" spans="1:40">
      <c r="A42" s="21" t="s">
        <v>15</v>
      </c>
      <c r="B42" s="22"/>
      <c r="D42" s="1" t="s">
        <v>1</v>
      </c>
      <c r="E42" s="1">
        <v>2023</v>
      </c>
      <c r="F42" s="1">
        <v>2022</v>
      </c>
      <c r="G42" s="1">
        <v>2021</v>
      </c>
      <c r="H42" s="1">
        <v>2020</v>
      </c>
      <c r="I42" s="1">
        <v>2019</v>
      </c>
      <c r="J42" s="1">
        <v>2018</v>
      </c>
      <c r="K42" s="1">
        <v>2017</v>
      </c>
      <c r="L42" s="1">
        <v>2016</v>
      </c>
      <c r="M42" s="1">
        <v>2015</v>
      </c>
      <c r="N42" s="1">
        <v>2014</v>
      </c>
      <c r="O42" s="1">
        <v>2013</v>
      </c>
      <c r="P42" s="1">
        <v>2012</v>
      </c>
      <c r="Q42" s="1">
        <v>2011</v>
      </c>
      <c r="R42" s="1">
        <v>2010</v>
      </c>
      <c r="S42" s="1">
        <v>2009</v>
      </c>
      <c r="T42" s="1">
        <v>2008</v>
      </c>
      <c r="U42" s="1">
        <v>2007</v>
      </c>
      <c r="V42" s="1">
        <v>2006</v>
      </c>
      <c r="W42" s="1">
        <v>2005</v>
      </c>
      <c r="X42" s="1">
        <v>2004</v>
      </c>
      <c r="Y42" s="1">
        <v>2003</v>
      </c>
      <c r="Z42" s="1">
        <v>2002</v>
      </c>
      <c r="AA42" s="1">
        <v>2001</v>
      </c>
      <c r="AB42" s="1">
        <v>2000</v>
      </c>
      <c r="AC42" s="1">
        <v>1999</v>
      </c>
      <c r="AD42" s="1">
        <v>1998</v>
      </c>
      <c r="AE42" s="1">
        <v>1997</v>
      </c>
      <c r="AF42" s="1">
        <v>1996</v>
      </c>
      <c r="AG42" s="1">
        <v>1995</v>
      </c>
    </row>
    <row r="43" spans="1:40">
      <c r="A43" s="1" t="s">
        <v>3</v>
      </c>
      <c r="B43" s="1" t="s">
        <v>9</v>
      </c>
      <c r="D43" s="3">
        <f>SUM(D11:D15)</f>
        <v>765634</v>
      </c>
      <c r="E43" s="3">
        <f t="shared" ref="E43:AG43" si="6">SUM(E11:E15)</f>
        <v>18740</v>
      </c>
      <c r="F43" s="3">
        <f t="shared" si="6"/>
        <v>42754</v>
      </c>
      <c r="G43" s="3">
        <f t="shared" si="6"/>
        <v>40595</v>
      </c>
      <c r="H43" s="3">
        <f t="shared" si="6"/>
        <v>36559</v>
      </c>
      <c r="I43" s="3">
        <f t="shared" si="6"/>
        <v>41531</v>
      </c>
      <c r="J43" s="3">
        <f t="shared" si="6"/>
        <v>39163</v>
      </c>
      <c r="K43" s="3">
        <f t="shared" si="6"/>
        <v>35899</v>
      </c>
      <c r="L43" s="3">
        <f t="shared" si="6"/>
        <v>35763</v>
      </c>
      <c r="M43" s="3">
        <f t="shared" si="6"/>
        <v>35379</v>
      </c>
      <c r="N43" s="3">
        <f t="shared" si="6"/>
        <v>36624</v>
      </c>
      <c r="O43" s="3">
        <f t="shared" si="6"/>
        <v>36874</v>
      </c>
      <c r="P43" s="3">
        <f t="shared" si="6"/>
        <v>35260</v>
      </c>
      <c r="Q43" s="3">
        <f t="shared" si="6"/>
        <v>33936</v>
      </c>
      <c r="R43" s="3">
        <f t="shared" si="6"/>
        <v>34766</v>
      </c>
      <c r="S43" s="3">
        <f t="shared" si="6"/>
        <v>34060</v>
      </c>
      <c r="T43" s="3">
        <f t="shared" si="6"/>
        <v>32997</v>
      </c>
      <c r="U43" s="3">
        <f t="shared" si="6"/>
        <v>32716</v>
      </c>
      <c r="V43" s="3">
        <f t="shared" si="6"/>
        <v>31512</v>
      </c>
      <c r="W43" s="3">
        <f t="shared" si="6"/>
        <v>29367</v>
      </c>
      <c r="X43" s="3">
        <f t="shared" si="6"/>
        <v>27373</v>
      </c>
      <c r="Y43" s="3">
        <f t="shared" si="6"/>
        <v>24642</v>
      </c>
      <c r="Z43" s="3">
        <f t="shared" si="6"/>
        <v>23691</v>
      </c>
      <c r="AA43" s="3">
        <f t="shared" si="6"/>
        <v>22528</v>
      </c>
      <c r="AB43" s="3">
        <f t="shared" si="6"/>
        <v>22425</v>
      </c>
      <c r="AC43" s="3">
        <f t="shared" si="6"/>
        <v>21943</v>
      </c>
      <c r="AD43" s="3">
        <f t="shared" si="6"/>
        <v>19501</v>
      </c>
      <c r="AE43" s="3">
        <f t="shared" si="6"/>
        <v>18417</v>
      </c>
      <c r="AF43" s="3">
        <f t="shared" si="6"/>
        <v>17770</v>
      </c>
      <c r="AG43" s="3">
        <f t="shared" si="6"/>
        <v>17335</v>
      </c>
    </row>
    <row r="44" spans="1:40">
      <c r="B44" t="s">
        <v>16</v>
      </c>
      <c r="D44">
        <f>SUM(D13:D14)</f>
        <v>1210</v>
      </c>
      <c r="E44">
        <f t="shared" ref="E44:AG44" si="7">SUM(E13:E14)</f>
        <v>0</v>
      </c>
      <c r="F44">
        <f t="shared" si="7"/>
        <v>0</v>
      </c>
      <c r="G44">
        <f t="shared" si="7"/>
        <v>7</v>
      </c>
      <c r="H44">
        <f t="shared" si="7"/>
        <v>30</v>
      </c>
      <c r="I44">
        <f t="shared" si="7"/>
        <v>41</v>
      </c>
      <c r="J44">
        <f t="shared" si="7"/>
        <v>37</v>
      </c>
      <c r="K44">
        <f t="shared" si="7"/>
        <v>19</v>
      </c>
      <c r="L44">
        <f t="shared" si="7"/>
        <v>45</v>
      </c>
      <c r="M44">
        <f t="shared" si="7"/>
        <v>46</v>
      </c>
      <c r="N44">
        <f t="shared" si="7"/>
        <v>36</v>
      </c>
      <c r="O44">
        <f t="shared" si="7"/>
        <v>29</v>
      </c>
      <c r="P44">
        <f t="shared" si="7"/>
        <v>28</v>
      </c>
      <c r="Q44">
        <f t="shared" si="7"/>
        <v>29</v>
      </c>
      <c r="R44">
        <f t="shared" si="7"/>
        <v>34</v>
      </c>
      <c r="S44">
        <f t="shared" si="7"/>
        <v>35</v>
      </c>
      <c r="T44">
        <f t="shared" si="7"/>
        <v>59</v>
      </c>
      <c r="U44">
        <f t="shared" si="7"/>
        <v>54</v>
      </c>
      <c r="V44">
        <f t="shared" si="7"/>
        <v>64</v>
      </c>
      <c r="W44">
        <f t="shared" si="7"/>
        <v>74</v>
      </c>
      <c r="X44">
        <f t="shared" si="7"/>
        <v>48</v>
      </c>
      <c r="Y44">
        <f t="shared" si="7"/>
        <v>86</v>
      </c>
      <c r="Z44">
        <f t="shared" si="7"/>
        <v>79</v>
      </c>
      <c r="AA44">
        <f t="shared" si="7"/>
        <v>42</v>
      </c>
      <c r="AB44">
        <f t="shared" si="7"/>
        <v>53</v>
      </c>
      <c r="AC44">
        <f t="shared" si="7"/>
        <v>48</v>
      </c>
      <c r="AD44">
        <f t="shared" si="7"/>
        <v>49</v>
      </c>
      <c r="AE44">
        <f t="shared" si="7"/>
        <v>45</v>
      </c>
      <c r="AF44">
        <f t="shared" si="7"/>
        <v>43</v>
      </c>
      <c r="AG44">
        <f t="shared" si="7"/>
        <v>59</v>
      </c>
    </row>
    <row r="45" spans="1:40">
      <c r="B45" t="s">
        <v>17</v>
      </c>
      <c r="D45" s="4">
        <f>SUM(D11:D12)</f>
        <v>584270</v>
      </c>
      <c r="E45" s="4">
        <f t="shared" ref="E45:AG45" si="8">SUM(E11:E12)</f>
        <v>12273</v>
      </c>
      <c r="F45" s="4">
        <f t="shared" si="8"/>
        <v>28372</v>
      </c>
      <c r="G45" s="4">
        <f t="shared" si="8"/>
        <v>27647</v>
      </c>
      <c r="H45" s="4">
        <f t="shared" si="8"/>
        <v>25844</v>
      </c>
      <c r="I45" s="4">
        <f t="shared" si="8"/>
        <v>31145</v>
      </c>
      <c r="J45" s="4">
        <f t="shared" si="8"/>
        <v>29735</v>
      </c>
      <c r="K45" s="4">
        <f t="shared" si="8"/>
        <v>27913</v>
      </c>
      <c r="L45" s="4">
        <f t="shared" si="8"/>
        <v>27644</v>
      </c>
      <c r="M45" s="4">
        <f t="shared" si="8"/>
        <v>26395</v>
      </c>
      <c r="N45" s="4">
        <f t="shared" si="8"/>
        <v>25198</v>
      </c>
      <c r="O45" s="4">
        <f t="shared" si="8"/>
        <v>25120</v>
      </c>
      <c r="P45" s="4">
        <f t="shared" si="8"/>
        <v>24125</v>
      </c>
      <c r="Q45" s="4">
        <f t="shared" si="8"/>
        <v>23502</v>
      </c>
      <c r="R45" s="4">
        <f t="shared" si="8"/>
        <v>24367</v>
      </c>
      <c r="S45" s="4">
        <f t="shared" si="8"/>
        <v>24299</v>
      </c>
      <c r="T45" s="4">
        <f t="shared" si="8"/>
        <v>23979</v>
      </c>
      <c r="U45" s="4">
        <f t="shared" si="8"/>
        <v>24549</v>
      </c>
      <c r="V45" s="4">
        <f t="shared" si="8"/>
        <v>24481</v>
      </c>
      <c r="W45" s="4">
        <f t="shared" si="8"/>
        <v>24569</v>
      </c>
      <c r="X45" s="4">
        <f t="shared" si="8"/>
        <v>24537</v>
      </c>
      <c r="Y45" s="4">
        <f t="shared" si="8"/>
        <v>23929</v>
      </c>
      <c r="Z45" s="4">
        <f t="shared" si="8"/>
        <v>23029</v>
      </c>
      <c r="AA45" s="4">
        <f t="shared" si="8"/>
        <v>21972</v>
      </c>
      <c r="AB45" s="4">
        <f t="shared" si="8"/>
        <v>21766</v>
      </c>
      <c r="AC45" s="4">
        <f t="shared" si="8"/>
        <v>21368</v>
      </c>
      <c r="AD45" s="4">
        <f t="shared" si="8"/>
        <v>19002</v>
      </c>
      <c r="AE45" s="4">
        <f t="shared" si="8"/>
        <v>18005</v>
      </c>
      <c r="AF45" s="4">
        <f t="shared" si="8"/>
        <v>17096</v>
      </c>
      <c r="AG45" s="4">
        <f t="shared" si="8"/>
        <v>16329</v>
      </c>
    </row>
    <row r="46" spans="1:40">
      <c r="B46" t="s">
        <v>18</v>
      </c>
      <c r="D46" s="4">
        <f>D15</f>
        <v>180154</v>
      </c>
      <c r="E46" s="4">
        <f t="shared" ref="E46:AG46" si="9">E15</f>
        <v>6467</v>
      </c>
      <c r="F46" s="4">
        <f t="shared" si="9"/>
        <v>14382</v>
      </c>
      <c r="G46" s="4">
        <f t="shared" si="9"/>
        <v>12941</v>
      </c>
      <c r="H46" s="4">
        <f t="shared" si="9"/>
        <v>10685</v>
      </c>
      <c r="I46" s="4">
        <f t="shared" si="9"/>
        <v>10345</v>
      </c>
      <c r="J46" s="4">
        <f t="shared" si="9"/>
        <v>9391</v>
      </c>
      <c r="K46" s="4">
        <f t="shared" si="9"/>
        <v>7967</v>
      </c>
      <c r="L46" s="4">
        <f t="shared" si="9"/>
        <v>8074</v>
      </c>
      <c r="M46" s="4">
        <f t="shared" si="9"/>
        <v>8938</v>
      </c>
      <c r="N46" s="4">
        <f t="shared" si="9"/>
        <v>11390</v>
      </c>
      <c r="O46" s="4">
        <f t="shared" si="9"/>
        <v>11725</v>
      </c>
      <c r="P46" s="4">
        <f t="shared" si="9"/>
        <v>11107</v>
      </c>
      <c r="Q46" s="4">
        <f t="shared" si="9"/>
        <v>10405</v>
      </c>
      <c r="R46" s="4">
        <f t="shared" si="9"/>
        <v>10365</v>
      </c>
      <c r="S46" s="4">
        <f t="shared" si="9"/>
        <v>9726</v>
      </c>
      <c r="T46" s="4">
        <f t="shared" si="9"/>
        <v>8959</v>
      </c>
      <c r="U46" s="4">
        <f t="shared" si="9"/>
        <v>8113</v>
      </c>
      <c r="V46" s="4">
        <f t="shared" si="9"/>
        <v>6967</v>
      </c>
      <c r="W46" s="4">
        <f t="shared" si="9"/>
        <v>4724</v>
      </c>
      <c r="X46" s="4">
        <f t="shared" si="9"/>
        <v>2788</v>
      </c>
      <c r="Y46" s="4">
        <f t="shared" si="9"/>
        <v>627</v>
      </c>
      <c r="Z46" s="4">
        <f t="shared" si="9"/>
        <v>583</v>
      </c>
      <c r="AA46" s="4">
        <f t="shared" si="9"/>
        <v>514</v>
      </c>
      <c r="AB46" s="4">
        <f t="shared" si="9"/>
        <v>606</v>
      </c>
      <c r="AC46" s="4">
        <f t="shared" si="9"/>
        <v>527</v>
      </c>
      <c r="AD46" s="4">
        <f t="shared" si="9"/>
        <v>450</v>
      </c>
      <c r="AE46" s="4">
        <f t="shared" si="9"/>
        <v>367</v>
      </c>
      <c r="AF46" s="4">
        <f t="shared" si="9"/>
        <v>631</v>
      </c>
      <c r="AG46" s="4">
        <f t="shared" si="9"/>
        <v>947</v>
      </c>
    </row>
    <row r="47" spans="1:40">
      <c r="A47" s="1" t="s">
        <v>4</v>
      </c>
      <c r="B47" s="1" t="s">
        <v>9</v>
      </c>
      <c r="D47" s="4">
        <f>D16</f>
        <v>370214</v>
      </c>
      <c r="E47" s="4">
        <f t="shared" ref="E47:AG47" si="10">E16</f>
        <v>9326</v>
      </c>
      <c r="F47" s="4">
        <f t="shared" si="10"/>
        <v>21056</v>
      </c>
      <c r="G47" s="4">
        <f t="shared" si="10"/>
        <v>19905</v>
      </c>
      <c r="H47" s="4">
        <f t="shared" si="10"/>
        <v>17881</v>
      </c>
      <c r="I47" s="4">
        <f t="shared" si="10"/>
        <v>20338</v>
      </c>
      <c r="J47" s="4">
        <f t="shared" si="10"/>
        <v>19143</v>
      </c>
      <c r="K47" s="4">
        <f t="shared" si="10"/>
        <v>17349</v>
      </c>
      <c r="L47" s="4">
        <f t="shared" si="10"/>
        <v>17638</v>
      </c>
      <c r="M47" s="4">
        <f t="shared" si="10"/>
        <v>17152</v>
      </c>
      <c r="N47" s="4">
        <f t="shared" si="10"/>
        <v>17804</v>
      </c>
      <c r="O47" s="4">
        <f t="shared" si="10"/>
        <v>17857</v>
      </c>
      <c r="P47" s="4">
        <f t="shared" si="10"/>
        <v>17168</v>
      </c>
      <c r="Q47" s="4">
        <f t="shared" si="10"/>
        <v>16415</v>
      </c>
      <c r="R47" s="4">
        <f t="shared" si="10"/>
        <v>16854</v>
      </c>
      <c r="S47" s="4">
        <f t="shared" si="10"/>
        <v>16525</v>
      </c>
      <c r="T47" s="4">
        <f t="shared" si="10"/>
        <v>15975</v>
      </c>
      <c r="U47" s="4">
        <f t="shared" si="10"/>
        <v>15958</v>
      </c>
      <c r="V47" s="4">
        <f t="shared" si="10"/>
        <v>15237</v>
      </c>
      <c r="W47" s="4">
        <f t="shared" si="10"/>
        <v>14211</v>
      </c>
      <c r="X47" s="4">
        <f t="shared" si="10"/>
        <v>13385</v>
      </c>
      <c r="Y47" s="4">
        <f t="shared" si="10"/>
        <v>11977</v>
      </c>
      <c r="Z47" s="4">
        <f t="shared" si="10"/>
        <v>11511</v>
      </c>
      <c r="AA47" s="4">
        <f t="shared" si="10"/>
        <v>10884</v>
      </c>
      <c r="AB47" s="4">
        <f t="shared" si="10"/>
        <v>10870</v>
      </c>
      <c r="AC47" s="4">
        <f t="shared" si="10"/>
        <v>10531</v>
      </c>
      <c r="AD47" s="4">
        <f t="shared" si="10"/>
        <v>9416</v>
      </c>
      <c r="AE47" s="4">
        <f t="shared" si="10"/>
        <v>8869</v>
      </c>
      <c r="AF47" s="4">
        <f t="shared" si="10"/>
        <v>8575</v>
      </c>
      <c r="AG47" s="4">
        <f t="shared" si="10"/>
        <v>8270</v>
      </c>
    </row>
    <row r="48" spans="1:40">
      <c r="B48" t="s">
        <v>16</v>
      </c>
      <c r="D48">
        <f>SUM(D19:D20)</f>
        <v>597</v>
      </c>
      <c r="E48">
        <f t="shared" ref="E48:AG48" si="11">SUM(E19:E20)</f>
        <v>0</v>
      </c>
      <c r="F48">
        <f t="shared" si="11"/>
        <v>0</v>
      </c>
      <c r="G48">
        <f t="shared" si="11"/>
        <v>3</v>
      </c>
      <c r="H48">
        <f t="shared" si="11"/>
        <v>17</v>
      </c>
      <c r="I48">
        <f t="shared" si="11"/>
        <v>19</v>
      </c>
      <c r="J48">
        <f t="shared" si="11"/>
        <v>17</v>
      </c>
      <c r="K48">
        <f t="shared" si="11"/>
        <v>10</v>
      </c>
      <c r="L48">
        <f t="shared" si="11"/>
        <v>23</v>
      </c>
      <c r="M48">
        <f t="shared" si="11"/>
        <v>31</v>
      </c>
      <c r="N48">
        <f t="shared" si="11"/>
        <v>14</v>
      </c>
      <c r="O48">
        <f t="shared" si="11"/>
        <v>13</v>
      </c>
      <c r="P48">
        <f t="shared" si="11"/>
        <v>20</v>
      </c>
      <c r="Q48">
        <f t="shared" si="11"/>
        <v>16</v>
      </c>
      <c r="R48">
        <f t="shared" si="11"/>
        <v>16</v>
      </c>
      <c r="S48">
        <f t="shared" si="11"/>
        <v>15</v>
      </c>
      <c r="T48">
        <f t="shared" si="11"/>
        <v>37</v>
      </c>
      <c r="U48">
        <f t="shared" si="11"/>
        <v>29</v>
      </c>
      <c r="V48">
        <f t="shared" si="11"/>
        <v>24</v>
      </c>
      <c r="W48">
        <f t="shared" si="11"/>
        <v>34</v>
      </c>
      <c r="X48">
        <f t="shared" si="11"/>
        <v>19</v>
      </c>
      <c r="Y48">
        <f t="shared" si="11"/>
        <v>43</v>
      </c>
      <c r="Z48">
        <f t="shared" si="11"/>
        <v>35</v>
      </c>
      <c r="AA48">
        <f t="shared" si="11"/>
        <v>20</v>
      </c>
      <c r="AB48">
        <f t="shared" si="11"/>
        <v>28</v>
      </c>
      <c r="AC48">
        <f t="shared" si="11"/>
        <v>26</v>
      </c>
      <c r="AD48">
        <f t="shared" si="11"/>
        <v>32</v>
      </c>
      <c r="AE48">
        <f t="shared" si="11"/>
        <v>20</v>
      </c>
      <c r="AF48">
        <f t="shared" si="11"/>
        <v>19</v>
      </c>
      <c r="AG48">
        <f t="shared" si="11"/>
        <v>24</v>
      </c>
    </row>
    <row r="49" spans="1:33">
      <c r="B49" t="s">
        <v>17</v>
      </c>
      <c r="D49" s="4">
        <f>SUM(D17:D18)</f>
        <v>283343</v>
      </c>
      <c r="E49" s="4">
        <f t="shared" ref="E49:AG49" si="12">SUM(E17:E18)</f>
        <v>6214</v>
      </c>
      <c r="F49" s="4">
        <f t="shared" si="12"/>
        <v>14236</v>
      </c>
      <c r="G49" s="4">
        <f t="shared" si="12"/>
        <v>13624</v>
      </c>
      <c r="H49" s="4">
        <f t="shared" si="12"/>
        <v>12769</v>
      </c>
      <c r="I49" s="4">
        <f t="shared" si="12"/>
        <v>15382</v>
      </c>
      <c r="J49" s="4">
        <f t="shared" si="12"/>
        <v>14662</v>
      </c>
      <c r="K49" s="4">
        <f t="shared" si="12"/>
        <v>13658</v>
      </c>
      <c r="L49" s="4">
        <f t="shared" si="12"/>
        <v>13652</v>
      </c>
      <c r="M49" s="4">
        <f t="shared" si="12"/>
        <v>12810</v>
      </c>
      <c r="N49" s="4">
        <f t="shared" si="12"/>
        <v>12356</v>
      </c>
      <c r="O49" s="4">
        <f t="shared" si="12"/>
        <v>12164</v>
      </c>
      <c r="P49" s="4">
        <f t="shared" si="12"/>
        <v>11814</v>
      </c>
      <c r="Q49" s="4">
        <f t="shared" si="12"/>
        <v>11454</v>
      </c>
      <c r="R49" s="4">
        <f t="shared" si="12"/>
        <v>11807</v>
      </c>
      <c r="S49" s="4">
        <f t="shared" si="12"/>
        <v>11751</v>
      </c>
      <c r="T49" s="4">
        <f t="shared" si="12"/>
        <v>11650</v>
      </c>
      <c r="U49" s="4">
        <f t="shared" si="12"/>
        <v>11960</v>
      </c>
      <c r="V49" s="4">
        <f t="shared" si="12"/>
        <v>11918</v>
      </c>
      <c r="W49" s="4">
        <f t="shared" si="12"/>
        <v>11918</v>
      </c>
      <c r="X49" s="4">
        <f t="shared" si="12"/>
        <v>12028</v>
      </c>
      <c r="Y49" s="4">
        <f t="shared" si="12"/>
        <v>11615</v>
      </c>
      <c r="Z49" s="4">
        <f t="shared" si="12"/>
        <v>11218</v>
      </c>
      <c r="AA49" s="4">
        <f t="shared" si="12"/>
        <v>10640</v>
      </c>
      <c r="AB49" s="4">
        <f t="shared" si="12"/>
        <v>10551</v>
      </c>
      <c r="AC49" s="4">
        <f t="shared" si="12"/>
        <v>10277</v>
      </c>
      <c r="AD49" s="4">
        <f t="shared" si="12"/>
        <v>9163</v>
      </c>
      <c r="AE49" s="4">
        <f t="shared" si="12"/>
        <v>8675</v>
      </c>
      <c r="AF49" s="4">
        <f t="shared" si="12"/>
        <v>8268</v>
      </c>
      <c r="AG49" s="4">
        <f t="shared" si="12"/>
        <v>7797</v>
      </c>
    </row>
    <row r="50" spans="1:33">
      <c r="B50" t="s">
        <v>18</v>
      </c>
      <c r="D50" s="4">
        <f>D21</f>
        <v>86274</v>
      </c>
      <c r="E50" s="4">
        <f t="shared" ref="E50:AG50" si="13">E21</f>
        <v>3112</v>
      </c>
      <c r="F50" s="4">
        <f t="shared" si="13"/>
        <v>6820</v>
      </c>
      <c r="G50" s="4">
        <f t="shared" si="13"/>
        <v>6278</v>
      </c>
      <c r="H50" s="4">
        <f t="shared" si="13"/>
        <v>5095</v>
      </c>
      <c r="I50" s="4">
        <f t="shared" si="13"/>
        <v>4937</v>
      </c>
      <c r="J50" s="4">
        <f t="shared" si="13"/>
        <v>4464</v>
      </c>
      <c r="K50" s="4">
        <f t="shared" si="13"/>
        <v>3681</v>
      </c>
      <c r="L50" s="4">
        <f t="shared" si="13"/>
        <v>3963</v>
      </c>
      <c r="M50" s="4">
        <f t="shared" si="13"/>
        <v>4311</v>
      </c>
      <c r="N50" s="4">
        <f t="shared" si="13"/>
        <v>5434</v>
      </c>
      <c r="O50" s="4">
        <f t="shared" si="13"/>
        <v>5680</v>
      </c>
      <c r="P50" s="4">
        <f t="shared" si="13"/>
        <v>5334</v>
      </c>
      <c r="Q50" s="4">
        <f t="shared" si="13"/>
        <v>4945</v>
      </c>
      <c r="R50" s="4">
        <f t="shared" si="13"/>
        <v>5031</v>
      </c>
      <c r="S50" s="4">
        <f t="shared" si="13"/>
        <v>4759</v>
      </c>
      <c r="T50" s="4">
        <f t="shared" si="13"/>
        <v>4288</v>
      </c>
      <c r="U50" s="4">
        <f t="shared" si="13"/>
        <v>3969</v>
      </c>
      <c r="V50" s="4">
        <f t="shared" si="13"/>
        <v>3295</v>
      </c>
      <c r="W50" s="4">
        <f t="shared" si="13"/>
        <v>2259</v>
      </c>
      <c r="X50" s="4">
        <f t="shared" si="13"/>
        <v>1338</v>
      </c>
      <c r="Y50" s="4">
        <f t="shared" si="13"/>
        <v>319</v>
      </c>
      <c r="Z50" s="4">
        <f t="shared" si="13"/>
        <v>258</v>
      </c>
      <c r="AA50" s="4">
        <f t="shared" si="13"/>
        <v>224</v>
      </c>
      <c r="AB50" s="4">
        <f t="shared" si="13"/>
        <v>291</v>
      </c>
      <c r="AC50" s="4">
        <f t="shared" si="13"/>
        <v>228</v>
      </c>
      <c r="AD50" s="4">
        <f t="shared" si="13"/>
        <v>221</v>
      </c>
      <c r="AE50" s="4">
        <f t="shared" si="13"/>
        <v>174</v>
      </c>
      <c r="AF50" s="4">
        <f t="shared" si="13"/>
        <v>288</v>
      </c>
      <c r="AG50" s="4">
        <f t="shared" si="13"/>
        <v>449</v>
      </c>
    </row>
    <row r="51" spans="1:33">
      <c r="A51" s="1" t="s">
        <v>5</v>
      </c>
      <c r="B51" s="1" t="s">
        <v>9</v>
      </c>
      <c r="D51" s="4">
        <f>D22</f>
        <v>254451</v>
      </c>
      <c r="E51" s="4">
        <f t="shared" ref="E51:AG51" si="14">E22</f>
        <v>5919</v>
      </c>
      <c r="F51" s="4">
        <f t="shared" si="14"/>
        <v>13710</v>
      </c>
      <c r="G51" s="4">
        <f t="shared" si="14"/>
        <v>13008</v>
      </c>
      <c r="H51" s="4">
        <f t="shared" si="14"/>
        <v>11877</v>
      </c>
      <c r="I51" s="4">
        <f t="shared" si="14"/>
        <v>13454</v>
      </c>
      <c r="J51" s="4">
        <f t="shared" si="14"/>
        <v>12604</v>
      </c>
      <c r="K51" s="4">
        <f t="shared" si="14"/>
        <v>11814</v>
      </c>
      <c r="L51" s="4">
        <f t="shared" si="14"/>
        <v>11601</v>
      </c>
      <c r="M51" s="4">
        <f t="shared" si="14"/>
        <v>11585</v>
      </c>
      <c r="N51" s="4">
        <f t="shared" si="14"/>
        <v>11951</v>
      </c>
      <c r="O51" s="4">
        <f t="shared" si="14"/>
        <v>12077</v>
      </c>
      <c r="P51" s="4">
        <f t="shared" si="14"/>
        <v>11576</v>
      </c>
      <c r="Q51" s="4">
        <f t="shared" si="14"/>
        <v>11357</v>
      </c>
      <c r="R51" s="4">
        <f t="shared" si="14"/>
        <v>11499</v>
      </c>
      <c r="S51" s="4">
        <f t="shared" si="14"/>
        <v>11207</v>
      </c>
      <c r="T51" s="4">
        <f t="shared" si="14"/>
        <v>10867</v>
      </c>
      <c r="U51" s="4">
        <f t="shared" si="14"/>
        <v>10758</v>
      </c>
      <c r="V51" s="4">
        <f t="shared" si="14"/>
        <v>10564</v>
      </c>
      <c r="W51" s="4">
        <f t="shared" si="14"/>
        <v>9762</v>
      </c>
      <c r="X51" s="4">
        <f t="shared" si="14"/>
        <v>9051</v>
      </c>
      <c r="Y51" s="4">
        <f t="shared" si="14"/>
        <v>8171</v>
      </c>
      <c r="Z51" s="4">
        <f t="shared" si="14"/>
        <v>7836</v>
      </c>
      <c r="AA51" s="4">
        <f t="shared" si="14"/>
        <v>7559</v>
      </c>
      <c r="AB51" s="4">
        <f t="shared" si="14"/>
        <v>7450</v>
      </c>
      <c r="AC51" s="4">
        <f t="shared" si="14"/>
        <v>7456</v>
      </c>
      <c r="AD51" s="4">
        <f t="shared" si="14"/>
        <v>6500</v>
      </c>
      <c r="AE51" s="4">
        <f t="shared" si="14"/>
        <v>6276</v>
      </c>
      <c r="AF51" s="4">
        <f t="shared" si="14"/>
        <v>6034</v>
      </c>
      <c r="AG51" s="4">
        <f t="shared" si="14"/>
        <v>5898</v>
      </c>
    </row>
    <row r="52" spans="1:33">
      <c r="B52" t="s">
        <v>16</v>
      </c>
      <c r="D52">
        <f>SUM(D25:D26)</f>
        <v>387</v>
      </c>
      <c r="E52">
        <f t="shared" ref="E52:AG52" si="15">SUM(E25:E26)</f>
        <v>0</v>
      </c>
      <c r="F52">
        <f t="shared" si="15"/>
        <v>0</v>
      </c>
      <c r="G52">
        <f t="shared" si="15"/>
        <v>1</v>
      </c>
      <c r="H52">
        <f t="shared" si="15"/>
        <v>5</v>
      </c>
      <c r="I52">
        <f t="shared" si="15"/>
        <v>10</v>
      </c>
      <c r="J52">
        <f t="shared" si="15"/>
        <v>10</v>
      </c>
      <c r="K52">
        <f t="shared" si="15"/>
        <v>8</v>
      </c>
      <c r="L52">
        <f t="shared" si="15"/>
        <v>12</v>
      </c>
      <c r="M52">
        <f t="shared" si="15"/>
        <v>8</v>
      </c>
      <c r="N52">
        <f t="shared" si="15"/>
        <v>16</v>
      </c>
      <c r="O52">
        <f t="shared" si="15"/>
        <v>10</v>
      </c>
      <c r="P52">
        <f t="shared" si="15"/>
        <v>7</v>
      </c>
      <c r="Q52">
        <f t="shared" si="15"/>
        <v>7</v>
      </c>
      <c r="R52">
        <f t="shared" si="15"/>
        <v>12</v>
      </c>
      <c r="S52">
        <f t="shared" si="15"/>
        <v>7</v>
      </c>
      <c r="T52">
        <f t="shared" si="15"/>
        <v>16</v>
      </c>
      <c r="U52">
        <f t="shared" si="15"/>
        <v>18</v>
      </c>
      <c r="V52">
        <f t="shared" si="15"/>
        <v>31</v>
      </c>
      <c r="W52">
        <f t="shared" si="15"/>
        <v>30</v>
      </c>
      <c r="X52">
        <f t="shared" si="15"/>
        <v>16</v>
      </c>
      <c r="Y52">
        <f t="shared" si="15"/>
        <v>32</v>
      </c>
      <c r="Z52">
        <f t="shared" si="15"/>
        <v>30</v>
      </c>
      <c r="AA52">
        <f t="shared" si="15"/>
        <v>12</v>
      </c>
      <c r="AB52">
        <f t="shared" si="15"/>
        <v>16</v>
      </c>
      <c r="AC52">
        <f t="shared" si="15"/>
        <v>14</v>
      </c>
      <c r="AD52">
        <f t="shared" si="15"/>
        <v>6</v>
      </c>
      <c r="AE52">
        <f t="shared" si="15"/>
        <v>15</v>
      </c>
      <c r="AF52">
        <f t="shared" si="15"/>
        <v>19</v>
      </c>
      <c r="AG52">
        <f t="shared" si="15"/>
        <v>21</v>
      </c>
    </row>
    <row r="53" spans="1:33">
      <c r="B53" t="s">
        <v>17</v>
      </c>
      <c r="D53" s="4">
        <f>SUM(D23:D24)</f>
        <v>193638</v>
      </c>
      <c r="E53" s="4">
        <f t="shared" ref="E53:AG53" si="16">SUM(E23:E24)</f>
        <v>3810</v>
      </c>
      <c r="F53" s="4">
        <f t="shared" si="16"/>
        <v>8830</v>
      </c>
      <c r="G53" s="4">
        <f t="shared" si="16"/>
        <v>8796</v>
      </c>
      <c r="H53" s="4">
        <f t="shared" si="16"/>
        <v>8222</v>
      </c>
      <c r="I53" s="4">
        <f t="shared" si="16"/>
        <v>9915</v>
      </c>
      <c r="J53" s="4">
        <f t="shared" si="16"/>
        <v>9378</v>
      </c>
      <c r="K53" s="4">
        <f t="shared" si="16"/>
        <v>9046</v>
      </c>
      <c r="L53" s="4">
        <f t="shared" si="16"/>
        <v>8850</v>
      </c>
      <c r="M53" s="4">
        <f t="shared" si="16"/>
        <v>8677</v>
      </c>
      <c r="N53" s="4">
        <f t="shared" si="16"/>
        <v>8153</v>
      </c>
      <c r="O53" s="4">
        <f t="shared" si="16"/>
        <v>8253</v>
      </c>
      <c r="P53" s="4">
        <f t="shared" si="16"/>
        <v>7919</v>
      </c>
      <c r="Q53" s="4">
        <f t="shared" si="16"/>
        <v>7809</v>
      </c>
      <c r="R53" s="4">
        <f t="shared" si="16"/>
        <v>8128</v>
      </c>
      <c r="S53" s="4">
        <f t="shared" si="16"/>
        <v>8044</v>
      </c>
      <c r="T53" s="4">
        <f t="shared" si="16"/>
        <v>7883</v>
      </c>
      <c r="U53" s="4">
        <f t="shared" si="16"/>
        <v>8061</v>
      </c>
      <c r="V53" s="4">
        <f t="shared" si="16"/>
        <v>8168</v>
      </c>
      <c r="W53" s="4">
        <f t="shared" si="16"/>
        <v>8130</v>
      </c>
      <c r="X53" s="4">
        <f t="shared" si="16"/>
        <v>8076</v>
      </c>
      <c r="Y53" s="4">
        <f t="shared" si="16"/>
        <v>7914</v>
      </c>
      <c r="Z53" s="4">
        <f t="shared" si="16"/>
        <v>7579</v>
      </c>
      <c r="AA53" s="4">
        <f t="shared" si="16"/>
        <v>7356</v>
      </c>
      <c r="AB53" s="4">
        <f t="shared" si="16"/>
        <v>7216</v>
      </c>
      <c r="AC53" s="4">
        <f t="shared" si="16"/>
        <v>7233</v>
      </c>
      <c r="AD53" s="4">
        <f t="shared" si="16"/>
        <v>6342</v>
      </c>
      <c r="AE53" s="4">
        <f t="shared" si="16"/>
        <v>6124</v>
      </c>
      <c r="AF53" s="4">
        <f t="shared" si="16"/>
        <v>5773</v>
      </c>
      <c r="AG53" s="4">
        <f t="shared" si="16"/>
        <v>5568</v>
      </c>
    </row>
    <row r="54" spans="1:33">
      <c r="B54" t="s">
        <v>18</v>
      </c>
      <c r="D54" s="4">
        <f>D27</f>
        <v>60426</v>
      </c>
      <c r="E54" s="4">
        <f t="shared" ref="E54:AG54" si="17">E27</f>
        <v>2109</v>
      </c>
      <c r="F54" s="4">
        <f t="shared" si="17"/>
        <v>4880</v>
      </c>
      <c r="G54" s="4">
        <f t="shared" si="17"/>
        <v>4211</v>
      </c>
      <c r="H54" s="4">
        <f t="shared" si="17"/>
        <v>3650</v>
      </c>
      <c r="I54" s="4">
        <f t="shared" si="17"/>
        <v>3529</v>
      </c>
      <c r="J54" s="4">
        <f t="shared" si="17"/>
        <v>3216</v>
      </c>
      <c r="K54" s="4">
        <f t="shared" si="17"/>
        <v>2760</v>
      </c>
      <c r="L54" s="4">
        <f t="shared" si="17"/>
        <v>2739</v>
      </c>
      <c r="M54" s="4">
        <f t="shared" si="17"/>
        <v>2900</v>
      </c>
      <c r="N54" s="4">
        <f t="shared" si="17"/>
        <v>3782</v>
      </c>
      <c r="O54" s="4">
        <f t="shared" si="17"/>
        <v>3814</v>
      </c>
      <c r="P54" s="4">
        <f t="shared" si="17"/>
        <v>3650</v>
      </c>
      <c r="Q54" s="4">
        <f t="shared" si="17"/>
        <v>3541</v>
      </c>
      <c r="R54" s="4">
        <f t="shared" si="17"/>
        <v>3359</v>
      </c>
      <c r="S54" s="4">
        <f t="shared" si="17"/>
        <v>3156</v>
      </c>
      <c r="T54" s="4">
        <f t="shared" si="17"/>
        <v>2968</v>
      </c>
      <c r="U54" s="4">
        <f t="shared" si="17"/>
        <v>2679</v>
      </c>
      <c r="V54" s="4">
        <f t="shared" si="17"/>
        <v>2365</v>
      </c>
      <c r="W54" s="4">
        <f t="shared" si="17"/>
        <v>1602</v>
      </c>
      <c r="X54" s="4">
        <f t="shared" si="17"/>
        <v>959</v>
      </c>
      <c r="Y54" s="4">
        <f t="shared" si="17"/>
        <v>225</v>
      </c>
      <c r="Z54" s="4">
        <f t="shared" si="17"/>
        <v>227</v>
      </c>
      <c r="AA54" s="4">
        <f t="shared" si="17"/>
        <v>191</v>
      </c>
      <c r="AB54" s="4">
        <f t="shared" si="17"/>
        <v>218</v>
      </c>
      <c r="AC54" s="4">
        <f t="shared" si="17"/>
        <v>209</v>
      </c>
      <c r="AD54" s="4">
        <f t="shared" si="17"/>
        <v>152</v>
      </c>
      <c r="AE54" s="4">
        <f t="shared" si="17"/>
        <v>137</v>
      </c>
      <c r="AF54" s="4">
        <f t="shared" si="17"/>
        <v>242</v>
      </c>
      <c r="AG54" s="4">
        <f t="shared" si="17"/>
        <v>309</v>
      </c>
    </row>
    <row r="55" spans="1:33">
      <c r="A55" s="1" t="s">
        <v>6</v>
      </c>
      <c r="B55" s="1" t="s">
        <v>9</v>
      </c>
      <c r="D55" s="4">
        <f>D28</f>
        <v>111106</v>
      </c>
      <c r="E55" s="4">
        <f t="shared" ref="E55:AG55" si="18">E28</f>
        <v>2790</v>
      </c>
      <c r="F55" s="4">
        <f t="shared" si="18"/>
        <v>6342</v>
      </c>
      <c r="G55" s="4">
        <f t="shared" si="18"/>
        <v>6111</v>
      </c>
      <c r="H55" s="4">
        <f t="shared" si="18"/>
        <v>5433</v>
      </c>
      <c r="I55" s="4">
        <f t="shared" si="18"/>
        <v>6148</v>
      </c>
      <c r="J55" s="4">
        <f t="shared" si="18"/>
        <v>5913</v>
      </c>
      <c r="K55" s="4">
        <f t="shared" si="18"/>
        <v>5351</v>
      </c>
      <c r="L55" s="4">
        <f t="shared" si="18"/>
        <v>5233</v>
      </c>
      <c r="M55" s="4">
        <f t="shared" si="18"/>
        <v>5256</v>
      </c>
      <c r="N55" s="4">
        <f t="shared" si="18"/>
        <v>5480</v>
      </c>
      <c r="O55" s="4">
        <f t="shared" si="18"/>
        <v>5568</v>
      </c>
      <c r="P55" s="4">
        <f t="shared" si="18"/>
        <v>5159</v>
      </c>
      <c r="Q55" s="4">
        <f t="shared" si="18"/>
        <v>4891</v>
      </c>
      <c r="R55" s="4">
        <f t="shared" si="18"/>
        <v>5040</v>
      </c>
      <c r="S55" s="4">
        <f t="shared" si="18"/>
        <v>4991</v>
      </c>
      <c r="T55" s="4">
        <f t="shared" si="18"/>
        <v>4901</v>
      </c>
      <c r="U55" s="4">
        <f t="shared" si="18"/>
        <v>4731</v>
      </c>
      <c r="V55" s="4">
        <f t="shared" si="18"/>
        <v>4450</v>
      </c>
      <c r="W55" s="4">
        <f t="shared" si="18"/>
        <v>4225</v>
      </c>
      <c r="X55" s="4">
        <f t="shared" si="18"/>
        <v>3930</v>
      </c>
      <c r="Y55" s="4">
        <f t="shared" si="18"/>
        <v>3570</v>
      </c>
      <c r="Z55" s="4">
        <f t="shared" si="18"/>
        <v>3423</v>
      </c>
      <c r="AA55" s="4">
        <f t="shared" si="18"/>
        <v>3223</v>
      </c>
      <c r="AB55" s="4">
        <f t="shared" si="18"/>
        <v>3258</v>
      </c>
      <c r="AC55" s="4">
        <f t="shared" si="18"/>
        <v>3105</v>
      </c>
      <c r="AD55" s="4">
        <f t="shared" si="18"/>
        <v>2822</v>
      </c>
      <c r="AE55" s="4">
        <f t="shared" si="18"/>
        <v>2573</v>
      </c>
      <c r="AF55" s="4">
        <f t="shared" si="18"/>
        <v>2489</v>
      </c>
      <c r="AG55" s="4">
        <f t="shared" si="18"/>
        <v>2510</v>
      </c>
    </row>
    <row r="56" spans="1:33">
      <c r="B56" t="s">
        <v>16</v>
      </c>
      <c r="D56">
        <f>SUM(D31:D32)</f>
        <v>180</v>
      </c>
      <c r="E56">
        <f t="shared" ref="E56:AG56" si="19">SUM(E31:E32)</f>
        <v>0</v>
      </c>
      <c r="F56">
        <f t="shared" si="19"/>
        <v>0</v>
      </c>
      <c r="G56">
        <f t="shared" si="19"/>
        <v>2</v>
      </c>
      <c r="H56">
        <f t="shared" si="19"/>
        <v>6</v>
      </c>
      <c r="I56">
        <f t="shared" si="19"/>
        <v>10</v>
      </c>
      <c r="J56">
        <f t="shared" si="19"/>
        <v>7</v>
      </c>
      <c r="K56">
        <f t="shared" si="19"/>
        <v>0</v>
      </c>
      <c r="L56">
        <f t="shared" si="19"/>
        <v>8</v>
      </c>
      <c r="M56">
        <f t="shared" si="19"/>
        <v>5</v>
      </c>
      <c r="N56">
        <f t="shared" si="19"/>
        <v>6</v>
      </c>
      <c r="O56">
        <f t="shared" si="19"/>
        <v>5</v>
      </c>
      <c r="P56">
        <f t="shared" si="19"/>
        <v>1</v>
      </c>
      <c r="Q56">
        <f t="shared" si="19"/>
        <v>3</v>
      </c>
      <c r="R56">
        <f t="shared" si="19"/>
        <v>5</v>
      </c>
      <c r="S56">
        <f t="shared" si="19"/>
        <v>13</v>
      </c>
      <c r="T56">
        <f t="shared" si="19"/>
        <v>4</v>
      </c>
      <c r="U56">
        <f t="shared" si="19"/>
        <v>5</v>
      </c>
      <c r="V56">
        <f t="shared" si="19"/>
        <v>6</v>
      </c>
      <c r="W56">
        <f t="shared" si="19"/>
        <v>9</v>
      </c>
      <c r="X56">
        <f t="shared" si="19"/>
        <v>9</v>
      </c>
      <c r="Y56">
        <f t="shared" si="19"/>
        <v>8</v>
      </c>
      <c r="Z56">
        <f t="shared" si="19"/>
        <v>12</v>
      </c>
      <c r="AA56">
        <f t="shared" si="19"/>
        <v>7</v>
      </c>
      <c r="AB56">
        <f t="shared" si="19"/>
        <v>8</v>
      </c>
      <c r="AC56">
        <f t="shared" si="19"/>
        <v>7</v>
      </c>
      <c r="AD56">
        <f t="shared" si="19"/>
        <v>9</v>
      </c>
      <c r="AE56">
        <f t="shared" si="19"/>
        <v>7</v>
      </c>
      <c r="AF56">
        <f t="shared" si="19"/>
        <v>4</v>
      </c>
      <c r="AG56">
        <f t="shared" si="19"/>
        <v>14</v>
      </c>
    </row>
    <row r="57" spans="1:33">
      <c r="B57" t="s">
        <v>17</v>
      </c>
      <c r="D57" s="4">
        <f>SUM(D29:D30)</f>
        <v>84749</v>
      </c>
      <c r="E57" s="4">
        <f t="shared" ref="E57:AG57" si="20">SUM(E29:E30)</f>
        <v>1820</v>
      </c>
      <c r="F57" s="4">
        <f t="shared" si="20"/>
        <v>4249</v>
      </c>
      <c r="G57" s="4">
        <f t="shared" si="20"/>
        <v>4182</v>
      </c>
      <c r="H57" s="4">
        <f t="shared" si="20"/>
        <v>3926</v>
      </c>
      <c r="I57" s="4">
        <f t="shared" si="20"/>
        <v>4689</v>
      </c>
      <c r="J57" s="4">
        <f t="shared" si="20"/>
        <v>4577</v>
      </c>
      <c r="K57" s="4">
        <f t="shared" si="20"/>
        <v>4175</v>
      </c>
      <c r="L57" s="4">
        <f t="shared" si="20"/>
        <v>4126</v>
      </c>
      <c r="M57" s="4">
        <f t="shared" si="20"/>
        <v>3905</v>
      </c>
      <c r="N57" s="4">
        <f t="shared" si="20"/>
        <v>3716</v>
      </c>
      <c r="O57" s="4">
        <f t="shared" si="20"/>
        <v>3790</v>
      </c>
      <c r="P57" s="4">
        <f t="shared" si="20"/>
        <v>3478</v>
      </c>
      <c r="Q57" s="4">
        <f t="shared" si="20"/>
        <v>3371</v>
      </c>
      <c r="R57" s="4">
        <f t="shared" si="20"/>
        <v>3517</v>
      </c>
      <c r="S57" s="4">
        <f t="shared" si="20"/>
        <v>3554</v>
      </c>
      <c r="T57" s="4">
        <f t="shared" si="20"/>
        <v>3546</v>
      </c>
      <c r="U57" s="4">
        <f t="shared" si="20"/>
        <v>3582</v>
      </c>
      <c r="V57" s="4">
        <f t="shared" si="20"/>
        <v>3449</v>
      </c>
      <c r="W57" s="4">
        <f t="shared" si="20"/>
        <v>3542</v>
      </c>
      <c r="X57" s="4">
        <f t="shared" si="20"/>
        <v>3532</v>
      </c>
      <c r="Y57" s="4">
        <f t="shared" si="20"/>
        <v>3500</v>
      </c>
      <c r="Z57" s="4">
        <f t="shared" si="20"/>
        <v>3332</v>
      </c>
      <c r="AA57" s="4">
        <f t="shared" si="20"/>
        <v>3134</v>
      </c>
      <c r="AB57" s="4">
        <f t="shared" si="20"/>
        <v>3171</v>
      </c>
      <c r="AC57" s="4">
        <f t="shared" si="20"/>
        <v>3024</v>
      </c>
      <c r="AD57" s="4">
        <f t="shared" si="20"/>
        <v>2754</v>
      </c>
      <c r="AE57" s="4">
        <f t="shared" si="20"/>
        <v>2521</v>
      </c>
      <c r="AF57" s="4">
        <f t="shared" si="20"/>
        <v>2401</v>
      </c>
      <c r="AG57" s="4">
        <f t="shared" si="20"/>
        <v>2345</v>
      </c>
    </row>
    <row r="58" spans="1:33">
      <c r="B58" t="s">
        <v>18</v>
      </c>
      <c r="D58" s="4">
        <f>D33</f>
        <v>26177</v>
      </c>
      <c r="E58" s="4">
        <f t="shared" ref="E58:AG58" si="21">E33</f>
        <v>970</v>
      </c>
      <c r="F58" s="4">
        <f t="shared" si="21"/>
        <v>2093</v>
      </c>
      <c r="G58" s="4">
        <f t="shared" si="21"/>
        <v>1927</v>
      </c>
      <c r="H58" s="4">
        <f t="shared" si="21"/>
        <v>1501</v>
      </c>
      <c r="I58" s="4">
        <f t="shared" si="21"/>
        <v>1449</v>
      </c>
      <c r="J58" s="4">
        <f t="shared" si="21"/>
        <v>1329</v>
      </c>
      <c r="K58" s="4">
        <f t="shared" si="21"/>
        <v>1176</v>
      </c>
      <c r="L58" s="4">
        <f t="shared" si="21"/>
        <v>1099</v>
      </c>
      <c r="M58" s="4">
        <f t="shared" si="21"/>
        <v>1346</v>
      </c>
      <c r="N58" s="4">
        <f t="shared" si="21"/>
        <v>1758</v>
      </c>
      <c r="O58" s="4">
        <f t="shared" si="21"/>
        <v>1773</v>
      </c>
      <c r="P58" s="4">
        <f t="shared" si="21"/>
        <v>1680</v>
      </c>
      <c r="Q58" s="4">
        <f t="shared" si="21"/>
        <v>1517</v>
      </c>
      <c r="R58" s="4">
        <f t="shared" si="21"/>
        <v>1518</v>
      </c>
      <c r="S58" s="4">
        <f t="shared" si="21"/>
        <v>1424</v>
      </c>
      <c r="T58" s="4">
        <f t="shared" si="21"/>
        <v>1351</v>
      </c>
      <c r="U58" s="4">
        <f t="shared" si="21"/>
        <v>1144</v>
      </c>
      <c r="V58" s="4">
        <f t="shared" si="21"/>
        <v>995</v>
      </c>
      <c r="W58" s="4">
        <f t="shared" si="21"/>
        <v>674</v>
      </c>
      <c r="X58" s="4">
        <f t="shared" si="21"/>
        <v>389</v>
      </c>
      <c r="Y58" s="4">
        <f t="shared" si="21"/>
        <v>62</v>
      </c>
      <c r="Z58" s="4">
        <f t="shared" si="21"/>
        <v>79</v>
      </c>
      <c r="AA58" s="4">
        <f t="shared" si="21"/>
        <v>82</v>
      </c>
      <c r="AB58" s="4">
        <f t="shared" si="21"/>
        <v>79</v>
      </c>
      <c r="AC58" s="4">
        <f t="shared" si="21"/>
        <v>74</v>
      </c>
      <c r="AD58" s="4">
        <f t="shared" si="21"/>
        <v>59</v>
      </c>
      <c r="AE58" s="4">
        <f t="shared" si="21"/>
        <v>45</v>
      </c>
      <c r="AF58" s="4">
        <f t="shared" si="21"/>
        <v>84</v>
      </c>
      <c r="AG58" s="4">
        <f t="shared" si="21"/>
        <v>151</v>
      </c>
    </row>
    <row r="59" spans="1:33">
      <c r="A59" s="1" t="s">
        <v>7</v>
      </c>
      <c r="B59" s="1" t="s">
        <v>9</v>
      </c>
      <c r="D59" s="4">
        <f>D34</f>
        <v>29965</v>
      </c>
      <c r="E59" s="4">
        <f t="shared" ref="E59:AG59" si="22">E34</f>
        <v>705</v>
      </c>
      <c r="F59" s="4">
        <f t="shared" si="22"/>
        <v>1646</v>
      </c>
      <c r="G59" s="4">
        <f t="shared" si="22"/>
        <v>1571</v>
      </c>
      <c r="H59" s="4">
        <f t="shared" si="22"/>
        <v>1368</v>
      </c>
      <c r="I59" s="4">
        <f t="shared" si="22"/>
        <v>1592</v>
      </c>
      <c r="J59" s="4">
        <f t="shared" si="22"/>
        <v>1503</v>
      </c>
      <c r="K59" s="4">
        <f t="shared" si="22"/>
        <v>1386</v>
      </c>
      <c r="L59" s="4">
        <f t="shared" si="22"/>
        <v>1292</v>
      </c>
      <c r="M59" s="4">
        <f t="shared" si="22"/>
        <v>1387</v>
      </c>
      <c r="N59" s="4">
        <f t="shared" si="22"/>
        <v>1389</v>
      </c>
      <c r="O59" s="4">
        <f t="shared" si="22"/>
        <v>1373</v>
      </c>
      <c r="P59" s="4">
        <f t="shared" si="22"/>
        <v>1358</v>
      </c>
      <c r="Q59" s="4">
        <f t="shared" si="22"/>
        <v>1274</v>
      </c>
      <c r="R59" s="4">
        <f t="shared" si="22"/>
        <v>1373</v>
      </c>
      <c r="S59" s="4">
        <f t="shared" si="22"/>
        <v>1340</v>
      </c>
      <c r="T59" s="4">
        <f t="shared" si="22"/>
        <v>1257</v>
      </c>
      <c r="U59" s="4">
        <f t="shared" si="22"/>
        <v>1272</v>
      </c>
      <c r="V59" s="4">
        <f t="shared" si="22"/>
        <v>1268</v>
      </c>
      <c r="W59" s="4">
        <f t="shared" si="22"/>
        <v>1171</v>
      </c>
      <c r="X59" s="4">
        <f t="shared" si="22"/>
        <v>1009</v>
      </c>
      <c r="Y59" s="4">
        <f t="shared" si="22"/>
        <v>924</v>
      </c>
      <c r="Z59" s="4">
        <f t="shared" si="22"/>
        <v>922</v>
      </c>
      <c r="AA59" s="4">
        <f t="shared" si="22"/>
        <v>862</v>
      </c>
      <c r="AB59" s="4">
        <f t="shared" si="22"/>
        <v>847</v>
      </c>
      <c r="AC59" s="4">
        <f t="shared" si="22"/>
        <v>852</v>
      </c>
      <c r="AD59" s="4">
        <f t="shared" si="22"/>
        <v>764</v>
      </c>
      <c r="AE59" s="4">
        <f t="shared" si="22"/>
        <v>699</v>
      </c>
      <c r="AF59" s="4">
        <f t="shared" si="22"/>
        <v>672</v>
      </c>
      <c r="AG59" s="4">
        <f t="shared" si="22"/>
        <v>657</v>
      </c>
    </row>
    <row r="60" spans="1:33">
      <c r="B60" t="s">
        <v>16</v>
      </c>
      <c r="D60">
        <f>SUM(D37:D38)</f>
        <v>46</v>
      </c>
      <c r="E60">
        <f t="shared" ref="E60:AG60" si="23">SUM(E37:E38)</f>
        <v>0</v>
      </c>
      <c r="F60">
        <f t="shared" si="23"/>
        <v>0</v>
      </c>
      <c r="G60">
        <f t="shared" si="23"/>
        <v>1</v>
      </c>
      <c r="H60">
        <f t="shared" si="23"/>
        <v>2</v>
      </c>
      <c r="I60">
        <f t="shared" si="23"/>
        <v>2</v>
      </c>
      <c r="J60">
        <f t="shared" si="23"/>
        <v>3</v>
      </c>
      <c r="K60">
        <f t="shared" si="23"/>
        <v>1</v>
      </c>
      <c r="L60">
        <f t="shared" si="23"/>
        <v>2</v>
      </c>
      <c r="M60">
        <f t="shared" si="23"/>
        <v>2</v>
      </c>
      <c r="N60">
        <f t="shared" si="23"/>
        <v>0</v>
      </c>
      <c r="O60">
        <f t="shared" si="23"/>
        <v>1</v>
      </c>
      <c r="P60">
        <f t="shared" si="23"/>
        <v>0</v>
      </c>
      <c r="Q60">
        <f t="shared" si="23"/>
        <v>3</v>
      </c>
      <c r="R60">
        <f t="shared" si="23"/>
        <v>1</v>
      </c>
      <c r="S60">
        <f t="shared" si="23"/>
        <v>0</v>
      </c>
      <c r="T60">
        <f t="shared" si="23"/>
        <v>2</v>
      </c>
      <c r="U60">
        <f t="shared" si="23"/>
        <v>2</v>
      </c>
      <c r="V60">
        <f t="shared" si="23"/>
        <v>3</v>
      </c>
      <c r="W60">
        <f t="shared" si="23"/>
        <v>1</v>
      </c>
      <c r="X60">
        <f t="shared" si="23"/>
        <v>4</v>
      </c>
      <c r="Y60">
        <f t="shared" si="23"/>
        <v>3</v>
      </c>
      <c r="Z60">
        <f t="shared" si="23"/>
        <v>2</v>
      </c>
      <c r="AA60">
        <f t="shared" si="23"/>
        <v>3</v>
      </c>
      <c r="AB60">
        <f t="shared" si="23"/>
        <v>1</v>
      </c>
      <c r="AC60">
        <f t="shared" si="23"/>
        <v>1</v>
      </c>
      <c r="AD60">
        <f t="shared" si="23"/>
        <v>2</v>
      </c>
      <c r="AE60">
        <f t="shared" si="23"/>
        <v>3</v>
      </c>
      <c r="AF60">
        <f t="shared" si="23"/>
        <v>1</v>
      </c>
      <c r="AG60">
        <f t="shared" si="23"/>
        <v>0</v>
      </c>
    </row>
    <row r="61" spans="1:33">
      <c r="B61" t="s">
        <v>17</v>
      </c>
      <c r="D61">
        <f>SUM(D35:D36)</f>
        <v>22636</v>
      </c>
      <c r="E61">
        <f t="shared" ref="E61:AG61" si="24">SUM(E35:E36)</f>
        <v>429</v>
      </c>
      <c r="F61">
        <f t="shared" si="24"/>
        <v>1057</v>
      </c>
      <c r="G61">
        <f t="shared" si="24"/>
        <v>1045</v>
      </c>
      <c r="H61">
        <f t="shared" si="24"/>
        <v>927</v>
      </c>
      <c r="I61">
        <f t="shared" si="24"/>
        <v>1160</v>
      </c>
      <c r="J61">
        <f t="shared" si="24"/>
        <v>1118</v>
      </c>
      <c r="K61">
        <f t="shared" si="24"/>
        <v>1035</v>
      </c>
      <c r="L61">
        <f t="shared" si="24"/>
        <v>1017</v>
      </c>
      <c r="M61">
        <f t="shared" si="24"/>
        <v>1004</v>
      </c>
      <c r="N61">
        <f t="shared" si="24"/>
        <v>973</v>
      </c>
      <c r="O61">
        <f t="shared" si="24"/>
        <v>914</v>
      </c>
      <c r="P61">
        <f t="shared" si="24"/>
        <v>915</v>
      </c>
      <c r="Q61">
        <f t="shared" si="24"/>
        <v>869</v>
      </c>
      <c r="R61">
        <f t="shared" si="24"/>
        <v>915</v>
      </c>
      <c r="S61">
        <f t="shared" si="24"/>
        <v>952</v>
      </c>
      <c r="T61">
        <f t="shared" si="24"/>
        <v>903</v>
      </c>
      <c r="U61">
        <f t="shared" si="24"/>
        <v>948</v>
      </c>
      <c r="V61">
        <f t="shared" si="24"/>
        <v>951</v>
      </c>
      <c r="W61">
        <f t="shared" si="24"/>
        <v>981</v>
      </c>
      <c r="X61">
        <f t="shared" si="24"/>
        <v>903</v>
      </c>
      <c r="Y61">
        <f t="shared" si="24"/>
        <v>900</v>
      </c>
      <c r="Z61">
        <f t="shared" si="24"/>
        <v>901</v>
      </c>
      <c r="AA61">
        <f t="shared" si="24"/>
        <v>842</v>
      </c>
      <c r="AB61">
        <f t="shared" si="24"/>
        <v>828</v>
      </c>
      <c r="AC61">
        <f t="shared" si="24"/>
        <v>835</v>
      </c>
      <c r="AD61">
        <f t="shared" si="24"/>
        <v>744</v>
      </c>
      <c r="AE61">
        <f t="shared" si="24"/>
        <v>685</v>
      </c>
      <c r="AF61">
        <f t="shared" si="24"/>
        <v>654</v>
      </c>
      <c r="AG61">
        <f t="shared" si="24"/>
        <v>619</v>
      </c>
    </row>
    <row r="62" spans="1:33">
      <c r="B62" t="s">
        <v>18</v>
      </c>
      <c r="D62" s="4">
        <f>D39</f>
        <v>7283</v>
      </c>
      <c r="E62" s="4">
        <f t="shared" ref="E62:AG62" si="25">E39</f>
        <v>276</v>
      </c>
      <c r="F62" s="4">
        <f t="shared" si="25"/>
        <v>589</v>
      </c>
      <c r="G62" s="4">
        <f t="shared" si="25"/>
        <v>525</v>
      </c>
      <c r="H62" s="4">
        <f t="shared" si="25"/>
        <v>439</v>
      </c>
      <c r="I62" s="4">
        <f t="shared" si="25"/>
        <v>430</v>
      </c>
      <c r="J62" s="4">
        <f t="shared" si="25"/>
        <v>382</v>
      </c>
      <c r="K62" s="4">
        <f t="shared" si="25"/>
        <v>350</v>
      </c>
      <c r="L62" s="4">
        <f t="shared" si="25"/>
        <v>273</v>
      </c>
      <c r="M62" s="4">
        <f t="shared" si="25"/>
        <v>381</v>
      </c>
      <c r="N62" s="4">
        <f t="shared" si="25"/>
        <v>416</v>
      </c>
      <c r="O62" s="4">
        <f t="shared" si="25"/>
        <v>458</v>
      </c>
      <c r="P62" s="4">
        <f t="shared" si="25"/>
        <v>443</v>
      </c>
      <c r="Q62" s="4">
        <f t="shared" si="25"/>
        <v>402</v>
      </c>
      <c r="R62" s="4">
        <f t="shared" si="25"/>
        <v>457</v>
      </c>
      <c r="S62" s="4">
        <f t="shared" si="25"/>
        <v>388</v>
      </c>
      <c r="T62" s="4">
        <f t="shared" si="25"/>
        <v>352</v>
      </c>
      <c r="U62" s="4">
        <f t="shared" si="25"/>
        <v>322</v>
      </c>
      <c r="V62" s="4">
        <f t="shared" si="25"/>
        <v>314</v>
      </c>
      <c r="W62" s="4">
        <f t="shared" si="25"/>
        <v>189</v>
      </c>
      <c r="X62" s="4">
        <f t="shared" si="25"/>
        <v>102</v>
      </c>
      <c r="Y62" s="4">
        <f t="shared" si="25"/>
        <v>21</v>
      </c>
      <c r="Z62" s="4">
        <f t="shared" si="25"/>
        <v>19</v>
      </c>
      <c r="AA62" s="4">
        <f t="shared" si="25"/>
        <v>17</v>
      </c>
      <c r="AB62" s="4">
        <f t="shared" si="25"/>
        <v>18</v>
      </c>
      <c r="AC62" s="4">
        <f t="shared" si="25"/>
        <v>16</v>
      </c>
      <c r="AD62" s="4">
        <f t="shared" si="25"/>
        <v>18</v>
      </c>
      <c r="AE62" s="4">
        <f t="shared" si="25"/>
        <v>11</v>
      </c>
      <c r="AF62" s="4">
        <f t="shared" si="25"/>
        <v>17</v>
      </c>
      <c r="AG62" s="4">
        <f t="shared" si="25"/>
        <v>38</v>
      </c>
    </row>
    <row r="63" spans="1:33">
      <c r="AG63" s="5"/>
    </row>
    <row r="65" spans="1:19">
      <c r="A65" s="21" t="s">
        <v>19</v>
      </c>
      <c r="B65" s="22"/>
      <c r="D65" s="2" t="s">
        <v>20</v>
      </c>
      <c r="F65" s="2" t="s">
        <v>21</v>
      </c>
      <c r="I65" s="16" t="s">
        <v>22</v>
      </c>
      <c r="J65" s="17"/>
      <c r="L65" s="2" t="s">
        <v>20</v>
      </c>
      <c r="N65" s="2" t="s">
        <v>21</v>
      </c>
      <c r="O65" s="5"/>
    </row>
    <row r="66" spans="1:19">
      <c r="A66" s="1" t="s">
        <v>3</v>
      </c>
      <c r="B66" s="1" t="s">
        <v>9</v>
      </c>
      <c r="D66" s="6">
        <f>AVERAGE(L43:Q43)</f>
        <v>35639.333333333336</v>
      </c>
      <c r="F66" s="6">
        <f>AVERAGE(F43:K43)</f>
        <v>39416.833333333336</v>
      </c>
      <c r="I66" s="1" t="s">
        <v>3</v>
      </c>
      <c r="L66" s="4">
        <f>AVERAGE(L2:Q2)</f>
        <v>7921.166666666667</v>
      </c>
      <c r="N66" s="4">
        <f>AVERAGE(F2:K2)</f>
        <v>11630.333333333334</v>
      </c>
    </row>
    <row r="67" spans="1:19">
      <c r="B67" t="s">
        <v>16</v>
      </c>
      <c r="D67" s="6">
        <f t="shared" ref="D67:D85" si="26">AVERAGE(L44:Q44)</f>
        <v>35.5</v>
      </c>
      <c r="F67" s="6">
        <f t="shared" ref="F67:F85" si="27">AVERAGE(F44:K44)</f>
        <v>22.333333333333332</v>
      </c>
      <c r="I67" s="1" t="s">
        <v>4</v>
      </c>
      <c r="L67" s="4">
        <f t="shared" ref="L67:L70" si="28">AVERAGE(L3:Q3)</f>
        <v>3777.6666666666665</v>
      </c>
      <c r="N67" s="4">
        <f t="shared" ref="N67:N70" si="29">AVERAGE(F3:K3)</f>
        <v>5566.833333333333</v>
      </c>
    </row>
    <row r="68" spans="1:19">
      <c r="B68" t="s">
        <v>17</v>
      </c>
      <c r="D68" s="6">
        <f t="shared" si="26"/>
        <v>25330.666666666668</v>
      </c>
      <c r="F68" s="6">
        <f t="shared" si="27"/>
        <v>28442.666666666668</v>
      </c>
      <c r="I68" s="1" t="s">
        <v>5</v>
      </c>
      <c r="L68" s="4">
        <f t="shared" si="28"/>
        <v>2933.5</v>
      </c>
      <c r="N68" s="4">
        <f t="shared" si="29"/>
        <v>4306.833333333333</v>
      </c>
    </row>
    <row r="69" spans="1:19">
      <c r="B69" t="s">
        <v>18</v>
      </c>
      <c r="D69" s="6">
        <f t="shared" si="26"/>
        <v>10273.166666666666</v>
      </c>
      <c r="F69" s="6">
        <f t="shared" si="27"/>
        <v>10951.833333333334</v>
      </c>
      <c r="I69" s="1" t="s">
        <v>6</v>
      </c>
      <c r="L69" s="4">
        <f t="shared" si="28"/>
        <v>941.5</v>
      </c>
      <c r="N69" s="4">
        <f t="shared" si="29"/>
        <v>1348.1666666666667</v>
      </c>
    </row>
    <row r="70" spans="1:19">
      <c r="A70" s="1" t="s">
        <v>4</v>
      </c>
      <c r="B70" s="1" t="s">
        <v>9</v>
      </c>
      <c r="D70" s="6">
        <f t="shared" si="26"/>
        <v>17339</v>
      </c>
      <c r="F70" s="6">
        <f t="shared" si="27"/>
        <v>19278.666666666668</v>
      </c>
      <c r="I70" s="1" t="s">
        <v>7</v>
      </c>
      <c r="L70" s="4">
        <f t="shared" si="28"/>
        <v>268.5</v>
      </c>
      <c r="N70" s="4">
        <f t="shared" si="29"/>
        <v>408.5</v>
      </c>
    </row>
    <row r="71" spans="1:19">
      <c r="B71" t="s">
        <v>16</v>
      </c>
      <c r="D71" s="6">
        <f t="shared" si="26"/>
        <v>19.5</v>
      </c>
      <c r="F71" s="6">
        <f t="shared" si="27"/>
        <v>11</v>
      </c>
    </row>
    <row r="72" spans="1:19">
      <c r="B72" t="s">
        <v>17</v>
      </c>
      <c r="D72" s="6">
        <f t="shared" si="26"/>
        <v>12375</v>
      </c>
      <c r="F72" s="6">
        <f t="shared" si="27"/>
        <v>14055.166666666666</v>
      </c>
    </row>
    <row r="73" spans="1:19">
      <c r="B73" t="s">
        <v>18</v>
      </c>
      <c r="D73" s="6">
        <f t="shared" si="26"/>
        <v>4944.5</v>
      </c>
      <c r="F73" s="6">
        <f t="shared" si="27"/>
        <v>5212.5</v>
      </c>
    </row>
    <row r="74" spans="1:19">
      <c r="A74" s="1" t="s">
        <v>5</v>
      </c>
      <c r="B74" s="1" t="s">
        <v>9</v>
      </c>
      <c r="D74" s="6">
        <f t="shared" si="26"/>
        <v>11691.166666666666</v>
      </c>
      <c r="F74" s="6">
        <f t="shared" si="27"/>
        <v>12744.5</v>
      </c>
      <c r="S74" s="5"/>
    </row>
    <row r="75" spans="1:19">
      <c r="B75" t="s">
        <v>16</v>
      </c>
      <c r="D75" s="6">
        <f t="shared" si="26"/>
        <v>10</v>
      </c>
      <c r="F75" s="6">
        <f t="shared" si="27"/>
        <v>5.666666666666667</v>
      </c>
    </row>
    <row r="76" spans="1:19">
      <c r="B76" t="s">
        <v>17</v>
      </c>
      <c r="D76" s="6">
        <f t="shared" si="26"/>
        <v>8276.8333333333339</v>
      </c>
      <c r="F76" s="6">
        <f t="shared" si="27"/>
        <v>9031.1666666666661</v>
      </c>
    </row>
    <row r="77" spans="1:19">
      <c r="B77" t="s">
        <v>18</v>
      </c>
      <c r="D77" s="6">
        <f t="shared" si="26"/>
        <v>3404.3333333333335</v>
      </c>
      <c r="F77" s="6">
        <f t="shared" si="27"/>
        <v>3707.6666666666665</v>
      </c>
    </row>
    <row r="78" spans="1:19">
      <c r="A78" s="1" t="s">
        <v>6</v>
      </c>
      <c r="B78" s="1" t="s">
        <v>9</v>
      </c>
      <c r="D78" s="6">
        <f t="shared" si="26"/>
        <v>5264.5</v>
      </c>
      <c r="F78" s="6">
        <f t="shared" si="27"/>
        <v>5883</v>
      </c>
    </row>
    <row r="79" spans="1:19">
      <c r="B79" t="s">
        <v>16</v>
      </c>
      <c r="D79" s="6">
        <f t="shared" si="26"/>
        <v>4.666666666666667</v>
      </c>
      <c r="F79" s="6">
        <f t="shared" si="27"/>
        <v>4.166666666666667</v>
      </c>
    </row>
    <row r="80" spans="1:19">
      <c r="B80" t="s">
        <v>17</v>
      </c>
      <c r="D80" s="6">
        <f t="shared" si="26"/>
        <v>3731</v>
      </c>
      <c r="F80" s="6">
        <f t="shared" si="27"/>
        <v>4299.666666666667</v>
      </c>
    </row>
    <row r="81" spans="1:22">
      <c r="B81" t="s">
        <v>18</v>
      </c>
      <c r="D81" s="6">
        <f t="shared" si="26"/>
        <v>1528.8333333333333</v>
      </c>
      <c r="F81" s="6">
        <f t="shared" si="27"/>
        <v>1579.1666666666667</v>
      </c>
    </row>
    <row r="82" spans="1:22">
      <c r="A82" s="1" t="s">
        <v>7</v>
      </c>
      <c r="B82" s="1" t="s">
        <v>9</v>
      </c>
      <c r="D82" s="6">
        <f t="shared" si="26"/>
        <v>1345.5</v>
      </c>
      <c r="F82" s="6">
        <f t="shared" si="27"/>
        <v>1511</v>
      </c>
    </row>
    <row r="83" spans="1:22">
      <c r="B83" t="s">
        <v>16</v>
      </c>
      <c r="D83" s="6">
        <f t="shared" si="26"/>
        <v>1.3333333333333333</v>
      </c>
      <c r="F83" s="6">
        <f t="shared" si="27"/>
        <v>1.5</v>
      </c>
    </row>
    <row r="84" spans="1:22">
      <c r="B84" t="s">
        <v>17</v>
      </c>
      <c r="D84" s="6">
        <f t="shared" si="26"/>
        <v>948.66666666666663</v>
      </c>
      <c r="F84" s="6">
        <f t="shared" si="27"/>
        <v>1057</v>
      </c>
    </row>
    <row r="85" spans="1:22">
      <c r="B85" t="s">
        <v>18</v>
      </c>
      <c r="D85" s="6">
        <f t="shared" si="26"/>
        <v>395.5</v>
      </c>
      <c r="F85" s="6">
        <f t="shared" si="27"/>
        <v>452.5</v>
      </c>
    </row>
    <row r="87" spans="1:22">
      <c r="A87" s="29" t="s">
        <v>20</v>
      </c>
      <c r="B87" s="30"/>
      <c r="I87" t="s">
        <v>23</v>
      </c>
      <c r="K87" s="28" t="s">
        <v>24</v>
      </c>
      <c r="L87" s="28"/>
      <c r="N87" t="s">
        <v>25</v>
      </c>
      <c r="Q87" t="s">
        <v>26</v>
      </c>
      <c r="S87" t="s">
        <v>27</v>
      </c>
      <c r="V87" t="s">
        <v>25</v>
      </c>
    </row>
    <row r="88" spans="1:22">
      <c r="A88" s="21" t="s">
        <v>28</v>
      </c>
      <c r="B88" s="25"/>
      <c r="C88" s="21" t="s">
        <v>29</v>
      </c>
      <c r="D88" s="22"/>
      <c r="I88" s="4">
        <f>D72</f>
        <v>12375</v>
      </c>
      <c r="K88" s="6">
        <f>D66*B92*B99</f>
        <v>12323.699358386801</v>
      </c>
      <c r="N88" s="4">
        <f>IMABS(K88-I88)</f>
        <v>51.300641613199332</v>
      </c>
      <c r="Q88" s="4">
        <f>D73</f>
        <v>4944.5</v>
      </c>
      <c r="S88" s="6">
        <f>D66*B92*B97</f>
        <v>4998.0294290951942</v>
      </c>
      <c r="V88" s="4">
        <f>IMABS(S88-Q88)</f>
        <v>53.529429095194246</v>
      </c>
    </row>
    <row r="89" spans="1:22">
      <c r="A89" t="s">
        <v>30</v>
      </c>
      <c r="B89" s="8">
        <f>D74/D66</f>
        <v>0.32804111562131721</v>
      </c>
      <c r="D89" s="8">
        <f>L68/L66</f>
        <v>0.370336861152608</v>
      </c>
    </row>
    <row r="90" spans="1:22">
      <c r="A90" t="s">
        <v>31</v>
      </c>
      <c r="B90" s="8">
        <f>D78/D66</f>
        <v>0.14771600665930898</v>
      </c>
      <c r="D90" s="8">
        <f>L69/L66</f>
        <v>0.11885875397142677</v>
      </c>
      <c r="I90" t="s">
        <v>32</v>
      </c>
      <c r="K90" t="s">
        <v>33</v>
      </c>
      <c r="N90" t="s">
        <v>25</v>
      </c>
      <c r="Q90" t="s">
        <v>34</v>
      </c>
      <c r="S90" t="s">
        <v>35</v>
      </c>
      <c r="V90" t="s">
        <v>25</v>
      </c>
    </row>
    <row r="91" spans="1:22">
      <c r="A91" t="s">
        <v>36</v>
      </c>
      <c r="B91" s="8">
        <f>D82/D66</f>
        <v>3.7753231448399704E-2</v>
      </c>
      <c r="D91" s="8">
        <f>L70/L66</f>
        <v>3.3896521976981502E-2</v>
      </c>
      <c r="I91" s="4">
        <f>D76</f>
        <v>8276.8333333333339</v>
      </c>
      <c r="K91">
        <f>D66*B89*B99</f>
        <v>8309.5001527650475</v>
      </c>
      <c r="N91" s="4">
        <f>IMABS(K91-I91)</f>
        <v>32.66681943171352</v>
      </c>
      <c r="Q91" s="4">
        <f>D77</f>
        <v>3404.3333333333335</v>
      </c>
      <c r="S91">
        <f>D66*B89*B97</f>
        <v>3370.0210542970622</v>
      </c>
      <c r="V91" s="4">
        <f>IMABS(S91-Q91)</f>
        <v>34.31227903627132</v>
      </c>
    </row>
    <row r="92" spans="1:22">
      <c r="A92" t="s">
        <v>37</v>
      </c>
      <c r="B92" s="8">
        <f>D70/D66</f>
        <v>0.48651302867618174</v>
      </c>
      <c r="D92" s="8">
        <f>L67/L66</f>
        <v>0.47690786289898368</v>
      </c>
    </row>
    <row r="93" spans="1:22">
      <c r="I93" t="s">
        <v>38</v>
      </c>
      <c r="K93" t="s">
        <v>39</v>
      </c>
      <c r="N93" t="s">
        <v>25</v>
      </c>
      <c r="Q93" t="s">
        <v>40</v>
      </c>
      <c r="S93" t="s">
        <v>41</v>
      </c>
      <c r="V93" t="s">
        <v>25</v>
      </c>
    </row>
    <row r="94" spans="1:22">
      <c r="I94" s="4">
        <f>D80</f>
        <v>3731</v>
      </c>
      <c r="K94">
        <f>D66*B90*B99</f>
        <v>3741.7449260180692</v>
      </c>
      <c r="N94" s="4">
        <f>IMABS(K94-I94)</f>
        <v>10.744926018069236</v>
      </c>
      <c r="Q94" s="4">
        <f>D81</f>
        <v>1528.8333333333333</v>
      </c>
      <c r="S94">
        <f>D66*B90*B97</f>
        <v>1517.5111557455241</v>
      </c>
      <c r="V94" s="4">
        <f>IMABS(S94-Q94)</f>
        <v>11.322177587809165</v>
      </c>
    </row>
    <row r="95" spans="1:22">
      <c r="B95" s="8">
        <f>SUM(B89:B92)</f>
        <v>1.0000233824052076</v>
      </c>
      <c r="D95" s="8">
        <f>SUM(D89:D92)</f>
        <v>0.99999999999999989</v>
      </c>
    </row>
    <row r="96" spans="1:22">
      <c r="I96" t="s">
        <v>42</v>
      </c>
      <c r="K96" t="s">
        <v>43</v>
      </c>
      <c r="N96" t="s">
        <v>25</v>
      </c>
      <c r="Q96" t="s">
        <v>44</v>
      </c>
      <c r="S96" t="s">
        <v>45</v>
      </c>
      <c r="V96" t="s">
        <v>25</v>
      </c>
    </row>
    <row r="97" spans="1:40">
      <c r="A97" t="s">
        <v>46</v>
      </c>
      <c r="B97" s="11">
        <f>D69/D66</f>
        <v>0.28825361491984508</v>
      </c>
      <c r="I97" s="4">
        <f>D84</f>
        <v>948.66666666666663</v>
      </c>
      <c r="K97">
        <f>D66*B91*B99</f>
        <v>956.3145214089302</v>
      </c>
      <c r="N97" s="4">
        <f>IMABS(K97-I97)</f>
        <v>7.6478547422635756</v>
      </c>
      <c r="Q97" s="4">
        <f>D85</f>
        <v>395.5</v>
      </c>
      <c r="S97">
        <f>D66*B91*B97</f>
        <v>387.84523887465156</v>
      </c>
      <c r="V97" s="4">
        <f>IMABS(S97-Q97)</f>
        <v>7.6547611253484433</v>
      </c>
    </row>
    <row r="98" spans="1:40">
      <c r="A98" t="s">
        <v>47</v>
      </c>
      <c r="B98" s="11">
        <f>D67/D66</f>
        <v>9.9609046184926764E-4</v>
      </c>
    </row>
    <row r="99" spans="1:40">
      <c r="A99" s="1" t="s">
        <v>48</v>
      </c>
      <c r="B99" s="12">
        <f>D68/D66</f>
        <v>0.71075029461830563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3"/>
      <c r="E100" s="3"/>
      <c r="F100" s="3"/>
      <c r="G100" s="3"/>
      <c r="H100" s="3"/>
      <c r="I100" s="3" t="s">
        <v>49</v>
      </c>
      <c r="J100" s="3"/>
      <c r="K100" s="3" t="s">
        <v>50</v>
      </c>
      <c r="L100" s="3"/>
      <c r="M100" s="3"/>
      <c r="N100" s="3" t="s">
        <v>25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1"/>
      <c r="C101" s="1"/>
      <c r="D101" s="3"/>
      <c r="E101" s="3"/>
      <c r="F101" s="3"/>
      <c r="G101" s="3"/>
      <c r="H101" s="3"/>
      <c r="I101" s="3">
        <f>D71</f>
        <v>19.5</v>
      </c>
      <c r="J101" s="3"/>
      <c r="K101" s="3">
        <f>D66*B92*B98</f>
        <v>17.27121251800445</v>
      </c>
      <c r="L101" s="3"/>
      <c r="M101" s="3"/>
      <c r="N101" s="4">
        <f>IMABS(K101-I101)</f>
        <v>2.2287874819955498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1"/>
      <c r="B102" s="12">
        <f>SUM(B97:B99)</f>
        <v>1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1"/>
      <c r="B103" s="1"/>
      <c r="C103" s="1"/>
      <c r="D103" s="3"/>
      <c r="E103" s="1"/>
      <c r="F103" s="3"/>
      <c r="G103" s="3"/>
      <c r="H103" s="3"/>
      <c r="I103" s="3" t="s">
        <v>51</v>
      </c>
      <c r="J103" s="3"/>
      <c r="K103" s="3" t="s">
        <v>52</v>
      </c>
      <c r="L103" s="3"/>
      <c r="M103" s="1"/>
      <c r="N103" s="3" t="s">
        <v>25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3"/>
      <c r="E104" s="1"/>
      <c r="F104" s="1"/>
      <c r="G104" s="1"/>
      <c r="H104" s="1"/>
      <c r="I104" s="3">
        <f>D75</f>
        <v>10</v>
      </c>
      <c r="J104" s="1"/>
      <c r="K104" s="1">
        <f>D66*B89*B98</f>
        <v>11.645459604556763</v>
      </c>
      <c r="L104" s="1"/>
      <c r="M104" s="1"/>
      <c r="N104" s="4">
        <f>IMABS(K104-I104)</f>
        <v>1.6454596045567627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I106" t="s">
        <v>53</v>
      </c>
      <c r="K106" t="s">
        <v>54</v>
      </c>
      <c r="N106" s="3" t="s">
        <v>25</v>
      </c>
    </row>
    <row r="107" spans="1:40">
      <c r="I107" s="4">
        <f>D79</f>
        <v>4.666666666666667</v>
      </c>
      <c r="K107">
        <f>D66*B90*B98</f>
        <v>5.2439182364054684</v>
      </c>
      <c r="N107" s="4">
        <f>IMABS(K107-I107)</f>
        <v>0.57725156973880143</v>
      </c>
    </row>
    <row r="108" spans="1:40">
      <c r="N108" s="3"/>
    </row>
    <row r="109" spans="1:40">
      <c r="G109" s="5"/>
      <c r="I109" t="s">
        <v>55</v>
      </c>
      <c r="K109" t="s">
        <v>56</v>
      </c>
      <c r="N109" s="3" t="s">
        <v>25</v>
      </c>
    </row>
    <row r="110" spans="1:40">
      <c r="I110" s="4">
        <f>D83</f>
        <v>1.3333333333333333</v>
      </c>
      <c r="K110">
        <f>D66*B91*B98</f>
        <v>1.3402397164181896</v>
      </c>
      <c r="N110" s="4">
        <f>IMABS(K110-I110)</f>
        <v>6.9063830848563601E-3</v>
      </c>
      <c r="AK110" s="5"/>
    </row>
    <row r="112" spans="1:40">
      <c r="A112" s="16" t="s">
        <v>20</v>
      </c>
      <c r="B112" s="17"/>
    </row>
    <row r="113" spans="1:13">
      <c r="A113" s="26" t="s">
        <v>57</v>
      </c>
      <c r="B113" s="27"/>
      <c r="C113" s="14" t="s">
        <v>58</v>
      </c>
      <c r="D113" s="15" t="s">
        <v>59</v>
      </c>
      <c r="E113" s="7" t="s">
        <v>60</v>
      </c>
      <c r="F113" s="13" t="s">
        <v>61</v>
      </c>
      <c r="G113" s="35" t="s">
        <v>62</v>
      </c>
      <c r="I113" s="16" t="s">
        <v>63</v>
      </c>
      <c r="J113" s="20"/>
      <c r="K113" s="9" t="s">
        <v>59</v>
      </c>
      <c r="L113" s="14" t="s">
        <v>60</v>
      </c>
    </row>
    <row r="114" spans="1:13">
      <c r="A114" s="1" t="s">
        <v>3</v>
      </c>
      <c r="B114" s="1" t="s">
        <v>9</v>
      </c>
      <c r="C114" s="6">
        <f>AVERAGE(L138:Q138)</f>
        <v>31352.666666666668</v>
      </c>
      <c r="D114" s="31">
        <f>AVERAGE(M206:R206)</f>
        <v>4708</v>
      </c>
      <c r="E114" s="6">
        <f>C114-D114-F114</f>
        <v>14937.833333333334</v>
      </c>
      <c r="F114" s="6">
        <f>AVERAGE(M172:R172)</f>
        <v>11706.833333333334</v>
      </c>
      <c r="G114" s="32">
        <f>D115+D116+D117</f>
        <v>4787</v>
      </c>
      <c r="I114" t="s">
        <v>3</v>
      </c>
      <c r="J114" t="s">
        <v>9</v>
      </c>
      <c r="K114">
        <f>K118+K122+K126+K130</f>
        <v>0.99999999999999989</v>
      </c>
      <c r="L114">
        <f>L118+L122+L126+L130</f>
        <v>0.99999999999999989</v>
      </c>
    </row>
    <row r="115" spans="1:13">
      <c r="B115" t="s">
        <v>16</v>
      </c>
      <c r="C115" s="6">
        <f>SUM(AVERAGE(L153:Q153),AVERAGE(L158:Q158))</f>
        <v>30.333333333333336</v>
      </c>
      <c r="D115" s="6">
        <f>SUM(AVERAGE(M220:R220),AVERAGE(M225:R225))</f>
        <v>2.8333333333333335</v>
      </c>
      <c r="E115" s="6">
        <f t="shared" ref="E115:E133" si="30">C115-D115-F115</f>
        <v>6.6666666666666714</v>
      </c>
      <c r="F115" s="6">
        <f>SUM(AVERAGE(M186:R186),AVERAGE(M191:R191))</f>
        <v>20.833333333333332</v>
      </c>
      <c r="G115" s="33">
        <f>SUM(AVERAGE(M220:R220),AVERAGE(M225:R225))</f>
        <v>2.8333333333333335</v>
      </c>
      <c r="J115" t="s">
        <v>16</v>
      </c>
      <c r="K115">
        <f>K119+K123+K127+K131</f>
        <v>1</v>
      </c>
      <c r="L115">
        <f>L119+L123+L127+L131</f>
        <v>0.99999999999999989</v>
      </c>
    </row>
    <row r="116" spans="1:13">
      <c r="B116" t="s">
        <v>17</v>
      </c>
      <c r="C116" s="6">
        <f>SUM(AVERAGE(L143:Q143),AVERAGE(L148:Q148))</f>
        <v>20160.833333333332</v>
      </c>
      <c r="D116" s="6">
        <f>SUM(AVERAGE(M211:R211),AVERAGE(M215:R215))</f>
        <v>1785.3333333333333</v>
      </c>
      <c r="E116" s="6">
        <f t="shared" si="30"/>
        <v>6695.8333333333339</v>
      </c>
      <c r="F116" s="6">
        <f>SUM(AVERAGE(M177:R177),AVERAGE(M181:R181))</f>
        <v>11679.666666666666</v>
      </c>
      <c r="G116" s="33">
        <f>SUM(AVERAGE(M211:R211),AVERAGE(M215:R215))</f>
        <v>1785.3333333333333</v>
      </c>
      <c r="J116" t="s">
        <v>17</v>
      </c>
      <c r="K116">
        <f>K120+K124+K128+K132</f>
        <v>1</v>
      </c>
      <c r="L116">
        <f>L120+L124+L128+L132</f>
        <v>1</v>
      </c>
    </row>
    <row r="117" spans="1:13">
      <c r="B117" t="s">
        <v>18</v>
      </c>
      <c r="C117" s="6">
        <f>AVERAGE(L163:Q163)</f>
        <v>12091.666666666666</v>
      </c>
      <c r="D117" s="6">
        <f>AVERAGE(M230:R230)</f>
        <v>2998.8333333333335</v>
      </c>
      <c r="E117" s="6">
        <f t="shared" si="30"/>
        <v>9086.1666666666661</v>
      </c>
      <c r="F117" s="6">
        <f>AVERAGE(M196:R196)</f>
        <v>6.666666666666667</v>
      </c>
      <c r="G117" s="34">
        <f>AVERAGE(M230:R230)</f>
        <v>2998.8333333333335</v>
      </c>
      <c r="J117" t="s">
        <v>18</v>
      </c>
      <c r="K117">
        <f>K121+K125+K129+K133</f>
        <v>1</v>
      </c>
      <c r="L117">
        <f>L121+L125+L129+L133</f>
        <v>1.0000000000000002</v>
      </c>
    </row>
    <row r="118" spans="1:13">
      <c r="A118" s="1" t="s">
        <v>4</v>
      </c>
      <c r="B118" s="1" t="s">
        <v>9</v>
      </c>
      <c r="C118" s="6">
        <f>AVERAGE(L139:Q139)</f>
        <v>15034.5</v>
      </c>
      <c r="D118" s="6">
        <f>AVERAGE(M207:R207)</f>
        <v>2431.6666666666665</v>
      </c>
      <c r="E118" s="6">
        <f>C118-D118-F118</f>
        <v>7259.0000000000009</v>
      </c>
      <c r="F118" s="6">
        <f>AVERAGE(M173:R173)</f>
        <v>5343.833333333333</v>
      </c>
      <c r="G118" s="6"/>
      <c r="I118" t="s">
        <v>4</v>
      </c>
      <c r="J118" t="s">
        <v>9</v>
      </c>
      <c r="K118">
        <f>D118/D114</f>
        <v>0.51649674313225713</v>
      </c>
      <c r="L118">
        <f>E118/E114</f>
        <v>0.4859473149832082</v>
      </c>
    </row>
    <row r="119" spans="1:13">
      <c r="B119" t="s">
        <v>16</v>
      </c>
      <c r="C119" s="6">
        <f>SUM(AVERAGE(L154:Q154),AVERAGE(L159:Q159))</f>
        <v>16</v>
      </c>
      <c r="D119" s="6">
        <f>SUM(AVERAGE(M221:R221),AVERAGE(M226:R226))</f>
        <v>1.1666666666666667</v>
      </c>
      <c r="E119" s="6">
        <f>C119-D119-F119</f>
        <v>4.0000000000000018</v>
      </c>
      <c r="F119" s="6">
        <f>SUM(AVERAGE(M187:R187),AVERAGE(M192:R192))</f>
        <v>10.833333333333332</v>
      </c>
      <c r="J119" t="s">
        <v>16</v>
      </c>
      <c r="K119">
        <f>D119/D115</f>
        <v>0.41176470588235292</v>
      </c>
      <c r="L119">
        <f>E119/E115</f>
        <v>0.59999999999999987</v>
      </c>
    </row>
    <row r="120" spans="1:13">
      <c r="B120" t="s">
        <v>17</v>
      </c>
      <c r="C120" s="6">
        <f>SUM(AVERAGE(L144:Q144),AVERAGE(L149:Q149))</f>
        <v>9452.3333333333339</v>
      </c>
      <c r="D120" s="6">
        <f>SUM(AVERAGE(M212:R212),AVERAGE(M216:R216))</f>
        <v>958.66666666666663</v>
      </c>
      <c r="E120" s="6">
        <f t="shared" si="30"/>
        <v>3163.0000000000009</v>
      </c>
      <c r="F120" s="6">
        <f>SUM(AVERAGE(M178:R178),AVERAGE(M182:R182))</f>
        <v>5330.666666666667</v>
      </c>
      <c r="J120" t="s">
        <v>17</v>
      </c>
      <c r="K120">
        <f>D120/D116</f>
        <v>0.53696788648244964</v>
      </c>
      <c r="L120">
        <f>E120/E116</f>
        <v>0.47238332296204116</v>
      </c>
    </row>
    <row r="121" spans="1:13">
      <c r="B121" t="s">
        <v>18</v>
      </c>
      <c r="C121" s="6">
        <f>AVERAGE(L164:Q164)</f>
        <v>6022.166666666667</v>
      </c>
      <c r="D121" s="6">
        <f>AVERAGE(M231:R231)</f>
        <v>1517.3333333333333</v>
      </c>
      <c r="E121" s="6">
        <f t="shared" si="30"/>
        <v>4502.5000000000009</v>
      </c>
      <c r="F121" s="6">
        <f>AVERAGE(M197:R197)</f>
        <v>2.3333333333333335</v>
      </c>
      <c r="J121" t="s">
        <v>18</v>
      </c>
      <c r="K121">
        <f>D121/D117</f>
        <v>0.50597454565664424</v>
      </c>
      <c r="L121">
        <f>E121/E117</f>
        <v>0.49553350331089396</v>
      </c>
    </row>
    <row r="122" spans="1:13">
      <c r="A122" s="1" t="s">
        <v>5</v>
      </c>
      <c r="B122" s="1" t="s">
        <v>9</v>
      </c>
      <c r="C122" s="6">
        <f>AVERAGE(L140:Q140)</f>
        <v>10557.833333333334</v>
      </c>
      <c r="D122" s="6">
        <f>AVERAGE(M208:R208)</f>
        <v>1396.8333333333333</v>
      </c>
      <c r="E122" s="6">
        <f t="shared" si="30"/>
        <v>4959.166666666667</v>
      </c>
      <c r="F122" s="6">
        <f>AVERAGE(M174:R174)</f>
        <v>4201.833333333333</v>
      </c>
      <c r="I122" t="s">
        <v>5</v>
      </c>
      <c r="J122" t="s">
        <v>9</v>
      </c>
      <c r="K122">
        <f>D122/D114</f>
        <v>0.29669357122628148</v>
      </c>
      <c r="L122">
        <f>E122/E114</f>
        <v>0.33198701284211229</v>
      </c>
    </row>
    <row r="123" spans="1:13">
      <c r="B123" t="s">
        <v>16</v>
      </c>
      <c r="C123" s="6">
        <f>SUM(AVERAGE(L155:Q155),AVERAGE(L160:Q160))</f>
        <v>8.3333333333333339</v>
      </c>
      <c r="D123" s="6">
        <f>SUM(AVERAGE(M222:R222),AVERAGE(M227:R227))</f>
        <v>1.3333333333333333</v>
      </c>
      <c r="E123" s="6">
        <f t="shared" si="30"/>
        <v>1.8333333333333348</v>
      </c>
      <c r="F123" s="6">
        <f>SUM(AVERAGE(M188:R188),AVERAGE(M193:R193))</f>
        <v>5.1666666666666661</v>
      </c>
      <c r="J123" t="s">
        <v>16</v>
      </c>
      <c r="K123">
        <f>D123/D115</f>
        <v>0.47058823529411759</v>
      </c>
      <c r="L123">
        <f>E123/E115</f>
        <v>0.27500000000000002</v>
      </c>
    </row>
    <row r="124" spans="1:13">
      <c r="B124" t="s">
        <v>17</v>
      </c>
      <c r="C124" s="6">
        <f>SUM(AVERAGE(L145:Q145),AVERAGE(L150:Q150))</f>
        <v>7021.333333333333</v>
      </c>
      <c r="D124" s="6">
        <f>SUM(AVERAGE(M213:R213),AVERAGE(M217:R217))</f>
        <v>493.83333333333331</v>
      </c>
      <c r="E124" s="6">
        <f>C124-D124-F124</f>
        <v>2333</v>
      </c>
      <c r="F124" s="6">
        <f>SUM(AVERAGE(M179:R179),AVERAGE(M183:R183))</f>
        <v>4194.5</v>
      </c>
      <c r="J124" t="s">
        <v>17</v>
      </c>
      <c r="K124">
        <f>D124/D116</f>
        <v>0.27660567587752055</v>
      </c>
      <c r="L124">
        <f>E124/E116</f>
        <v>0.34842563783447417</v>
      </c>
    </row>
    <row r="125" spans="1:13">
      <c r="B125" t="s">
        <v>18</v>
      </c>
      <c r="C125" s="6">
        <f>AVERAGE(L165:Q165)</f>
        <v>3832.6666666666665</v>
      </c>
      <c r="D125" s="6">
        <f>AVERAGE(M232:R232)</f>
        <v>918.66666666666663</v>
      </c>
      <c r="E125" s="6">
        <f t="shared" si="30"/>
        <v>2911.5</v>
      </c>
      <c r="F125" s="6">
        <f>AVERAGE(M198:R198)</f>
        <v>2.5</v>
      </c>
      <c r="J125" t="s">
        <v>18</v>
      </c>
      <c r="K125">
        <f>D125/D117</f>
        <v>0.30634135497137771</v>
      </c>
      <c r="L125">
        <f>E125/E117</f>
        <v>0.3204321587761616</v>
      </c>
    </row>
    <row r="126" spans="1:13">
      <c r="A126" s="1" t="s">
        <v>6</v>
      </c>
      <c r="B126" s="1" t="s">
        <v>9</v>
      </c>
      <c r="C126" s="6">
        <f>AVERAGE(L141:Q141)</f>
        <v>4504</v>
      </c>
      <c r="D126" s="6">
        <f>AVERAGE(M209:R209)</f>
        <v>743.33333333333337</v>
      </c>
      <c r="E126" s="6">
        <f t="shared" si="30"/>
        <v>2218.333333333333</v>
      </c>
      <c r="F126" s="6">
        <f>AVERAGE(M175:R175)</f>
        <v>1542.3333333333333</v>
      </c>
      <c r="I126" t="s">
        <v>6</v>
      </c>
      <c r="J126" t="s">
        <v>9</v>
      </c>
      <c r="K126">
        <f>D126/D114</f>
        <v>0.15788728405550836</v>
      </c>
      <c r="L126">
        <f>E126/E114</f>
        <v>0.14850435694600955</v>
      </c>
    </row>
    <row r="127" spans="1:13">
      <c r="B127" t="s">
        <v>16</v>
      </c>
      <c r="C127" s="6">
        <f>SUM(AVERAGE(L156:Q156),AVERAGE(L161:Q161))</f>
        <v>4.8333333333333339</v>
      </c>
      <c r="D127" s="6">
        <f>SUM(AVERAGE(M223:R223),AVERAGE(M228:R228))</f>
        <v>0.33333333333333331</v>
      </c>
      <c r="E127" s="6">
        <f t="shared" si="30"/>
        <v>0.50000000000000089</v>
      </c>
      <c r="F127" s="6">
        <f>SUM(AVERAGE(M189:R189),AVERAGE(M194:R194))</f>
        <v>4</v>
      </c>
      <c r="J127" t="s">
        <v>16</v>
      </c>
      <c r="K127">
        <f>D127/D115</f>
        <v>0.1176470588235294</v>
      </c>
      <c r="L127">
        <f>E127/E115</f>
        <v>7.500000000000008E-2</v>
      </c>
      <c r="M127" s="5"/>
    </row>
    <row r="128" spans="1:13">
      <c r="B128" t="s">
        <v>17</v>
      </c>
      <c r="C128" s="6">
        <f>SUM(AVERAGE(L146:Q146),AVERAGE(L151:Q151))</f>
        <v>2789.6666666666665</v>
      </c>
      <c r="D128" s="6">
        <f>SUM(AVERAGE(M214:R214),AVERAGE(M218:R218))</f>
        <v>288.16666666666669</v>
      </c>
      <c r="E128" s="6">
        <f>C128-D128-F128</f>
        <v>964.33333333333326</v>
      </c>
      <c r="F128" s="6">
        <f>SUM(AVERAGE(M180:R180),AVERAGE(M184:R184))</f>
        <v>1537.1666666666667</v>
      </c>
      <c r="J128" t="s">
        <v>17</v>
      </c>
      <c r="K128">
        <f>D128/D116</f>
        <v>0.16140776699029127</v>
      </c>
      <c r="L128">
        <f>E128/E116</f>
        <v>0.14401991288114496</v>
      </c>
    </row>
    <row r="129" spans="1:35">
      <c r="B129" t="s">
        <v>18</v>
      </c>
      <c r="C129" s="6">
        <f>AVERAGE(L166:Q166)</f>
        <v>1842.1666666666667</v>
      </c>
      <c r="D129" s="6">
        <f>AVERAGE(M233:R233)</f>
        <v>470.16666666666669</v>
      </c>
      <c r="E129" s="6">
        <f t="shared" si="30"/>
        <v>1370.8333333333333</v>
      </c>
      <c r="F129" s="6">
        <f>AVERAGE(M199:R199)</f>
        <v>1.1666666666666667</v>
      </c>
      <c r="J129" t="s">
        <v>18</v>
      </c>
      <c r="K129">
        <f>D129/D117</f>
        <v>0.15678319346412495</v>
      </c>
      <c r="L129">
        <f>E129/E117</f>
        <v>0.15087037071005374</v>
      </c>
    </row>
    <row r="130" spans="1:35">
      <c r="A130" s="1" t="s">
        <v>7</v>
      </c>
      <c r="B130" s="1" t="s">
        <v>9</v>
      </c>
      <c r="C130" s="6">
        <f>AVERAGE(L142:Q142)</f>
        <v>1256.3333333333333</v>
      </c>
      <c r="D130" s="6">
        <f>AVERAGE(M210:R210)</f>
        <v>136.16666666666666</v>
      </c>
      <c r="E130" s="6">
        <f>C130-D130-F130</f>
        <v>501.33333333333314</v>
      </c>
      <c r="F130" s="6">
        <f>AVERAGE(M176:R176)</f>
        <v>618.83333333333337</v>
      </c>
      <c r="I130" t="s">
        <v>7</v>
      </c>
      <c r="J130" t="s">
        <v>9</v>
      </c>
      <c r="K130">
        <f>D130/D114</f>
        <v>2.8922401585952984E-2</v>
      </c>
      <c r="L130">
        <f>E130/E114</f>
        <v>3.3561315228669918E-2</v>
      </c>
    </row>
    <row r="131" spans="1:35">
      <c r="B131" t="s">
        <v>16</v>
      </c>
      <c r="C131" s="6">
        <f>SUM(AVERAGE(L157:Q157),AVERAGE(L162:Q162))</f>
        <v>1.1666666666666667</v>
      </c>
      <c r="D131" s="6">
        <f>SUM(AVERAGE(M224:R224),AVERAGE(M229:R229))</f>
        <v>0</v>
      </c>
      <c r="E131" s="6">
        <f>C131-D131-F131</f>
        <v>0.33333333333333337</v>
      </c>
      <c r="F131" s="6">
        <f>SUM(AVERAGE(M190:R190),AVERAGE(M195:R195))</f>
        <v>0.83333333333333337</v>
      </c>
      <c r="J131" t="s">
        <v>16</v>
      </c>
      <c r="K131">
        <f>D131/D115</f>
        <v>0</v>
      </c>
      <c r="L131">
        <f>E131/E115</f>
        <v>4.9999999999999968E-2</v>
      </c>
    </row>
    <row r="132" spans="1:35">
      <c r="B132" t="s">
        <v>17</v>
      </c>
      <c r="C132" s="6">
        <f>SUM(AVERAGE(L147:Q147),AVERAGE(L152:Q152))</f>
        <v>897.5</v>
      </c>
      <c r="D132" s="6">
        <f>SUM(AVERAGE(M219:R219),AVERAGE(0,0,0,0,0,0))</f>
        <v>44.666666666666664</v>
      </c>
      <c r="E132" s="6">
        <f>C132-D132-F132</f>
        <v>235.5</v>
      </c>
      <c r="F132" s="6">
        <f>SUM(AVERAGE(M185:R185),AVERAGE(0,0,0,0,0,0))</f>
        <v>617.33333333333337</v>
      </c>
      <c r="J132" t="s">
        <v>17</v>
      </c>
      <c r="K132">
        <f>D132/D116</f>
        <v>2.501867064973861E-2</v>
      </c>
      <c r="L132">
        <f>E132/E116</f>
        <v>3.5171126322339763E-2</v>
      </c>
    </row>
    <row r="133" spans="1:35">
      <c r="B133" t="s">
        <v>18</v>
      </c>
      <c r="C133" s="6">
        <f>AVERAGE(L167:Q167)</f>
        <v>394.66666666666669</v>
      </c>
      <c r="D133" s="6">
        <f>AVERAGE(M234:R234)</f>
        <v>92.666666666666671</v>
      </c>
      <c r="E133" s="6">
        <f t="shared" si="30"/>
        <v>301.33333333333331</v>
      </c>
      <c r="F133" s="6">
        <f>AVERAGE(M200:R200)</f>
        <v>0.66666666666666663</v>
      </c>
      <c r="J133" t="s">
        <v>18</v>
      </c>
      <c r="K133">
        <f>D133/D117</f>
        <v>3.0900905907853052E-2</v>
      </c>
      <c r="L133">
        <f>E133/E117</f>
        <v>3.3163967202890839E-2</v>
      </c>
    </row>
    <row r="134" spans="1:35">
      <c r="C134" s="5"/>
    </row>
    <row r="135" spans="1:35">
      <c r="J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7" spans="1:35">
      <c r="A137" s="16" t="s">
        <v>64</v>
      </c>
      <c r="B137" s="17"/>
      <c r="D137" s="1" t="s">
        <v>1</v>
      </c>
      <c r="E137" s="1">
        <v>2023</v>
      </c>
      <c r="F137" s="1">
        <v>2022</v>
      </c>
      <c r="G137" s="1">
        <v>2021</v>
      </c>
      <c r="H137" s="1">
        <v>2020</v>
      </c>
      <c r="I137" s="1">
        <v>2019</v>
      </c>
      <c r="J137" s="1">
        <v>2018</v>
      </c>
      <c r="K137" s="1">
        <v>2017</v>
      </c>
      <c r="L137" s="1">
        <v>2016</v>
      </c>
      <c r="M137" s="1">
        <v>2015</v>
      </c>
      <c r="N137" s="1">
        <v>2014</v>
      </c>
      <c r="O137" s="1">
        <v>2013</v>
      </c>
      <c r="P137" s="1">
        <v>2012</v>
      </c>
      <c r="Q137" s="1">
        <v>2011</v>
      </c>
      <c r="R137" s="1">
        <v>2010</v>
      </c>
      <c r="S137" s="1">
        <v>2009</v>
      </c>
      <c r="T137" s="1">
        <v>2008</v>
      </c>
      <c r="U137" s="1">
        <v>2007</v>
      </c>
      <c r="V137" s="1">
        <v>2006</v>
      </c>
      <c r="W137" s="1">
        <v>2005</v>
      </c>
      <c r="X137" s="1">
        <v>2004</v>
      </c>
      <c r="Y137" s="1">
        <v>2003</v>
      </c>
      <c r="Z137" s="1">
        <v>2002</v>
      </c>
      <c r="AA137" s="1">
        <v>2001</v>
      </c>
      <c r="AB137" s="1">
        <v>2000</v>
      </c>
      <c r="AC137" s="1">
        <v>1999</v>
      </c>
      <c r="AD137" s="1">
        <v>1998</v>
      </c>
      <c r="AE137" s="1">
        <v>1997</v>
      </c>
      <c r="AF137" s="1">
        <v>1996</v>
      </c>
      <c r="AG137" s="1">
        <v>1995</v>
      </c>
    </row>
    <row r="138" spans="1:35">
      <c r="A138" s="1" t="s">
        <v>9</v>
      </c>
      <c r="B138" s="1" t="s">
        <v>3</v>
      </c>
      <c r="C138" s="1"/>
      <c r="D138" s="3">
        <f>D139+D140+D141+D142</f>
        <v>660539</v>
      </c>
      <c r="E138" s="3">
        <f t="shared" ref="E138:AG138" si="31">E139+E140+E141+E142</f>
        <v>17597</v>
      </c>
      <c r="F138" s="3">
        <f t="shared" si="31"/>
        <v>40032</v>
      </c>
      <c r="G138" s="3">
        <f t="shared" si="31"/>
        <v>38719</v>
      </c>
      <c r="H138" s="3">
        <f t="shared" si="31"/>
        <v>36976</v>
      </c>
      <c r="I138" s="3">
        <f t="shared" si="31"/>
        <v>38208</v>
      </c>
      <c r="J138" s="3">
        <f t="shared" si="31"/>
        <v>36616</v>
      </c>
      <c r="K138" s="3">
        <f t="shared" si="31"/>
        <v>35805</v>
      </c>
      <c r="L138" s="3">
        <f t="shared" si="31"/>
        <v>35255</v>
      </c>
      <c r="M138" s="3">
        <f t="shared" si="31"/>
        <v>33964</v>
      </c>
      <c r="N138" s="3">
        <f t="shared" si="31"/>
        <v>31403</v>
      </c>
      <c r="O138" s="3">
        <f t="shared" si="31"/>
        <v>29921</v>
      </c>
      <c r="P138" s="3">
        <f t="shared" si="31"/>
        <v>28866</v>
      </c>
      <c r="Q138" s="3">
        <f t="shared" si="31"/>
        <v>28707</v>
      </c>
      <c r="R138" s="3">
        <f t="shared" si="31"/>
        <v>27802</v>
      </c>
      <c r="S138" s="3">
        <f t="shared" si="31"/>
        <v>27104</v>
      </c>
      <c r="T138" s="3">
        <f t="shared" si="31"/>
        <v>26745</v>
      </c>
      <c r="U138" s="3">
        <f t="shared" si="31"/>
        <v>25876</v>
      </c>
      <c r="V138" s="3">
        <f t="shared" si="31"/>
        <v>25389</v>
      </c>
      <c r="W138" s="3">
        <f t="shared" si="31"/>
        <v>24185</v>
      </c>
      <c r="X138" s="3">
        <f t="shared" si="31"/>
        <v>21944</v>
      </c>
      <c r="Y138" s="3">
        <f t="shared" si="31"/>
        <v>20597</v>
      </c>
      <c r="Z138" s="3">
        <f t="shared" si="31"/>
        <v>20133</v>
      </c>
      <c r="AA138" s="3">
        <f t="shared" si="31"/>
        <v>18915</v>
      </c>
      <c r="AB138" s="3">
        <f t="shared" si="31"/>
        <v>18286</v>
      </c>
      <c r="AC138" s="3">
        <f t="shared" si="31"/>
        <v>17252</v>
      </c>
      <c r="AD138" s="3">
        <f t="shared" si="31"/>
        <v>15725</v>
      </c>
      <c r="AE138" s="3">
        <f t="shared" si="31"/>
        <v>14621</v>
      </c>
      <c r="AF138" s="3">
        <f t="shared" si="31"/>
        <v>13942</v>
      </c>
      <c r="AG138" s="3">
        <f t="shared" si="31"/>
        <v>13547</v>
      </c>
    </row>
    <row r="139" spans="1:35">
      <c r="A139" s="1"/>
      <c r="B139" s="1" t="s">
        <v>4</v>
      </c>
      <c r="C139" s="1"/>
      <c r="D139" s="3">
        <v>314605</v>
      </c>
      <c r="E139" s="3">
        <v>8575</v>
      </c>
      <c r="F139" s="3">
        <v>19336</v>
      </c>
      <c r="G139" s="3">
        <v>18781</v>
      </c>
      <c r="H139" s="3">
        <v>17845</v>
      </c>
      <c r="I139" s="3">
        <v>18432</v>
      </c>
      <c r="J139" s="3">
        <v>17616</v>
      </c>
      <c r="K139" s="3">
        <v>17269</v>
      </c>
      <c r="L139" s="3">
        <v>17020</v>
      </c>
      <c r="M139" s="3">
        <v>16392</v>
      </c>
      <c r="N139" s="3">
        <v>15034</v>
      </c>
      <c r="O139" s="3">
        <v>14327</v>
      </c>
      <c r="P139" s="3">
        <v>13733</v>
      </c>
      <c r="Q139" s="3">
        <v>13701</v>
      </c>
      <c r="R139" s="3">
        <v>13369</v>
      </c>
      <c r="S139" s="3">
        <v>13068</v>
      </c>
      <c r="T139" s="3">
        <v>12714</v>
      </c>
      <c r="U139" s="3">
        <v>12452</v>
      </c>
      <c r="V139" s="3">
        <v>12056</v>
      </c>
      <c r="W139" s="3">
        <v>11495</v>
      </c>
      <c r="X139" s="3">
        <v>10511</v>
      </c>
      <c r="Y139" s="3">
        <v>9915</v>
      </c>
      <c r="Z139" s="3">
        <v>9599</v>
      </c>
      <c r="AA139" s="3">
        <v>8942</v>
      </c>
      <c r="AB139" s="3">
        <v>8691</v>
      </c>
      <c r="AC139" s="3">
        <v>7997</v>
      </c>
      <c r="AD139" s="3">
        <v>7417</v>
      </c>
      <c r="AE139" s="3">
        <v>6804</v>
      </c>
      <c r="AF139" s="3">
        <v>6458</v>
      </c>
      <c r="AG139" s="3">
        <v>6307</v>
      </c>
    </row>
    <row r="140" spans="1:35">
      <c r="A140" s="1"/>
      <c r="B140" s="1" t="s">
        <v>5</v>
      </c>
      <c r="C140" s="1"/>
      <c r="D140" s="3">
        <v>224273</v>
      </c>
      <c r="E140" s="3">
        <v>5661</v>
      </c>
      <c r="F140" s="3">
        <v>12980</v>
      </c>
      <c r="G140" s="3">
        <v>12656</v>
      </c>
      <c r="H140" s="3">
        <v>12197</v>
      </c>
      <c r="I140" s="3">
        <v>12573</v>
      </c>
      <c r="J140" s="3">
        <v>12041</v>
      </c>
      <c r="K140" s="3">
        <v>11874</v>
      </c>
      <c r="L140" s="3">
        <v>11818</v>
      </c>
      <c r="M140" s="3">
        <v>11209</v>
      </c>
      <c r="N140" s="3">
        <v>10645</v>
      </c>
      <c r="O140" s="3">
        <v>10116</v>
      </c>
      <c r="P140" s="3">
        <v>9808</v>
      </c>
      <c r="Q140" s="3">
        <v>9751</v>
      </c>
      <c r="R140" s="3">
        <v>9224</v>
      </c>
      <c r="S140" s="3">
        <v>9146</v>
      </c>
      <c r="T140" s="3">
        <v>9013</v>
      </c>
      <c r="U140" s="3">
        <v>8671</v>
      </c>
      <c r="V140" s="3">
        <v>8630</v>
      </c>
      <c r="W140" s="3">
        <v>8229</v>
      </c>
      <c r="X140" s="3">
        <v>7451</v>
      </c>
      <c r="Y140" s="3">
        <v>7000</v>
      </c>
      <c r="Z140" s="3">
        <v>6907</v>
      </c>
      <c r="AA140" s="3">
        <v>6587</v>
      </c>
      <c r="AB140" s="3">
        <v>6382</v>
      </c>
      <c r="AC140" s="3">
        <v>6040</v>
      </c>
      <c r="AD140" s="3">
        <v>5485</v>
      </c>
      <c r="AE140" s="3">
        <v>5219</v>
      </c>
      <c r="AF140" s="3">
        <v>5118</v>
      </c>
      <c r="AG140" s="3">
        <v>4808</v>
      </c>
      <c r="AH140" s="1"/>
      <c r="AI140" s="1"/>
    </row>
    <row r="141" spans="1:35">
      <c r="A141" s="1"/>
      <c r="B141" s="1" t="s">
        <v>6</v>
      </c>
      <c r="C141" s="1"/>
      <c r="D141" s="3">
        <v>94850</v>
      </c>
      <c r="E141" s="3">
        <v>2666</v>
      </c>
      <c r="F141" s="3">
        <v>6157</v>
      </c>
      <c r="G141" s="3">
        <v>5818</v>
      </c>
      <c r="H141" s="3">
        <v>5499</v>
      </c>
      <c r="I141" s="3">
        <v>5654</v>
      </c>
      <c r="J141" s="3">
        <v>5509</v>
      </c>
      <c r="K141" s="3">
        <v>5250</v>
      </c>
      <c r="L141" s="3">
        <v>5099</v>
      </c>
      <c r="M141" s="3">
        <v>4942</v>
      </c>
      <c r="N141" s="3">
        <v>4507</v>
      </c>
      <c r="O141" s="3">
        <v>4268</v>
      </c>
      <c r="P141" s="3">
        <v>4122</v>
      </c>
      <c r="Q141" s="3">
        <v>4086</v>
      </c>
      <c r="R141" s="3">
        <v>4059</v>
      </c>
      <c r="S141" s="3">
        <v>3811</v>
      </c>
      <c r="T141" s="3">
        <v>3955</v>
      </c>
      <c r="U141" s="3">
        <v>3683</v>
      </c>
      <c r="V141" s="3">
        <v>3635</v>
      </c>
      <c r="W141" s="3">
        <v>3495</v>
      </c>
      <c r="X141" s="3">
        <v>3115</v>
      </c>
      <c r="Y141" s="3">
        <v>2878</v>
      </c>
      <c r="Z141" s="3">
        <v>2820</v>
      </c>
      <c r="AA141" s="3">
        <v>2624</v>
      </c>
      <c r="AB141" s="3">
        <v>2501</v>
      </c>
      <c r="AC141" s="3">
        <v>2464</v>
      </c>
      <c r="AD141" s="3">
        <v>2196</v>
      </c>
      <c r="AE141" s="3">
        <v>2006</v>
      </c>
      <c r="AF141" s="3">
        <v>1791</v>
      </c>
      <c r="AG141" s="3">
        <v>1839</v>
      </c>
      <c r="AH141" s="1"/>
      <c r="AI141" s="1"/>
    </row>
    <row r="142" spans="1:35">
      <c r="A142" s="1"/>
      <c r="B142" s="1" t="s">
        <v>7</v>
      </c>
      <c r="C142" s="1"/>
      <c r="D142" s="3">
        <v>26811</v>
      </c>
      <c r="E142" s="1">
        <v>695</v>
      </c>
      <c r="F142" s="3">
        <v>1559</v>
      </c>
      <c r="G142" s="3">
        <v>1464</v>
      </c>
      <c r="H142" s="3">
        <v>1435</v>
      </c>
      <c r="I142" s="3">
        <v>1549</v>
      </c>
      <c r="J142" s="3">
        <v>1450</v>
      </c>
      <c r="K142" s="3">
        <v>1412</v>
      </c>
      <c r="L142" s="3">
        <v>1318</v>
      </c>
      <c r="M142" s="3">
        <v>1421</v>
      </c>
      <c r="N142" s="3">
        <v>1217</v>
      </c>
      <c r="O142" s="3">
        <v>1210</v>
      </c>
      <c r="P142" s="3">
        <v>1203</v>
      </c>
      <c r="Q142" s="3">
        <v>1169</v>
      </c>
      <c r="R142" s="3">
        <v>1150</v>
      </c>
      <c r="S142" s="3">
        <v>1079</v>
      </c>
      <c r="T142" s="3">
        <v>1063</v>
      </c>
      <c r="U142" s="3">
        <v>1070</v>
      </c>
      <c r="V142" s="3">
        <v>1068</v>
      </c>
      <c r="W142" s="1">
        <v>966</v>
      </c>
      <c r="X142" s="1">
        <v>867</v>
      </c>
      <c r="Y142" s="1">
        <v>804</v>
      </c>
      <c r="Z142" s="1">
        <v>807</v>
      </c>
      <c r="AA142" s="1">
        <v>762</v>
      </c>
      <c r="AB142" s="1">
        <v>712</v>
      </c>
      <c r="AC142" s="1">
        <v>751</v>
      </c>
      <c r="AD142" s="1">
        <v>627</v>
      </c>
      <c r="AE142" s="1">
        <v>592</v>
      </c>
      <c r="AF142" s="1">
        <v>575</v>
      </c>
      <c r="AG142" s="1">
        <v>593</v>
      </c>
      <c r="AH142" s="1"/>
      <c r="AI142" s="1"/>
    </row>
    <row r="143" spans="1:35">
      <c r="A143" s="1" t="s">
        <v>10</v>
      </c>
      <c r="B143" s="1" t="s">
        <v>3</v>
      </c>
      <c r="C143" s="1"/>
      <c r="D143" s="1">
        <f>D144+D145+D146+D147</f>
        <v>147</v>
      </c>
      <c r="E143" s="1">
        <f t="shared" ref="E143:AG143" si="32">E144+E145+E146+E147</f>
        <v>7</v>
      </c>
      <c r="F143" s="1">
        <f t="shared" si="32"/>
        <v>12</v>
      </c>
      <c r="G143" s="1">
        <f t="shared" si="32"/>
        <v>8</v>
      </c>
      <c r="H143" s="1">
        <f t="shared" si="32"/>
        <v>0</v>
      </c>
      <c r="I143" s="1">
        <f t="shared" si="32"/>
        <v>0</v>
      </c>
      <c r="J143" s="1">
        <f t="shared" si="32"/>
        <v>0</v>
      </c>
      <c r="K143" s="1">
        <f t="shared" si="32"/>
        <v>0</v>
      </c>
      <c r="L143" s="1">
        <f t="shared" si="32"/>
        <v>0</v>
      </c>
      <c r="M143" s="1">
        <f t="shared" si="32"/>
        <v>0</v>
      </c>
      <c r="N143" s="1">
        <f t="shared" si="32"/>
        <v>0</v>
      </c>
      <c r="O143" s="1">
        <f t="shared" si="32"/>
        <v>0</v>
      </c>
      <c r="P143" s="1">
        <f t="shared" si="32"/>
        <v>0</v>
      </c>
      <c r="Q143" s="1">
        <f t="shared" si="32"/>
        <v>0</v>
      </c>
      <c r="R143" s="1">
        <f t="shared" si="32"/>
        <v>0</v>
      </c>
      <c r="S143" s="1">
        <f t="shared" si="32"/>
        <v>0</v>
      </c>
      <c r="T143" s="1">
        <f t="shared" si="32"/>
        <v>0</v>
      </c>
      <c r="U143" s="1">
        <f t="shared" si="32"/>
        <v>0</v>
      </c>
      <c r="V143" s="1">
        <f t="shared" si="32"/>
        <v>0</v>
      </c>
      <c r="W143" s="1">
        <f t="shared" si="32"/>
        <v>0</v>
      </c>
      <c r="X143" s="1">
        <f t="shared" si="32"/>
        <v>0</v>
      </c>
      <c r="Y143" s="1">
        <f t="shared" si="32"/>
        <v>0</v>
      </c>
      <c r="Z143" s="1">
        <f t="shared" si="32"/>
        <v>0</v>
      </c>
      <c r="AA143" s="1">
        <f t="shared" si="32"/>
        <v>0</v>
      </c>
      <c r="AB143" s="1">
        <f t="shared" si="32"/>
        <v>0</v>
      </c>
      <c r="AC143" s="1">
        <f t="shared" si="32"/>
        <v>35</v>
      </c>
      <c r="AD143" s="1">
        <f t="shared" si="32"/>
        <v>64</v>
      </c>
      <c r="AE143" s="1">
        <f t="shared" si="32"/>
        <v>6</v>
      </c>
      <c r="AF143" s="1">
        <f t="shared" si="32"/>
        <v>6</v>
      </c>
      <c r="AG143" s="1">
        <f t="shared" si="32"/>
        <v>9</v>
      </c>
      <c r="AH143" s="1"/>
      <c r="AI143" s="1"/>
    </row>
    <row r="144" spans="1:35">
      <c r="A144" s="1"/>
      <c r="B144" s="1" t="s">
        <v>4</v>
      </c>
      <c r="C144" s="1"/>
      <c r="D144" s="1">
        <v>81</v>
      </c>
      <c r="E144" s="1">
        <v>3</v>
      </c>
      <c r="F144" s="1">
        <v>5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19</v>
      </c>
      <c r="AD144" s="1">
        <v>37</v>
      </c>
      <c r="AE144" s="1">
        <v>4</v>
      </c>
      <c r="AF144" s="1">
        <v>5</v>
      </c>
      <c r="AG144" s="1">
        <v>4</v>
      </c>
      <c r="AH144" s="1"/>
      <c r="AI144" s="1"/>
    </row>
    <row r="145" spans="1:35">
      <c r="A145" s="1"/>
      <c r="B145" s="1" t="s">
        <v>5</v>
      </c>
      <c r="C145" s="1"/>
      <c r="D145" s="1">
        <v>44</v>
      </c>
      <c r="E145" s="1">
        <v>3</v>
      </c>
      <c r="F145" s="1">
        <v>4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11</v>
      </c>
      <c r="AD145" s="1">
        <v>20</v>
      </c>
      <c r="AE145" s="1">
        <v>0</v>
      </c>
      <c r="AF145" s="1">
        <v>0</v>
      </c>
      <c r="AG145" s="1">
        <v>4</v>
      </c>
      <c r="AH145" s="1"/>
      <c r="AI145" s="1"/>
    </row>
    <row r="146" spans="1:35">
      <c r="A146" s="1"/>
      <c r="B146" s="1" t="s">
        <v>6</v>
      </c>
      <c r="C146" s="1"/>
      <c r="D146" s="1">
        <v>21</v>
      </c>
      <c r="E146" s="1">
        <v>1</v>
      </c>
      <c r="F146" s="1">
        <v>3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</v>
      </c>
      <c r="AD146" s="1">
        <v>7</v>
      </c>
      <c r="AE146" s="1">
        <v>1</v>
      </c>
      <c r="AF146" s="1">
        <v>1</v>
      </c>
      <c r="AG146" s="1">
        <v>1</v>
      </c>
      <c r="AH146" s="1"/>
      <c r="AI146" s="1"/>
    </row>
    <row r="147" spans="1:35">
      <c r="A147" s="1"/>
      <c r="B147" s="1" t="s">
        <v>7</v>
      </c>
      <c r="C147" s="1"/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/>
      <c r="AI147" s="1"/>
    </row>
    <row r="148" spans="1:35">
      <c r="A148" s="1" t="s">
        <v>11</v>
      </c>
      <c r="B148" s="1" t="s">
        <v>3</v>
      </c>
      <c r="C148" s="1"/>
      <c r="D148" s="3">
        <f>D149+D150+D151+D152</f>
        <v>496372</v>
      </c>
      <c r="E148" s="3">
        <f t="shared" ref="E148:AG148" si="33">E149+E150+E151+E152</f>
        <v>11689</v>
      </c>
      <c r="F148" s="3">
        <f t="shared" si="33"/>
        <v>27099</v>
      </c>
      <c r="G148" s="3">
        <f t="shared" si="33"/>
        <v>26976</v>
      </c>
      <c r="H148" s="3">
        <f t="shared" si="33"/>
        <v>25708</v>
      </c>
      <c r="I148" s="3">
        <f t="shared" si="33"/>
        <v>26030</v>
      </c>
      <c r="J148" s="3">
        <f t="shared" si="33"/>
        <v>23850</v>
      </c>
      <c r="K148" s="3">
        <f t="shared" si="33"/>
        <v>22749</v>
      </c>
      <c r="L148" s="3">
        <f t="shared" si="33"/>
        <v>22012</v>
      </c>
      <c r="M148" s="3">
        <f t="shared" si="33"/>
        <v>21151</v>
      </c>
      <c r="N148" s="3">
        <f t="shared" si="33"/>
        <v>19945</v>
      </c>
      <c r="O148" s="3">
        <f t="shared" si="33"/>
        <v>19615</v>
      </c>
      <c r="P148" s="3">
        <f t="shared" si="33"/>
        <v>18972</v>
      </c>
      <c r="Q148" s="3">
        <f t="shared" si="33"/>
        <v>19270</v>
      </c>
      <c r="R148" s="3">
        <f t="shared" si="33"/>
        <v>19133</v>
      </c>
      <c r="S148" s="3">
        <f t="shared" si="33"/>
        <v>18986</v>
      </c>
      <c r="T148" s="3">
        <f t="shared" si="33"/>
        <v>18953</v>
      </c>
      <c r="U148" s="3">
        <f t="shared" si="33"/>
        <v>19184</v>
      </c>
      <c r="V148" s="3">
        <f t="shared" si="33"/>
        <v>19739</v>
      </c>
      <c r="W148" s="3">
        <f t="shared" si="33"/>
        <v>19439</v>
      </c>
      <c r="X148" s="3">
        <f t="shared" si="33"/>
        <v>18053</v>
      </c>
      <c r="Y148" s="3">
        <f t="shared" si="33"/>
        <v>17649</v>
      </c>
      <c r="Z148" s="3">
        <f t="shared" si="33"/>
        <v>17305</v>
      </c>
      <c r="AA148" s="3">
        <f t="shared" si="33"/>
        <v>16556</v>
      </c>
      <c r="AB148" s="3">
        <f t="shared" si="33"/>
        <v>15838</v>
      </c>
      <c r="AC148" s="3">
        <f t="shared" si="33"/>
        <v>15091</v>
      </c>
      <c r="AD148" s="3">
        <f t="shared" si="33"/>
        <v>13818</v>
      </c>
      <c r="AE148" s="3">
        <f t="shared" si="33"/>
        <v>12841</v>
      </c>
      <c r="AF148" s="3">
        <f t="shared" si="33"/>
        <v>12247</v>
      </c>
      <c r="AG148" s="3">
        <f t="shared" si="33"/>
        <v>11641</v>
      </c>
      <c r="AH148" s="1"/>
      <c r="AI148" s="1"/>
    </row>
    <row r="149" spans="1:35">
      <c r="A149" s="1"/>
      <c r="B149" s="1" t="s">
        <v>4</v>
      </c>
      <c r="C149" s="1"/>
      <c r="D149" s="3">
        <v>232132</v>
      </c>
      <c r="E149" s="3">
        <v>5592</v>
      </c>
      <c r="F149" s="3">
        <v>12805</v>
      </c>
      <c r="G149" s="3">
        <v>12873</v>
      </c>
      <c r="H149" s="3">
        <v>12096</v>
      </c>
      <c r="I149" s="3">
        <v>12252</v>
      </c>
      <c r="J149" s="3">
        <v>11181</v>
      </c>
      <c r="K149" s="3">
        <v>10681</v>
      </c>
      <c r="L149" s="3">
        <v>10318</v>
      </c>
      <c r="M149" s="3">
        <v>9962</v>
      </c>
      <c r="N149" s="3">
        <v>9339</v>
      </c>
      <c r="O149" s="3">
        <v>9198</v>
      </c>
      <c r="P149" s="3">
        <v>8804</v>
      </c>
      <c r="Q149" s="3">
        <v>9093</v>
      </c>
      <c r="R149" s="3">
        <v>8999</v>
      </c>
      <c r="S149" s="3">
        <v>8925</v>
      </c>
      <c r="T149" s="3">
        <v>8742</v>
      </c>
      <c r="U149" s="3">
        <v>9109</v>
      </c>
      <c r="V149" s="3">
        <v>9217</v>
      </c>
      <c r="W149" s="3">
        <v>9131</v>
      </c>
      <c r="X149" s="3">
        <v>8525</v>
      </c>
      <c r="Y149" s="3">
        <v>8445</v>
      </c>
      <c r="Z149" s="3">
        <v>8175</v>
      </c>
      <c r="AA149" s="3">
        <v>7759</v>
      </c>
      <c r="AB149" s="3">
        <v>7474</v>
      </c>
      <c r="AC149" s="3">
        <v>6915</v>
      </c>
      <c r="AD149" s="3">
        <v>6442</v>
      </c>
      <c r="AE149" s="3">
        <v>5915</v>
      </c>
      <c r="AF149" s="3">
        <v>5641</v>
      </c>
      <c r="AG149" s="3">
        <v>5396</v>
      </c>
      <c r="AH149" s="1"/>
      <c r="AI149" s="1"/>
    </row>
    <row r="150" spans="1:35">
      <c r="A150" s="1"/>
      <c r="B150" s="1" t="s">
        <v>5</v>
      </c>
      <c r="C150" s="1"/>
      <c r="D150" s="3">
        <v>172798</v>
      </c>
      <c r="E150" s="3">
        <v>3861</v>
      </c>
      <c r="F150" s="3">
        <v>9076</v>
      </c>
      <c r="G150" s="3">
        <v>9011</v>
      </c>
      <c r="H150" s="3">
        <v>8828</v>
      </c>
      <c r="I150" s="3">
        <v>8846</v>
      </c>
      <c r="J150" s="3">
        <v>8043</v>
      </c>
      <c r="K150" s="3">
        <v>7862</v>
      </c>
      <c r="L150" s="3">
        <v>7686</v>
      </c>
      <c r="M150" s="3">
        <v>7191</v>
      </c>
      <c r="N150" s="3">
        <v>7015</v>
      </c>
      <c r="O150" s="3">
        <v>6857</v>
      </c>
      <c r="P150" s="3">
        <v>6700</v>
      </c>
      <c r="Q150" s="3">
        <v>6679</v>
      </c>
      <c r="R150" s="3">
        <v>6523</v>
      </c>
      <c r="S150" s="3">
        <v>6643</v>
      </c>
      <c r="T150" s="3">
        <v>6632</v>
      </c>
      <c r="U150" s="3">
        <v>6598</v>
      </c>
      <c r="V150" s="3">
        <v>6871</v>
      </c>
      <c r="W150" s="3">
        <v>6754</v>
      </c>
      <c r="X150" s="3">
        <v>6270</v>
      </c>
      <c r="Y150" s="3">
        <v>6077</v>
      </c>
      <c r="Z150" s="3">
        <v>6029</v>
      </c>
      <c r="AA150" s="3">
        <v>5850</v>
      </c>
      <c r="AB150" s="3">
        <v>5595</v>
      </c>
      <c r="AC150" s="3">
        <v>5328</v>
      </c>
      <c r="AD150" s="3">
        <v>4906</v>
      </c>
      <c r="AE150" s="3">
        <v>4642</v>
      </c>
      <c r="AF150" s="3">
        <v>4540</v>
      </c>
      <c r="AG150" s="3">
        <v>4194</v>
      </c>
      <c r="AH150" s="1"/>
      <c r="AI150" s="1"/>
    </row>
    <row r="151" spans="1:35">
      <c r="A151" s="1"/>
      <c r="B151" s="1" t="s">
        <v>6</v>
      </c>
      <c r="C151" s="1"/>
      <c r="D151" s="3">
        <v>69674</v>
      </c>
      <c r="E151" s="3">
        <v>1744</v>
      </c>
      <c r="F151" s="3">
        <v>4028</v>
      </c>
      <c r="G151" s="3">
        <v>3991</v>
      </c>
      <c r="H151" s="3">
        <v>3700</v>
      </c>
      <c r="I151" s="3">
        <v>3711</v>
      </c>
      <c r="J151" s="3">
        <v>3556</v>
      </c>
      <c r="K151" s="3">
        <v>3209</v>
      </c>
      <c r="L151" s="3">
        <v>3097</v>
      </c>
      <c r="M151" s="3">
        <v>2986</v>
      </c>
      <c r="N151" s="3">
        <v>2753</v>
      </c>
      <c r="O151" s="3">
        <v>2696</v>
      </c>
      <c r="P151" s="3">
        <v>2585</v>
      </c>
      <c r="Q151" s="3">
        <v>2621</v>
      </c>
      <c r="R151" s="3">
        <v>2744</v>
      </c>
      <c r="S151" s="3">
        <v>2590</v>
      </c>
      <c r="T151" s="3">
        <v>2751</v>
      </c>
      <c r="U151" s="3">
        <v>2615</v>
      </c>
      <c r="V151" s="3">
        <v>2765</v>
      </c>
      <c r="W151" s="3">
        <v>2741</v>
      </c>
      <c r="X151" s="3">
        <v>2522</v>
      </c>
      <c r="Y151" s="3">
        <v>2415</v>
      </c>
      <c r="Z151" s="3">
        <v>2371</v>
      </c>
      <c r="AA151" s="3">
        <v>2252</v>
      </c>
      <c r="AB151" s="3">
        <v>2127</v>
      </c>
      <c r="AC151" s="3">
        <v>2154</v>
      </c>
      <c r="AD151" s="3">
        <v>1896</v>
      </c>
      <c r="AE151" s="3">
        <v>1742</v>
      </c>
      <c r="AF151" s="3">
        <v>1544</v>
      </c>
      <c r="AG151" s="3">
        <v>1529</v>
      </c>
      <c r="AH151" s="1"/>
      <c r="AI151" s="1"/>
    </row>
    <row r="152" spans="1:35">
      <c r="A152" s="1"/>
      <c r="B152" s="1" t="s">
        <v>7</v>
      </c>
      <c r="C152" s="1"/>
      <c r="D152" s="3">
        <v>21768</v>
      </c>
      <c r="E152" s="1">
        <v>492</v>
      </c>
      <c r="F152" s="3">
        <v>1190</v>
      </c>
      <c r="G152" s="3">
        <v>1101</v>
      </c>
      <c r="H152" s="3">
        <v>1084</v>
      </c>
      <c r="I152" s="3">
        <v>1221</v>
      </c>
      <c r="J152" s="3">
        <v>1070</v>
      </c>
      <c r="K152" s="1">
        <v>997</v>
      </c>
      <c r="L152" s="1">
        <v>911</v>
      </c>
      <c r="M152" s="3">
        <v>1012</v>
      </c>
      <c r="N152" s="1">
        <v>838</v>
      </c>
      <c r="O152" s="1">
        <v>864</v>
      </c>
      <c r="P152" s="1">
        <v>883</v>
      </c>
      <c r="Q152" s="1">
        <v>877</v>
      </c>
      <c r="R152" s="1">
        <v>867</v>
      </c>
      <c r="S152" s="1">
        <v>828</v>
      </c>
      <c r="T152" s="1">
        <v>828</v>
      </c>
      <c r="U152" s="1">
        <v>862</v>
      </c>
      <c r="V152" s="1">
        <v>886</v>
      </c>
      <c r="W152" s="1">
        <v>813</v>
      </c>
      <c r="X152" s="1">
        <v>736</v>
      </c>
      <c r="Y152" s="1">
        <v>712</v>
      </c>
      <c r="Z152" s="1">
        <v>730</v>
      </c>
      <c r="AA152" s="1">
        <v>695</v>
      </c>
      <c r="AB152" s="1">
        <v>642</v>
      </c>
      <c r="AC152" s="1">
        <v>694</v>
      </c>
      <c r="AD152" s="1">
        <v>574</v>
      </c>
      <c r="AE152" s="1">
        <v>542</v>
      </c>
      <c r="AF152" s="1">
        <v>522</v>
      </c>
      <c r="AG152" s="1">
        <v>522</v>
      </c>
      <c r="AH152" s="1"/>
      <c r="AI152" s="1"/>
    </row>
    <row r="153" spans="1:35">
      <c r="A153" s="1" t="s">
        <v>12</v>
      </c>
      <c r="B153" s="1" t="s">
        <v>3</v>
      </c>
      <c r="C153" s="1"/>
      <c r="D153" s="1">
        <f>D155+D154+D156+D157</f>
        <v>995</v>
      </c>
      <c r="E153" s="1">
        <f t="shared" ref="E153:AG153" si="34">E155+E154+E156+E157</f>
        <v>0</v>
      </c>
      <c r="F153" s="1">
        <f t="shared" si="34"/>
        <v>0</v>
      </c>
      <c r="G153" s="1">
        <f t="shared" si="34"/>
        <v>1</v>
      </c>
      <c r="H153" s="1">
        <f t="shared" si="34"/>
        <v>11</v>
      </c>
      <c r="I153" s="1">
        <f t="shared" si="34"/>
        <v>17</v>
      </c>
      <c r="J153" s="1">
        <f t="shared" si="34"/>
        <v>10</v>
      </c>
      <c r="K153" s="1">
        <f t="shared" si="34"/>
        <v>12</v>
      </c>
      <c r="L153" s="1">
        <f t="shared" si="34"/>
        <v>17</v>
      </c>
      <c r="M153" s="1">
        <f t="shared" si="34"/>
        <v>15</v>
      </c>
      <c r="N153" s="1">
        <f t="shared" si="34"/>
        <v>22</v>
      </c>
      <c r="O153" s="1">
        <f t="shared" si="34"/>
        <v>25</v>
      </c>
      <c r="P153" s="1">
        <f t="shared" si="34"/>
        <v>14</v>
      </c>
      <c r="Q153" s="1">
        <f t="shared" si="34"/>
        <v>40</v>
      </c>
      <c r="R153" s="1">
        <f t="shared" si="34"/>
        <v>44</v>
      </c>
      <c r="S153" s="1">
        <f t="shared" si="34"/>
        <v>37</v>
      </c>
      <c r="T153" s="1">
        <f t="shared" si="34"/>
        <v>43</v>
      </c>
      <c r="U153" s="1">
        <f t="shared" si="34"/>
        <v>57</v>
      </c>
      <c r="V153" s="1">
        <f t="shared" si="34"/>
        <v>55</v>
      </c>
      <c r="W153" s="1">
        <f t="shared" si="34"/>
        <v>64</v>
      </c>
      <c r="X153" s="1">
        <f t="shared" si="34"/>
        <v>36</v>
      </c>
      <c r="Y153" s="1">
        <f t="shared" si="34"/>
        <v>51</v>
      </c>
      <c r="Z153" s="1">
        <f t="shared" si="34"/>
        <v>39</v>
      </c>
      <c r="AA153" s="1">
        <f t="shared" si="34"/>
        <v>53</v>
      </c>
      <c r="AB153" s="1">
        <f t="shared" si="34"/>
        <v>54</v>
      </c>
      <c r="AC153" s="1">
        <f t="shared" si="34"/>
        <v>68</v>
      </c>
      <c r="AD153" s="1">
        <f t="shared" si="34"/>
        <v>50</v>
      </c>
      <c r="AE153" s="1">
        <f t="shared" si="34"/>
        <v>59</v>
      </c>
      <c r="AF153" s="1">
        <f t="shared" si="34"/>
        <v>54</v>
      </c>
      <c r="AG153" s="1">
        <f t="shared" si="34"/>
        <v>71</v>
      </c>
      <c r="AH153" s="1"/>
      <c r="AI153" s="1"/>
    </row>
    <row r="154" spans="1:35">
      <c r="A154" s="1"/>
      <c r="B154" s="1" t="s">
        <v>4</v>
      </c>
      <c r="C154" s="1"/>
      <c r="D154" s="1">
        <v>491</v>
      </c>
      <c r="E154" s="1">
        <v>0</v>
      </c>
      <c r="F154" s="1">
        <v>0</v>
      </c>
      <c r="G154" s="1">
        <v>0</v>
      </c>
      <c r="H154" s="1">
        <v>4</v>
      </c>
      <c r="I154" s="1">
        <v>7</v>
      </c>
      <c r="J154" s="1">
        <v>5</v>
      </c>
      <c r="K154" s="1">
        <v>7</v>
      </c>
      <c r="L154" s="1">
        <v>12</v>
      </c>
      <c r="M154" s="1">
        <v>6</v>
      </c>
      <c r="N154" s="1">
        <v>8</v>
      </c>
      <c r="O154" s="1">
        <v>13</v>
      </c>
      <c r="P154" s="1">
        <v>4</v>
      </c>
      <c r="Q154" s="1">
        <v>22</v>
      </c>
      <c r="R154" s="1">
        <v>19</v>
      </c>
      <c r="S154" s="1">
        <v>25</v>
      </c>
      <c r="T154" s="1">
        <v>20</v>
      </c>
      <c r="U154" s="1">
        <v>31</v>
      </c>
      <c r="V154" s="1">
        <v>23</v>
      </c>
      <c r="W154" s="1">
        <v>28</v>
      </c>
      <c r="X154" s="1">
        <v>16</v>
      </c>
      <c r="Y154" s="1">
        <v>26</v>
      </c>
      <c r="Z154" s="1">
        <v>20</v>
      </c>
      <c r="AA154" s="1">
        <v>26</v>
      </c>
      <c r="AB154" s="1">
        <v>34</v>
      </c>
      <c r="AC154" s="1">
        <v>32</v>
      </c>
      <c r="AD154" s="1">
        <v>31</v>
      </c>
      <c r="AE154" s="1">
        <v>27</v>
      </c>
      <c r="AF154" s="1">
        <v>25</v>
      </c>
      <c r="AG154" s="1">
        <v>34</v>
      </c>
      <c r="AH154" s="1"/>
      <c r="AI154" s="1"/>
    </row>
    <row r="155" spans="1:35">
      <c r="A155" s="1"/>
      <c r="B155" s="1" t="s">
        <v>5</v>
      </c>
      <c r="C155" s="1"/>
      <c r="D155" s="1">
        <v>291</v>
      </c>
      <c r="E155" s="1">
        <v>0</v>
      </c>
      <c r="F155" s="1">
        <v>0</v>
      </c>
      <c r="G155" s="1">
        <v>0</v>
      </c>
      <c r="H155" s="1">
        <v>4</v>
      </c>
      <c r="I155" s="1">
        <v>5</v>
      </c>
      <c r="J155" s="1">
        <v>0</v>
      </c>
      <c r="K155" s="1">
        <v>3</v>
      </c>
      <c r="L155" s="1">
        <v>1</v>
      </c>
      <c r="M155" s="1">
        <v>5</v>
      </c>
      <c r="N155" s="1">
        <v>7</v>
      </c>
      <c r="O155" s="1">
        <v>5</v>
      </c>
      <c r="P155" s="1">
        <v>8</v>
      </c>
      <c r="Q155" s="1">
        <v>11</v>
      </c>
      <c r="R155" s="1">
        <v>11</v>
      </c>
      <c r="S155" s="1">
        <v>5</v>
      </c>
      <c r="T155" s="1">
        <v>14</v>
      </c>
      <c r="U155" s="1">
        <v>16</v>
      </c>
      <c r="V155" s="1">
        <v>18</v>
      </c>
      <c r="W155" s="1">
        <v>22</v>
      </c>
      <c r="X155" s="1">
        <v>14</v>
      </c>
      <c r="Y155" s="1">
        <v>16</v>
      </c>
      <c r="Z155" s="1">
        <v>8</v>
      </c>
      <c r="AA155" s="1">
        <v>11</v>
      </c>
      <c r="AB155" s="1">
        <v>13</v>
      </c>
      <c r="AC155" s="1">
        <v>21</v>
      </c>
      <c r="AD155" s="1">
        <v>9</v>
      </c>
      <c r="AE155" s="1">
        <v>24</v>
      </c>
      <c r="AF155" s="1">
        <v>23</v>
      </c>
      <c r="AG155" s="1">
        <v>21</v>
      </c>
      <c r="AH155" s="1"/>
      <c r="AI155" s="1"/>
    </row>
    <row r="156" spans="1:35">
      <c r="A156" s="1"/>
      <c r="B156" s="1" t="s">
        <v>6</v>
      </c>
      <c r="C156" s="1"/>
      <c r="D156" s="1">
        <v>177</v>
      </c>
      <c r="E156" s="1">
        <v>0</v>
      </c>
      <c r="F156" s="1">
        <v>0</v>
      </c>
      <c r="G156" s="1">
        <v>1</v>
      </c>
      <c r="H156" s="1">
        <v>3</v>
      </c>
      <c r="I156" s="1">
        <v>2</v>
      </c>
      <c r="J156" s="1">
        <v>4</v>
      </c>
      <c r="K156" s="1">
        <v>1</v>
      </c>
      <c r="L156" s="1">
        <v>3</v>
      </c>
      <c r="M156" s="1">
        <v>4</v>
      </c>
      <c r="N156" s="1">
        <v>6</v>
      </c>
      <c r="O156" s="1">
        <v>5</v>
      </c>
      <c r="P156" s="1">
        <v>2</v>
      </c>
      <c r="Q156" s="1">
        <v>5</v>
      </c>
      <c r="R156" s="1">
        <v>13</v>
      </c>
      <c r="S156" s="1">
        <v>5</v>
      </c>
      <c r="T156" s="1">
        <v>6</v>
      </c>
      <c r="U156" s="1">
        <v>10</v>
      </c>
      <c r="V156" s="1">
        <v>10</v>
      </c>
      <c r="W156" s="1">
        <v>13</v>
      </c>
      <c r="X156" s="1">
        <v>5</v>
      </c>
      <c r="Y156" s="1">
        <v>7</v>
      </c>
      <c r="Z156" s="1">
        <v>8</v>
      </c>
      <c r="AA156" s="1">
        <v>13</v>
      </c>
      <c r="AB156" s="1">
        <v>7</v>
      </c>
      <c r="AC156" s="1">
        <v>14</v>
      </c>
      <c r="AD156" s="1">
        <v>9</v>
      </c>
      <c r="AE156" s="1">
        <v>7</v>
      </c>
      <c r="AF156" s="1">
        <v>4</v>
      </c>
      <c r="AG156" s="1">
        <v>16</v>
      </c>
      <c r="AH156" s="1"/>
      <c r="AI156" s="1"/>
    </row>
    <row r="157" spans="1:35">
      <c r="A157" s="1"/>
      <c r="B157" s="1" t="s">
        <v>7</v>
      </c>
      <c r="C157" s="1"/>
      <c r="D157" s="1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2</v>
      </c>
      <c r="P157" s="1">
        <v>0</v>
      </c>
      <c r="Q157" s="1">
        <v>2</v>
      </c>
      <c r="R157" s="1">
        <v>1</v>
      </c>
      <c r="S157" s="1">
        <v>2</v>
      </c>
      <c r="T157" s="1">
        <v>3</v>
      </c>
      <c r="U157" s="1">
        <v>0</v>
      </c>
      <c r="V157" s="1">
        <v>4</v>
      </c>
      <c r="W157" s="1">
        <v>1</v>
      </c>
      <c r="X157" s="1">
        <v>1</v>
      </c>
      <c r="Y157" s="1">
        <v>2</v>
      </c>
      <c r="Z157" s="1">
        <v>3</v>
      </c>
      <c r="AA157" s="1">
        <v>3</v>
      </c>
      <c r="AB157" s="1">
        <v>0</v>
      </c>
      <c r="AC157" s="1">
        <v>1</v>
      </c>
      <c r="AD157" s="1">
        <v>1</v>
      </c>
      <c r="AE157" s="1">
        <v>1</v>
      </c>
      <c r="AF157" s="1">
        <v>2</v>
      </c>
      <c r="AG157" s="1">
        <v>0</v>
      </c>
      <c r="AH157" s="1"/>
      <c r="AI157" s="1"/>
    </row>
    <row r="158" spans="1:35">
      <c r="A158" s="1" t="s">
        <v>13</v>
      </c>
      <c r="B158" s="1" t="s">
        <v>3</v>
      </c>
      <c r="C158" s="1"/>
      <c r="D158" s="1">
        <f>D159+D160+D161+D162</f>
        <v>480</v>
      </c>
      <c r="E158" s="1">
        <f t="shared" ref="E158:AG158" si="35">E159+E160+E161+E162</f>
        <v>0</v>
      </c>
      <c r="F158" s="1">
        <f t="shared" si="35"/>
        <v>0</v>
      </c>
      <c r="G158" s="1">
        <f t="shared" si="35"/>
        <v>0</v>
      </c>
      <c r="H158" s="1">
        <f t="shared" si="35"/>
        <v>3</v>
      </c>
      <c r="I158" s="1">
        <f t="shared" si="35"/>
        <v>3</v>
      </c>
      <c r="J158" s="1">
        <f t="shared" si="35"/>
        <v>5</v>
      </c>
      <c r="K158" s="1">
        <f t="shared" si="35"/>
        <v>3</v>
      </c>
      <c r="L158" s="1">
        <f t="shared" si="35"/>
        <v>10</v>
      </c>
      <c r="M158" s="1">
        <f t="shared" si="35"/>
        <v>4</v>
      </c>
      <c r="N158" s="1">
        <f t="shared" si="35"/>
        <v>9</v>
      </c>
      <c r="O158" s="1">
        <f t="shared" si="35"/>
        <v>7</v>
      </c>
      <c r="P158" s="1">
        <f t="shared" si="35"/>
        <v>10</v>
      </c>
      <c r="Q158" s="1">
        <f t="shared" si="35"/>
        <v>9</v>
      </c>
      <c r="R158" s="1">
        <f t="shared" si="35"/>
        <v>11</v>
      </c>
      <c r="S158" s="1">
        <f t="shared" si="35"/>
        <v>24</v>
      </c>
      <c r="T158" s="1">
        <f t="shared" si="35"/>
        <v>19</v>
      </c>
      <c r="U158" s="1">
        <f t="shared" si="35"/>
        <v>26</v>
      </c>
      <c r="V158" s="1">
        <f t="shared" si="35"/>
        <v>24</v>
      </c>
      <c r="W158" s="1">
        <f t="shared" si="35"/>
        <v>31</v>
      </c>
      <c r="X158" s="1">
        <f t="shared" si="35"/>
        <v>36</v>
      </c>
      <c r="Y158" s="1">
        <f t="shared" si="35"/>
        <v>39</v>
      </c>
      <c r="Z158" s="1">
        <f t="shared" si="35"/>
        <v>44</v>
      </c>
      <c r="AA158" s="1">
        <f t="shared" si="35"/>
        <v>27</v>
      </c>
      <c r="AB158" s="1">
        <f t="shared" si="35"/>
        <v>33</v>
      </c>
      <c r="AC158" s="1">
        <f t="shared" si="35"/>
        <v>26</v>
      </c>
      <c r="AD158" s="1">
        <f t="shared" si="35"/>
        <v>21</v>
      </c>
      <c r="AE158" s="1">
        <f t="shared" si="35"/>
        <v>17</v>
      </c>
      <c r="AF158" s="1">
        <f t="shared" si="35"/>
        <v>16</v>
      </c>
      <c r="AG158" s="1">
        <f t="shared" si="35"/>
        <v>27</v>
      </c>
      <c r="AH158" s="1"/>
      <c r="AI158" s="1"/>
    </row>
    <row r="159" spans="1:35">
      <c r="A159" s="1"/>
      <c r="B159" s="1" t="s">
        <v>4</v>
      </c>
      <c r="C159" s="1"/>
      <c r="D159" s="1">
        <v>246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3</v>
      </c>
      <c r="K159" s="1">
        <v>1</v>
      </c>
      <c r="L159" s="1">
        <v>5</v>
      </c>
      <c r="M159" s="1">
        <v>4</v>
      </c>
      <c r="N159" s="1">
        <v>6</v>
      </c>
      <c r="O159" s="1">
        <v>4</v>
      </c>
      <c r="P159" s="1">
        <v>6</v>
      </c>
      <c r="Q159" s="1">
        <v>6</v>
      </c>
      <c r="R159" s="1">
        <v>1</v>
      </c>
      <c r="S159" s="1">
        <v>15</v>
      </c>
      <c r="T159" s="1">
        <v>12</v>
      </c>
      <c r="U159" s="1">
        <v>14</v>
      </c>
      <c r="V159" s="1">
        <v>7</v>
      </c>
      <c r="W159" s="1">
        <v>13</v>
      </c>
      <c r="X159" s="1">
        <v>20</v>
      </c>
      <c r="Y159" s="1">
        <v>22</v>
      </c>
      <c r="Z159" s="1">
        <v>19</v>
      </c>
      <c r="AA159" s="1">
        <v>14</v>
      </c>
      <c r="AB159" s="1">
        <v>18</v>
      </c>
      <c r="AC159" s="1">
        <v>13</v>
      </c>
      <c r="AD159" s="1">
        <v>13</v>
      </c>
      <c r="AE159" s="1">
        <v>8</v>
      </c>
      <c r="AF159" s="1">
        <v>7</v>
      </c>
      <c r="AG159" s="1">
        <v>15</v>
      </c>
      <c r="AH159" s="1"/>
      <c r="AI159" s="1"/>
    </row>
    <row r="160" spans="1:35">
      <c r="A160" s="1"/>
      <c r="B160" s="1" t="s">
        <v>5</v>
      </c>
      <c r="C160" s="1"/>
      <c r="D160" s="1">
        <v>164</v>
      </c>
      <c r="E160" s="1">
        <v>0</v>
      </c>
      <c r="F160" s="1">
        <v>0</v>
      </c>
      <c r="G160" s="1">
        <v>0</v>
      </c>
      <c r="H160" s="1">
        <v>1</v>
      </c>
      <c r="I160" s="1">
        <v>2</v>
      </c>
      <c r="J160" s="1">
        <v>2</v>
      </c>
      <c r="K160" s="1">
        <v>1</v>
      </c>
      <c r="L160" s="1">
        <v>2</v>
      </c>
      <c r="M160" s="1">
        <v>0</v>
      </c>
      <c r="N160" s="1">
        <v>3</v>
      </c>
      <c r="O160" s="1">
        <v>2</v>
      </c>
      <c r="P160" s="1">
        <v>4</v>
      </c>
      <c r="Q160" s="1">
        <v>2</v>
      </c>
      <c r="R160" s="1">
        <v>8</v>
      </c>
      <c r="S160" s="1">
        <v>7</v>
      </c>
      <c r="T160" s="1">
        <v>5</v>
      </c>
      <c r="U160" s="1">
        <v>8</v>
      </c>
      <c r="V160" s="1">
        <v>12</v>
      </c>
      <c r="W160" s="1">
        <v>11</v>
      </c>
      <c r="X160" s="1">
        <v>7</v>
      </c>
      <c r="Y160" s="1">
        <v>12</v>
      </c>
      <c r="Z160" s="1">
        <v>20</v>
      </c>
      <c r="AA160" s="1">
        <v>10</v>
      </c>
      <c r="AB160" s="1">
        <v>14</v>
      </c>
      <c r="AC160" s="1">
        <v>8</v>
      </c>
      <c r="AD160" s="1">
        <v>6</v>
      </c>
      <c r="AE160" s="1">
        <v>6</v>
      </c>
      <c r="AF160" s="1">
        <v>6</v>
      </c>
      <c r="AG160" s="1">
        <v>6</v>
      </c>
      <c r="AH160" s="1"/>
      <c r="AI160" s="1"/>
    </row>
    <row r="161" spans="1:35">
      <c r="A161" s="1"/>
      <c r="B161" s="1" t="s">
        <v>6</v>
      </c>
      <c r="C161" s="1"/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2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2</v>
      </c>
      <c r="S161" s="1">
        <v>2</v>
      </c>
      <c r="T161" s="1">
        <v>2</v>
      </c>
      <c r="U161" s="1">
        <v>4</v>
      </c>
      <c r="V161" s="1">
        <v>4</v>
      </c>
      <c r="W161" s="1">
        <v>6</v>
      </c>
      <c r="X161" s="1">
        <v>7</v>
      </c>
      <c r="Y161" s="1">
        <v>4</v>
      </c>
      <c r="Z161" s="1">
        <v>5</v>
      </c>
      <c r="AA161" s="1">
        <v>3</v>
      </c>
      <c r="AB161" s="1">
        <v>0</v>
      </c>
      <c r="AC161" s="1">
        <v>4</v>
      </c>
      <c r="AD161" s="1">
        <v>1</v>
      </c>
      <c r="AE161" s="1">
        <v>3</v>
      </c>
      <c r="AF161" s="1">
        <v>3</v>
      </c>
      <c r="AG161" s="1">
        <v>3</v>
      </c>
      <c r="AH161" s="1"/>
      <c r="AI161" s="1"/>
    </row>
    <row r="162" spans="1:35">
      <c r="A162" s="1"/>
      <c r="B162" s="1" t="s">
        <v>7</v>
      </c>
      <c r="C162" s="1"/>
      <c r="D162" s="1">
        <v>12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1</v>
      </c>
      <c r="X162" s="1">
        <v>2</v>
      </c>
      <c r="Y162" s="1">
        <v>1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/>
      <c r="AI162" s="1"/>
    </row>
    <row r="163" spans="1:35">
      <c r="A163" s="1" t="s">
        <v>14</v>
      </c>
      <c r="B163" s="1" t="s">
        <v>3</v>
      </c>
      <c r="C163" s="1"/>
      <c r="D163" s="3">
        <f>D164+D165+D166+D167</f>
        <v>217219</v>
      </c>
      <c r="E163" s="3">
        <f t="shared" ref="E163:AG163" si="36">E164+E165+E166+E167</f>
        <v>6438</v>
      </c>
      <c r="F163" s="3">
        <f t="shared" si="36"/>
        <v>14253</v>
      </c>
      <c r="G163" s="3">
        <f t="shared" si="36"/>
        <v>13027</v>
      </c>
      <c r="H163" s="3">
        <f t="shared" si="36"/>
        <v>12413</v>
      </c>
      <c r="I163" s="3">
        <f t="shared" si="36"/>
        <v>13334</v>
      </c>
      <c r="J163" s="3">
        <f t="shared" si="36"/>
        <v>13853</v>
      </c>
      <c r="K163" s="3">
        <f t="shared" si="36"/>
        <v>14119</v>
      </c>
      <c r="L163" s="3">
        <f t="shared" si="36"/>
        <v>14301</v>
      </c>
      <c r="M163" s="3">
        <f t="shared" si="36"/>
        <v>13844</v>
      </c>
      <c r="N163" s="3">
        <f t="shared" si="36"/>
        <v>12377</v>
      </c>
      <c r="O163" s="3">
        <f t="shared" si="36"/>
        <v>11162</v>
      </c>
      <c r="P163" s="3">
        <f t="shared" si="36"/>
        <v>10689</v>
      </c>
      <c r="Q163" s="3">
        <f t="shared" si="36"/>
        <v>10177</v>
      </c>
      <c r="R163" s="3">
        <f t="shared" si="36"/>
        <v>9349</v>
      </c>
      <c r="S163" s="3">
        <f t="shared" si="36"/>
        <v>8736</v>
      </c>
      <c r="T163" s="3">
        <f t="shared" si="36"/>
        <v>8429</v>
      </c>
      <c r="U163" s="3">
        <f t="shared" si="36"/>
        <v>7209</v>
      </c>
      <c r="V163" s="3">
        <f t="shared" si="36"/>
        <v>6067</v>
      </c>
      <c r="W163" s="3">
        <f t="shared" si="36"/>
        <v>5110</v>
      </c>
      <c r="X163" s="3">
        <f t="shared" si="36"/>
        <v>4172</v>
      </c>
      <c r="Y163" s="3">
        <f t="shared" si="36"/>
        <v>3071</v>
      </c>
      <c r="Z163" s="3">
        <f t="shared" si="36"/>
        <v>2980</v>
      </c>
      <c r="AA163" s="3">
        <f t="shared" si="36"/>
        <v>2480</v>
      </c>
      <c r="AB163" s="3">
        <f t="shared" si="36"/>
        <v>2598</v>
      </c>
      <c r="AC163" s="3">
        <f t="shared" si="36"/>
        <v>2170</v>
      </c>
      <c r="AD163" s="3">
        <f t="shared" si="36"/>
        <v>1902</v>
      </c>
      <c r="AE163" s="3">
        <f t="shared" si="36"/>
        <v>1831</v>
      </c>
      <c r="AF163" s="3">
        <f t="shared" si="36"/>
        <v>1758</v>
      </c>
      <c r="AG163" s="3">
        <f t="shared" si="36"/>
        <v>1923</v>
      </c>
      <c r="AH163" s="1"/>
      <c r="AI163" s="1"/>
    </row>
    <row r="164" spans="1:35">
      <c r="A164" s="1"/>
      <c r="B164" s="1" t="s">
        <v>4</v>
      </c>
      <c r="C164" s="1"/>
      <c r="D164" s="3">
        <v>108895</v>
      </c>
      <c r="E164" s="3">
        <v>3262</v>
      </c>
      <c r="F164" s="3">
        <v>7187</v>
      </c>
      <c r="G164" s="3">
        <v>6571</v>
      </c>
      <c r="H164" s="3">
        <v>6321</v>
      </c>
      <c r="I164" s="3">
        <v>6751</v>
      </c>
      <c r="J164" s="3">
        <v>6985</v>
      </c>
      <c r="K164" s="3">
        <v>7119</v>
      </c>
      <c r="L164" s="3">
        <v>7229</v>
      </c>
      <c r="M164" s="3">
        <v>6914</v>
      </c>
      <c r="N164" s="3">
        <v>6153</v>
      </c>
      <c r="O164" s="3">
        <v>5546</v>
      </c>
      <c r="P164" s="3">
        <v>5303</v>
      </c>
      <c r="Q164" s="3">
        <v>4988</v>
      </c>
      <c r="R164" s="3">
        <v>4719</v>
      </c>
      <c r="S164" s="3">
        <v>4434</v>
      </c>
      <c r="T164" s="3">
        <v>4279</v>
      </c>
      <c r="U164" s="3">
        <v>3605</v>
      </c>
      <c r="V164" s="3">
        <v>3065</v>
      </c>
      <c r="W164" s="3">
        <v>2547</v>
      </c>
      <c r="X164" s="3">
        <v>2127</v>
      </c>
      <c r="Y164" s="3">
        <v>1534</v>
      </c>
      <c r="Z164" s="3">
        <v>1488</v>
      </c>
      <c r="AA164" s="3">
        <v>1247</v>
      </c>
      <c r="AB164" s="3">
        <v>1286</v>
      </c>
      <c r="AC164" s="3">
        <v>1091</v>
      </c>
      <c r="AD164" s="1">
        <v>953</v>
      </c>
      <c r="AE164" s="1">
        <v>920</v>
      </c>
      <c r="AF164" s="1">
        <v>847</v>
      </c>
      <c r="AG164" s="1">
        <v>916</v>
      </c>
      <c r="AH164" s="1"/>
      <c r="AI164" s="1"/>
    </row>
    <row r="165" spans="1:35">
      <c r="A165" s="1"/>
      <c r="B165" s="1" t="s">
        <v>5</v>
      </c>
      <c r="C165" s="1"/>
      <c r="D165" s="3">
        <v>68124</v>
      </c>
      <c r="E165" s="3">
        <v>1971</v>
      </c>
      <c r="F165" s="3">
        <v>4308</v>
      </c>
      <c r="G165" s="3">
        <v>4004</v>
      </c>
      <c r="H165" s="3">
        <v>3740</v>
      </c>
      <c r="I165" s="3">
        <v>4081</v>
      </c>
      <c r="J165" s="3">
        <v>4334</v>
      </c>
      <c r="K165" s="3">
        <v>4336</v>
      </c>
      <c r="L165" s="3">
        <v>4486</v>
      </c>
      <c r="M165" s="3">
        <v>4361</v>
      </c>
      <c r="N165" s="3">
        <v>3938</v>
      </c>
      <c r="O165" s="3">
        <v>3536</v>
      </c>
      <c r="P165" s="3">
        <v>3366</v>
      </c>
      <c r="Q165" s="3">
        <v>3309</v>
      </c>
      <c r="R165" s="3">
        <v>2915</v>
      </c>
      <c r="S165" s="3">
        <v>2719</v>
      </c>
      <c r="T165" s="3">
        <v>2587</v>
      </c>
      <c r="U165" s="3">
        <v>2233</v>
      </c>
      <c r="V165" s="3">
        <v>1890</v>
      </c>
      <c r="W165" s="3">
        <v>1602</v>
      </c>
      <c r="X165" s="3">
        <v>1278</v>
      </c>
      <c r="Y165" s="1">
        <v>954</v>
      </c>
      <c r="Z165" s="1">
        <v>932</v>
      </c>
      <c r="AA165" s="1">
        <v>781</v>
      </c>
      <c r="AB165" s="1">
        <v>835</v>
      </c>
      <c r="AC165" s="1">
        <v>715</v>
      </c>
      <c r="AD165" s="1">
        <v>586</v>
      </c>
      <c r="AE165" s="1">
        <v>588</v>
      </c>
      <c r="AF165" s="1">
        <v>600</v>
      </c>
      <c r="AG165" s="1">
        <v>622</v>
      </c>
      <c r="AH165" s="1"/>
      <c r="AI165" s="1"/>
    </row>
    <row r="166" spans="1:35">
      <c r="A166" s="1"/>
      <c r="B166" s="1" t="s">
        <v>6</v>
      </c>
      <c r="C166" s="1"/>
      <c r="D166" s="3">
        <v>33322</v>
      </c>
      <c r="E166" s="1">
        <v>991</v>
      </c>
      <c r="F166" s="3">
        <v>2339</v>
      </c>
      <c r="G166" s="3">
        <v>2044</v>
      </c>
      <c r="H166" s="3">
        <v>1964</v>
      </c>
      <c r="I166" s="3">
        <v>2137</v>
      </c>
      <c r="J166" s="3">
        <v>2124</v>
      </c>
      <c r="K166" s="3">
        <v>2214</v>
      </c>
      <c r="L166" s="3">
        <v>2140</v>
      </c>
      <c r="M166" s="3">
        <v>2116</v>
      </c>
      <c r="N166" s="3">
        <v>1871</v>
      </c>
      <c r="O166" s="3">
        <v>1699</v>
      </c>
      <c r="P166" s="3">
        <v>1663</v>
      </c>
      <c r="Q166" s="3">
        <v>1564</v>
      </c>
      <c r="R166" s="3">
        <v>1416</v>
      </c>
      <c r="S166" s="3">
        <v>1301</v>
      </c>
      <c r="T166" s="3">
        <v>1301</v>
      </c>
      <c r="U166" s="3">
        <v>1142</v>
      </c>
      <c r="V166" s="1">
        <v>921</v>
      </c>
      <c r="W166" s="1">
        <v>802</v>
      </c>
      <c r="X166" s="1">
        <v>627</v>
      </c>
      <c r="Y166" s="1">
        <v>491</v>
      </c>
      <c r="Z166" s="1">
        <v>481</v>
      </c>
      <c r="AA166" s="1">
        <v>387</v>
      </c>
      <c r="AB166" s="1">
        <v>402</v>
      </c>
      <c r="AC166" s="1">
        <v>305</v>
      </c>
      <c r="AD166" s="1">
        <v>308</v>
      </c>
      <c r="AE166" s="1">
        <v>270</v>
      </c>
      <c r="AF166" s="1">
        <v>255</v>
      </c>
      <c r="AG166" s="1">
        <v>310</v>
      </c>
      <c r="AH166" s="1"/>
      <c r="AI166" s="1"/>
    </row>
    <row r="167" spans="1:35">
      <c r="A167" s="1"/>
      <c r="B167" s="1" t="s">
        <v>7</v>
      </c>
      <c r="C167" s="1"/>
      <c r="D167" s="3">
        <v>6878</v>
      </c>
      <c r="E167" s="1">
        <v>214</v>
      </c>
      <c r="F167" s="1">
        <v>419</v>
      </c>
      <c r="G167" s="1">
        <v>408</v>
      </c>
      <c r="H167" s="1">
        <v>388</v>
      </c>
      <c r="I167" s="1">
        <v>365</v>
      </c>
      <c r="J167" s="1">
        <v>410</v>
      </c>
      <c r="K167" s="1">
        <v>450</v>
      </c>
      <c r="L167" s="1">
        <v>446</v>
      </c>
      <c r="M167" s="1">
        <v>453</v>
      </c>
      <c r="N167" s="1">
        <v>415</v>
      </c>
      <c r="O167" s="1">
        <v>381</v>
      </c>
      <c r="P167" s="1">
        <v>357</v>
      </c>
      <c r="Q167" s="1">
        <v>316</v>
      </c>
      <c r="R167" s="1">
        <v>299</v>
      </c>
      <c r="S167" s="1">
        <v>282</v>
      </c>
      <c r="T167" s="1">
        <v>262</v>
      </c>
      <c r="U167" s="1">
        <v>229</v>
      </c>
      <c r="V167" s="1">
        <v>191</v>
      </c>
      <c r="W167" s="1">
        <v>159</v>
      </c>
      <c r="X167" s="1">
        <v>140</v>
      </c>
      <c r="Y167" s="1">
        <v>92</v>
      </c>
      <c r="Z167" s="1">
        <v>79</v>
      </c>
      <c r="AA167" s="1">
        <v>65</v>
      </c>
      <c r="AB167" s="1">
        <v>75</v>
      </c>
      <c r="AC167" s="1">
        <v>59</v>
      </c>
      <c r="AD167" s="1">
        <v>55</v>
      </c>
      <c r="AE167" s="1">
        <v>53</v>
      </c>
      <c r="AF167" s="1">
        <v>56</v>
      </c>
      <c r="AG167" s="1">
        <v>75</v>
      </c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71" spans="1:35">
      <c r="A171" s="16" t="s">
        <v>61</v>
      </c>
      <c r="B171" s="17"/>
      <c r="E171" s="1" t="s">
        <v>1</v>
      </c>
      <c r="F171" s="1">
        <v>2023</v>
      </c>
      <c r="G171" s="1">
        <v>2022</v>
      </c>
      <c r="H171" s="1">
        <v>2021</v>
      </c>
      <c r="I171" s="1">
        <v>2020</v>
      </c>
      <c r="J171" s="1">
        <v>2019</v>
      </c>
      <c r="K171" s="1">
        <v>2018</v>
      </c>
      <c r="L171" s="1">
        <v>2017</v>
      </c>
      <c r="M171" s="1">
        <v>2016</v>
      </c>
      <c r="N171" s="1">
        <v>2015</v>
      </c>
      <c r="O171" s="1">
        <v>2014</v>
      </c>
      <c r="P171" s="1">
        <v>2013</v>
      </c>
      <c r="Q171" s="1">
        <v>2012</v>
      </c>
      <c r="R171" s="1">
        <v>2011</v>
      </c>
      <c r="S171" s="1">
        <v>2010</v>
      </c>
      <c r="T171" s="1">
        <v>2009</v>
      </c>
      <c r="U171" s="1">
        <v>2008</v>
      </c>
      <c r="V171" s="1">
        <v>2007</v>
      </c>
      <c r="W171" s="1">
        <v>2006</v>
      </c>
      <c r="X171" s="1">
        <v>2005</v>
      </c>
      <c r="Y171" s="1">
        <v>2004</v>
      </c>
      <c r="Z171" s="1">
        <v>2003</v>
      </c>
      <c r="AA171" s="1">
        <v>2002</v>
      </c>
      <c r="AB171" s="1">
        <v>2001</v>
      </c>
      <c r="AC171" s="1">
        <v>2000</v>
      </c>
      <c r="AD171" s="1">
        <v>1999</v>
      </c>
      <c r="AE171" s="1">
        <v>1998</v>
      </c>
      <c r="AF171" s="1">
        <v>1997</v>
      </c>
      <c r="AG171" s="1">
        <v>1996</v>
      </c>
      <c r="AH171" s="1">
        <v>1995</v>
      </c>
    </row>
    <row r="172" spans="1:35">
      <c r="A172" s="1" t="s">
        <v>65</v>
      </c>
      <c r="B172" s="1" t="s">
        <v>9</v>
      </c>
      <c r="C172" s="1" t="s">
        <v>3</v>
      </c>
      <c r="E172" s="3">
        <v>308327</v>
      </c>
      <c r="F172" s="3">
        <v>8673</v>
      </c>
      <c r="G172" s="3">
        <v>19617</v>
      </c>
      <c r="H172" s="3">
        <v>18682</v>
      </c>
      <c r="I172" s="3">
        <v>17573</v>
      </c>
      <c r="J172" s="3">
        <v>16518</v>
      </c>
      <c r="K172" s="3">
        <v>14714</v>
      </c>
      <c r="L172" s="3">
        <v>14022</v>
      </c>
      <c r="M172" s="3">
        <v>13418</v>
      </c>
      <c r="N172" s="3">
        <v>12236</v>
      </c>
      <c r="O172" s="3">
        <v>11559</v>
      </c>
      <c r="P172" s="3">
        <v>11152</v>
      </c>
      <c r="Q172" s="3">
        <v>10850</v>
      </c>
      <c r="R172" s="3">
        <v>11026</v>
      </c>
      <c r="S172" s="3">
        <v>10600</v>
      </c>
      <c r="T172" s="3">
        <v>10430</v>
      </c>
      <c r="U172" s="3">
        <v>10527</v>
      </c>
      <c r="V172" s="3">
        <v>10572</v>
      </c>
      <c r="W172" s="3">
        <v>10600</v>
      </c>
      <c r="X172" s="3">
        <v>9864</v>
      </c>
      <c r="Y172" s="3">
        <v>9293</v>
      </c>
      <c r="Z172" s="3">
        <v>8602</v>
      </c>
      <c r="AA172" s="3">
        <v>8453</v>
      </c>
      <c r="AB172" s="3">
        <v>8168</v>
      </c>
      <c r="AC172" s="3">
        <v>8040</v>
      </c>
      <c r="AD172" s="3">
        <v>7993</v>
      </c>
      <c r="AE172" s="3">
        <v>7991</v>
      </c>
      <c r="AF172" s="3">
        <v>7728</v>
      </c>
      <c r="AG172" s="3">
        <v>7659</v>
      </c>
      <c r="AH172" s="3">
        <v>7636</v>
      </c>
    </row>
    <row r="173" spans="1:35">
      <c r="A173" s="1"/>
      <c r="B173" s="1"/>
      <c r="C173" s="1" t="s">
        <v>4</v>
      </c>
      <c r="E173" s="3">
        <v>140198</v>
      </c>
      <c r="F173" s="3">
        <v>4073</v>
      </c>
      <c r="G173" s="3">
        <v>9173</v>
      </c>
      <c r="H173" s="3">
        <v>8734</v>
      </c>
      <c r="I173" s="3">
        <v>8111</v>
      </c>
      <c r="J173" s="3">
        <v>7612</v>
      </c>
      <c r="K173" s="3">
        <v>6683</v>
      </c>
      <c r="L173" s="3">
        <v>6500</v>
      </c>
      <c r="M173" s="3">
        <v>6096</v>
      </c>
      <c r="N173" s="3">
        <v>5662</v>
      </c>
      <c r="O173" s="3">
        <v>5242</v>
      </c>
      <c r="P173" s="3">
        <v>5121</v>
      </c>
      <c r="Q173" s="3">
        <v>4892</v>
      </c>
      <c r="R173" s="3">
        <v>5050</v>
      </c>
      <c r="S173" s="3">
        <v>4878</v>
      </c>
      <c r="T173" s="3">
        <v>4722</v>
      </c>
      <c r="U173" s="3">
        <v>4653</v>
      </c>
      <c r="V173" s="3">
        <v>4897</v>
      </c>
      <c r="W173" s="3">
        <v>4772</v>
      </c>
      <c r="X173" s="3">
        <v>4440</v>
      </c>
      <c r="Y173" s="3">
        <v>4235</v>
      </c>
      <c r="Z173" s="3">
        <v>3983</v>
      </c>
      <c r="AA173" s="3">
        <v>3729</v>
      </c>
      <c r="AB173" s="3">
        <v>3585</v>
      </c>
      <c r="AC173" s="3">
        <v>3561</v>
      </c>
      <c r="AD173" s="3">
        <v>3422</v>
      </c>
      <c r="AE173" s="3">
        <v>3534</v>
      </c>
      <c r="AF173" s="3">
        <v>3400</v>
      </c>
      <c r="AG173" s="3">
        <v>3361</v>
      </c>
      <c r="AH173" s="3">
        <v>3426</v>
      </c>
    </row>
    <row r="174" spans="1:35">
      <c r="A174" s="1"/>
      <c r="B174" s="1"/>
      <c r="C174" s="1" t="s">
        <v>5</v>
      </c>
      <c r="E174" s="3">
        <v>110853</v>
      </c>
      <c r="F174" s="3">
        <v>2893</v>
      </c>
      <c r="G174" s="3">
        <v>6631</v>
      </c>
      <c r="H174" s="3">
        <v>6428</v>
      </c>
      <c r="I174" s="3">
        <v>6110</v>
      </c>
      <c r="J174" s="3">
        <v>5742</v>
      </c>
      <c r="K174" s="3">
        <v>5091</v>
      </c>
      <c r="L174" s="3">
        <v>4895</v>
      </c>
      <c r="M174" s="3">
        <v>4834</v>
      </c>
      <c r="N174" s="3">
        <v>4248</v>
      </c>
      <c r="O174" s="3">
        <v>4224</v>
      </c>
      <c r="P174" s="3">
        <v>4026</v>
      </c>
      <c r="Q174" s="3">
        <v>3915</v>
      </c>
      <c r="R174" s="3">
        <v>3964</v>
      </c>
      <c r="S174" s="3">
        <v>3714</v>
      </c>
      <c r="T174" s="3">
        <v>3810</v>
      </c>
      <c r="U174" s="3">
        <v>3866</v>
      </c>
      <c r="V174" s="3">
        <v>3772</v>
      </c>
      <c r="W174" s="3">
        <v>3847</v>
      </c>
      <c r="X174" s="3">
        <v>3636</v>
      </c>
      <c r="Y174" s="3">
        <v>3396</v>
      </c>
      <c r="Z174" s="3">
        <v>3178</v>
      </c>
      <c r="AA174" s="3">
        <v>3245</v>
      </c>
      <c r="AB174" s="3">
        <v>3155</v>
      </c>
      <c r="AC174" s="3">
        <v>3105</v>
      </c>
      <c r="AD174" s="3">
        <v>3067</v>
      </c>
      <c r="AE174" s="3">
        <v>3078</v>
      </c>
      <c r="AF174" s="3">
        <v>2981</v>
      </c>
      <c r="AG174" s="3">
        <v>3040</v>
      </c>
      <c r="AH174" s="3">
        <v>2915</v>
      </c>
    </row>
    <row r="175" spans="1:35">
      <c r="A175" s="1"/>
      <c r="B175" s="1"/>
      <c r="C175" s="1" t="s">
        <v>6</v>
      </c>
      <c r="E175" s="3">
        <v>41478</v>
      </c>
      <c r="F175" s="3">
        <v>1297</v>
      </c>
      <c r="G175" s="3">
        <v>2892</v>
      </c>
      <c r="H175" s="3">
        <v>2677</v>
      </c>
      <c r="I175" s="3">
        <v>2477</v>
      </c>
      <c r="J175" s="3">
        <v>2278</v>
      </c>
      <c r="K175" s="3">
        <v>2168</v>
      </c>
      <c r="L175" s="3">
        <v>1898</v>
      </c>
      <c r="M175" s="3">
        <v>1860</v>
      </c>
      <c r="N175" s="3">
        <v>1599</v>
      </c>
      <c r="O175" s="3">
        <v>1522</v>
      </c>
      <c r="P175" s="3">
        <v>1423</v>
      </c>
      <c r="Q175" s="3">
        <v>1430</v>
      </c>
      <c r="R175" s="3">
        <v>1420</v>
      </c>
      <c r="S175" s="3">
        <v>1422</v>
      </c>
      <c r="T175" s="3">
        <v>1347</v>
      </c>
      <c r="U175" s="3">
        <v>1474</v>
      </c>
      <c r="V175" s="3">
        <v>1326</v>
      </c>
      <c r="W175" s="3">
        <v>1407</v>
      </c>
      <c r="X175" s="3">
        <v>1258</v>
      </c>
      <c r="Y175" s="3">
        <v>1225</v>
      </c>
      <c r="Z175" s="3">
        <v>1015</v>
      </c>
      <c r="AA175" s="3">
        <v>1025</v>
      </c>
      <c r="AB175" s="1">
        <v>981</v>
      </c>
      <c r="AC175" s="1">
        <v>957</v>
      </c>
      <c r="AD175" s="3">
        <v>1037</v>
      </c>
      <c r="AE175" s="1">
        <v>998</v>
      </c>
      <c r="AF175" s="1">
        <v>958</v>
      </c>
      <c r="AG175" s="1">
        <v>836</v>
      </c>
      <c r="AH175" s="1">
        <v>896</v>
      </c>
    </row>
    <row r="176" spans="1:35">
      <c r="A176" s="1"/>
      <c r="B176" s="1"/>
      <c r="C176" s="1" t="s">
        <v>7</v>
      </c>
      <c r="E176" s="3">
        <v>15812</v>
      </c>
      <c r="F176" s="1">
        <v>410</v>
      </c>
      <c r="G176" s="1">
        <v>921</v>
      </c>
      <c r="H176" s="1">
        <v>843</v>
      </c>
      <c r="I176" s="1">
        <v>875</v>
      </c>
      <c r="J176" s="1">
        <v>886</v>
      </c>
      <c r="K176" s="1">
        <v>772</v>
      </c>
      <c r="L176" s="1">
        <v>729</v>
      </c>
      <c r="M176" s="1">
        <v>628</v>
      </c>
      <c r="N176" s="1">
        <v>727</v>
      </c>
      <c r="O176" s="1">
        <v>571</v>
      </c>
      <c r="P176" s="1">
        <v>582</v>
      </c>
      <c r="Q176" s="1">
        <v>613</v>
      </c>
      <c r="R176" s="1">
        <v>592</v>
      </c>
      <c r="S176" s="1">
        <v>586</v>
      </c>
      <c r="T176" s="1">
        <v>551</v>
      </c>
      <c r="U176" s="1">
        <v>534</v>
      </c>
      <c r="V176" s="1">
        <v>577</v>
      </c>
      <c r="W176" s="1">
        <v>574</v>
      </c>
      <c r="X176" s="1">
        <v>530</v>
      </c>
      <c r="Y176" s="1">
        <v>437</v>
      </c>
      <c r="Z176" s="1">
        <v>426</v>
      </c>
      <c r="AA176" s="1">
        <v>454</v>
      </c>
      <c r="AB176" s="1">
        <v>447</v>
      </c>
      <c r="AC176" s="1">
        <v>417</v>
      </c>
      <c r="AD176" s="1">
        <v>467</v>
      </c>
      <c r="AE176" s="1">
        <v>381</v>
      </c>
      <c r="AF176" s="1">
        <v>389</v>
      </c>
      <c r="AG176" s="1">
        <v>422</v>
      </c>
      <c r="AH176" s="1">
        <v>399</v>
      </c>
    </row>
    <row r="177" spans="1:34">
      <c r="A177" s="1"/>
      <c r="B177" s="1" t="s">
        <v>10</v>
      </c>
      <c r="C177" s="1" t="s">
        <v>3</v>
      </c>
      <c r="E177" s="1">
        <v>38</v>
      </c>
      <c r="F177" s="1">
        <v>5</v>
      </c>
      <c r="G177" s="1">
        <v>10</v>
      </c>
      <c r="H177" s="1">
        <v>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2</v>
      </c>
      <c r="AF177" s="1">
        <v>1</v>
      </c>
      <c r="AG177" s="1">
        <v>3</v>
      </c>
      <c r="AH177" s="1">
        <v>7</v>
      </c>
    </row>
    <row r="178" spans="1:34">
      <c r="A178" s="1"/>
      <c r="B178" s="1"/>
      <c r="C178" s="1" t="s">
        <v>4</v>
      </c>
      <c r="E178" s="1">
        <v>22</v>
      </c>
      <c r="F178" s="1">
        <v>3</v>
      </c>
      <c r="G178" s="1">
        <v>4</v>
      </c>
      <c r="H178" s="1">
        <v>4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1</v>
      </c>
      <c r="AF178" s="1">
        <v>1</v>
      </c>
      <c r="AG178" s="1">
        <v>3</v>
      </c>
      <c r="AH178" s="1">
        <v>4</v>
      </c>
    </row>
    <row r="179" spans="1:34">
      <c r="A179" s="1"/>
      <c r="B179" s="1"/>
      <c r="C179" s="1" t="s">
        <v>5</v>
      </c>
      <c r="E179" s="1">
        <v>10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3</v>
      </c>
    </row>
    <row r="180" spans="1:34">
      <c r="A180" s="1"/>
      <c r="B180" s="1"/>
      <c r="C180" s="1" t="s">
        <v>6</v>
      </c>
      <c r="E180" s="1">
        <v>6</v>
      </c>
      <c r="F180" s="1">
        <v>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>
      <c r="A181" s="1"/>
      <c r="B181" s="1" t="s">
        <v>11</v>
      </c>
      <c r="C181" s="1" t="s">
        <v>3</v>
      </c>
      <c r="E181" s="3">
        <v>306518</v>
      </c>
      <c r="F181" s="3">
        <v>8654</v>
      </c>
      <c r="G181" s="3">
        <v>19580</v>
      </c>
      <c r="H181" s="3">
        <v>18657</v>
      </c>
      <c r="I181" s="3">
        <v>17547</v>
      </c>
      <c r="J181" s="3">
        <v>16482</v>
      </c>
      <c r="K181" s="3">
        <v>14689</v>
      </c>
      <c r="L181" s="3">
        <v>13994</v>
      </c>
      <c r="M181" s="3">
        <v>13394</v>
      </c>
      <c r="N181" s="3">
        <v>12214</v>
      </c>
      <c r="O181" s="3">
        <v>11532</v>
      </c>
      <c r="P181" s="3">
        <v>11118</v>
      </c>
      <c r="Q181" s="3">
        <v>10828</v>
      </c>
      <c r="R181" s="3">
        <v>10992</v>
      </c>
      <c r="S181" s="3">
        <v>10559</v>
      </c>
      <c r="T181" s="3">
        <v>10387</v>
      </c>
      <c r="U181" s="3">
        <v>10476</v>
      </c>
      <c r="V181" s="3">
        <v>10502</v>
      </c>
      <c r="W181" s="3">
        <v>10529</v>
      </c>
      <c r="X181" s="3">
        <v>9780</v>
      </c>
      <c r="Y181" s="3">
        <v>9208</v>
      </c>
      <c r="Z181" s="3">
        <v>8521</v>
      </c>
      <c r="AA181" s="3">
        <v>8381</v>
      </c>
      <c r="AB181" s="3">
        <v>8094</v>
      </c>
      <c r="AC181" s="3">
        <v>7924</v>
      </c>
      <c r="AD181" s="3">
        <v>7826</v>
      </c>
      <c r="AE181" s="3">
        <v>7831</v>
      </c>
      <c r="AF181" s="3">
        <v>7544</v>
      </c>
      <c r="AG181" s="3">
        <v>7480</v>
      </c>
      <c r="AH181" s="3">
        <v>7411</v>
      </c>
    </row>
    <row r="182" spans="1:34">
      <c r="A182" s="1"/>
      <c r="B182" s="1"/>
      <c r="C182" s="1" t="s">
        <v>4</v>
      </c>
      <c r="E182" s="3">
        <v>139394</v>
      </c>
      <c r="F182" s="3">
        <v>4063</v>
      </c>
      <c r="G182" s="3">
        <v>9157</v>
      </c>
      <c r="H182" s="3">
        <v>8724</v>
      </c>
      <c r="I182" s="3">
        <v>8102</v>
      </c>
      <c r="J182" s="3">
        <v>7596</v>
      </c>
      <c r="K182" s="3">
        <v>6671</v>
      </c>
      <c r="L182" s="3">
        <v>6491</v>
      </c>
      <c r="M182" s="3">
        <v>6084</v>
      </c>
      <c r="N182" s="3">
        <v>5652</v>
      </c>
      <c r="O182" s="3">
        <v>5230</v>
      </c>
      <c r="P182" s="3">
        <v>5102</v>
      </c>
      <c r="Q182" s="3">
        <v>4882</v>
      </c>
      <c r="R182" s="3">
        <v>5034</v>
      </c>
      <c r="S182" s="3">
        <v>4864</v>
      </c>
      <c r="T182" s="3">
        <v>4697</v>
      </c>
      <c r="U182" s="3">
        <v>4632</v>
      </c>
      <c r="V182" s="3">
        <v>4856</v>
      </c>
      <c r="W182" s="3">
        <v>4744</v>
      </c>
      <c r="X182" s="3">
        <v>4403</v>
      </c>
      <c r="Y182" s="3">
        <v>4192</v>
      </c>
      <c r="Z182" s="3">
        <v>3942</v>
      </c>
      <c r="AA182" s="3">
        <v>3700</v>
      </c>
      <c r="AB182" s="3">
        <v>3551</v>
      </c>
      <c r="AC182" s="3">
        <v>3510</v>
      </c>
      <c r="AD182" s="3">
        <v>3347</v>
      </c>
      <c r="AE182" s="3">
        <v>3452</v>
      </c>
      <c r="AF182" s="3">
        <v>3317</v>
      </c>
      <c r="AG182" s="3">
        <v>3283</v>
      </c>
      <c r="AH182" s="3">
        <v>3343</v>
      </c>
    </row>
    <row r="183" spans="1:34">
      <c r="A183" s="1"/>
      <c r="B183" s="1"/>
      <c r="C183" s="1" t="s">
        <v>5</v>
      </c>
      <c r="E183" s="3">
        <v>110193</v>
      </c>
      <c r="F183" s="3">
        <v>2887</v>
      </c>
      <c r="G183" s="3">
        <v>6616</v>
      </c>
      <c r="H183" s="3">
        <v>6418</v>
      </c>
      <c r="I183" s="3">
        <v>6100</v>
      </c>
      <c r="J183" s="3">
        <v>5734</v>
      </c>
      <c r="K183" s="3">
        <v>5086</v>
      </c>
      <c r="L183" s="3">
        <v>4883</v>
      </c>
      <c r="M183" s="3">
        <v>4829</v>
      </c>
      <c r="N183" s="3">
        <v>4241</v>
      </c>
      <c r="O183" s="3">
        <v>4217</v>
      </c>
      <c r="P183" s="3">
        <v>4021</v>
      </c>
      <c r="Q183" s="3">
        <v>3906</v>
      </c>
      <c r="R183" s="3">
        <v>3953</v>
      </c>
      <c r="S183" s="3">
        <v>3697</v>
      </c>
      <c r="T183" s="3">
        <v>3800</v>
      </c>
      <c r="U183" s="3">
        <v>3847</v>
      </c>
      <c r="V183" s="3">
        <v>3752</v>
      </c>
      <c r="W183" s="3">
        <v>3817</v>
      </c>
      <c r="X183" s="3">
        <v>3605</v>
      </c>
      <c r="Y183" s="3">
        <v>3374</v>
      </c>
      <c r="Z183" s="3">
        <v>3154</v>
      </c>
      <c r="AA183" s="3">
        <v>3216</v>
      </c>
      <c r="AB183" s="3">
        <v>3129</v>
      </c>
      <c r="AC183" s="3">
        <v>3062</v>
      </c>
      <c r="AD183" s="3">
        <v>3004</v>
      </c>
      <c r="AE183" s="3">
        <v>3022</v>
      </c>
      <c r="AF183" s="3">
        <v>2910</v>
      </c>
      <c r="AG183" s="3">
        <v>2963</v>
      </c>
      <c r="AH183" s="3">
        <v>2815</v>
      </c>
    </row>
    <row r="184" spans="1:34">
      <c r="A184" s="1"/>
      <c r="B184" s="1"/>
      <c r="C184" s="1" t="s">
        <v>6</v>
      </c>
      <c r="E184" s="3">
        <v>41210</v>
      </c>
      <c r="F184" s="3">
        <v>1296</v>
      </c>
      <c r="G184" s="3">
        <v>2886</v>
      </c>
      <c r="H184" s="3">
        <v>2673</v>
      </c>
      <c r="I184" s="3">
        <v>2472</v>
      </c>
      <c r="J184" s="3">
        <v>2272</v>
      </c>
      <c r="K184" s="3">
        <v>2161</v>
      </c>
      <c r="L184" s="3">
        <v>1893</v>
      </c>
      <c r="M184" s="3">
        <v>1854</v>
      </c>
      <c r="N184" s="3">
        <v>1594</v>
      </c>
      <c r="O184" s="3">
        <v>1516</v>
      </c>
      <c r="P184" s="3">
        <v>1416</v>
      </c>
      <c r="Q184" s="3">
        <v>1427</v>
      </c>
      <c r="R184" s="3">
        <v>1416</v>
      </c>
      <c r="S184" s="3">
        <v>1413</v>
      </c>
      <c r="T184" s="3">
        <v>1340</v>
      </c>
      <c r="U184" s="3">
        <v>1466</v>
      </c>
      <c r="V184" s="3">
        <v>1317</v>
      </c>
      <c r="W184" s="3">
        <v>1398</v>
      </c>
      <c r="X184" s="3">
        <v>1243</v>
      </c>
      <c r="Y184" s="3">
        <v>1211</v>
      </c>
      <c r="Z184" s="3">
        <v>1004</v>
      </c>
      <c r="AA184" s="3">
        <v>1013</v>
      </c>
      <c r="AB184" s="1">
        <v>968</v>
      </c>
      <c r="AC184" s="1">
        <v>939</v>
      </c>
      <c r="AD184" s="3">
        <v>1016</v>
      </c>
      <c r="AE184" s="1">
        <v>980</v>
      </c>
      <c r="AF184" s="1">
        <v>936</v>
      </c>
      <c r="AG184" s="1">
        <v>823</v>
      </c>
      <c r="AH184" s="1">
        <v>866</v>
      </c>
    </row>
    <row r="185" spans="1:34">
      <c r="A185" s="1"/>
      <c r="B185" s="1"/>
      <c r="C185" s="1" t="s">
        <v>7</v>
      </c>
      <c r="E185" s="3">
        <v>15735</v>
      </c>
      <c r="F185" s="1">
        <v>408</v>
      </c>
      <c r="G185" s="1">
        <v>921</v>
      </c>
      <c r="H185" s="1">
        <v>842</v>
      </c>
      <c r="I185" s="1">
        <v>873</v>
      </c>
      <c r="J185" s="1">
        <v>880</v>
      </c>
      <c r="K185" s="1">
        <v>771</v>
      </c>
      <c r="L185" s="1">
        <v>727</v>
      </c>
      <c r="M185" s="1">
        <v>627</v>
      </c>
      <c r="N185" s="1">
        <v>727</v>
      </c>
      <c r="O185" s="1">
        <v>569</v>
      </c>
      <c r="P185" s="1">
        <v>579</v>
      </c>
      <c r="Q185" s="1">
        <v>613</v>
      </c>
      <c r="R185" s="1">
        <v>589</v>
      </c>
      <c r="S185" s="1">
        <v>585</v>
      </c>
      <c r="T185" s="1">
        <v>550</v>
      </c>
      <c r="U185" s="1">
        <v>531</v>
      </c>
      <c r="V185" s="1">
        <v>577</v>
      </c>
      <c r="W185" s="1">
        <v>570</v>
      </c>
      <c r="X185" s="1">
        <v>529</v>
      </c>
      <c r="Y185" s="1">
        <v>431</v>
      </c>
      <c r="Z185" s="1">
        <v>421</v>
      </c>
      <c r="AA185" s="1">
        <v>452</v>
      </c>
      <c r="AB185" s="1">
        <v>446</v>
      </c>
      <c r="AC185" s="1">
        <v>413</v>
      </c>
      <c r="AD185" s="1">
        <v>459</v>
      </c>
      <c r="AE185" s="1">
        <v>377</v>
      </c>
      <c r="AF185" s="1">
        <v>381</v>
      </c>
      <c r="AG185" s="1">
        <v>411</v>
      </c>
      <c r="AH185" s="1">
        <v>387</v>
      </c>
    </row>
    <row r="186" spans="1:34">
      <c r="A186" s="1"/>
      <c r="B186" s="1" t="s">
        <v>12</v>
      </c>
      <c r="C186" s="1" t="s">
        <v>3</v>
      </c>
      <c r="E186" s="1">
        <v>612</v>
      </c>
      <c r="F186" s="1">
        <v>0</v>
      </c>
      <c r="G186" s="1">
        <v>0</v>
      </c>
      <c r="H186" s="1">
        <v>0</v>
      </c>
      <c r="I186" s="1">
        <v>5</v>
      </c>
      <c r="J186" s="1">
        <v>11</v>
      </c>
      <c r="K186" s="1">
        <v>7</v>
      </c>
      <c r="L186" s="1">
        <v>7</v>
      </c>
      <c r="M186" s="1">
        <v>11</v>
      </c>
      <c r="N186" s="1">
        <v>13</v>
      </c>
      <c r="O186" s="1">
        <v>17</v>
      </c>
      <c r="P186" s="1">
        <v>19</v>
      </c>
      <c r="Q186" s="1">
        <v>9</v>
      </c>
      <c r="R186" s="1">
        <v>22</v>
      </c>
      <c r="S186" s="1">
        <v>26</v>
      </c>
      <c r="T186" s="1">
        <v>18</v>
      </c>
      <c r="U186" s="1">
        <v>28</v>
      </c>
      <c r="V186" s="1">
        <v>34</v>
      </c>
      <c r="W186" s="1">
        <v>32</v>
      </c>
      <c r="X186" s="1">
        <v>34</v>
      </c>
      <c r="Y186" s="1">
        <v>24</v>
      </c>
      <c r="Z186" s="1">
        <v>30</v>
      </c>
      <c r="AA186" s="1">
        <v>18</v>
      </c>
      <c r="AB186" s="1">
        <v>35</v>
      </c>
      <c r="AC186" s="1">
        <v>37</v>
      </c>
      <c r="AD186" s="1">
        <v>33</v>
      </c>
      <c r="AE186" s="1">
        <v>31</v>
      </c>
      <c r="AF186" s="1">
        <v>36</v>
      </c>
      <c r="AG186" s="1">
        <v>38</v>
      </c>
      <c r="AH186" s="1">
        <v>47</v>
      </c>
    </row>
    <row r="187" spans="1:34">
      <c r="A187" s="1"/>
      <c r="B187" s="1"/>
      <c r="C187" s="1" t="s">
        <v>4</v>
      </c>
      <c r="E187" s="1">
        <v>305</v>
      </c>
      <c r="F187" s="1">
        <v>0</v>
      </c>
      <c r="G187" s="1">
        <v>0</v>
      </c>
      <c r="H187" s="1">
        <v>0</v>
      </c>
      <c r="I187" s="1">
        <v>1</v>
      </c>
      <c r="J187" s="1">
        <v>4</v>
      </c>
      <c r="K187" s="1">
        <v>4</v>
      </c>
      <c r="L187" s="1">
        <v>3</v>
      </c>
      <c r="M187" s="1">
        <v>7</v>
      </c>
      <c r="N187" s="1">
        <v>6</v>
      </c>
      <c r="O187" s="1">
        <v>6</v>
      </c>
      <c r="P187" s="1">
        <v>11</v>
      </c>
      <c r="Q187" s="1">
        <v>2</v>
      </c>
      <c r="R187" s="1">
        <v>12</v>
      </c>
      <c r="S187" s="1">
        <v>12</v>
      </c>
      <c r="T187" s="1">
        <v>11</v>
      </c>
      <c r="U187" s="1">
        <v>12</v>
      </c>
      <c r="V187" s="1">
        <v>21</v>
      </c>
      <c r="W187" s="1">
        <v>13</v>
      </c>
      <c r="X187" s="1">
        <v>13</v>
      </c>
      <c r="Y187" s="1">
        <v>12</v>
      </c>
      <c r="Z187" s="1">
        <v>16</v>
      </c>
      <c r="AA187" s="1">
        <v>6</v>
      </c>
      <c r="AB187" s="1">
        <v>17</v>
      </c>
      <c r="AC187" s="1">
        <v>22</v>
      </c>
      <c r="AD187" s="1">
        <v>18</v>
      </c>
      <c r="AE187" s="1">
        <v>21</v>
      </c>
      <c r="AF187" s="1">
        <v>20</v>
      </c>
      <c r="AG187" s="1">
        <v>18</v>
      </c>
      <c r="AH187" s="1">
        <v>22</v>
      </c>
    </row>
    <row r="188" spans="1:34">
      <c r="A188" s="1"/>
      <c r="B188" s="1"/>
      <c r="C188" s="1" t="s">
        <v>5</v>
      </c>
      <c r="E188" s="1">
        <v>177</v>
      </c>
      <c r="F188" s="1">
        <v>0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1</v>
      </c>
      <c r="N188" s="1">
        <v>3</v>
      </c>
      <c r="O188" s="1">
        <v>5</v>
      </c>
      <c r="P188" s="1">
        <v>2</v>
      </c>
      <c r="Q188" s="1">
        <v>6</v>
      </c>
      <c r="R188" s="1">
        <v>5</v>
      </c>
      <c r="S188" s="1">
        <v>7</v>
      </c>
      <c r="T188" s="1">
        <v>3</v>
      </c>
      <c r="U188" s="1">
        <v>9</v>
      </c>
      <c r="V188" s="1">
        <v>10</v>
      </c>
      <c r="W188" s="1">
        <v>13</v>
      </c>
      <c r="X188" s="1">
        <v>13</v>
      </c>
      <c r="Y188" s="1">
        <v>9</v>
      </c>
      <c r="Z188" s="1">
        <v>9</v>
      </c>
      <c r="AA188" s="1">
        <v>5</v>
      </c>
      <c r="AB188" s="1">
        <v>8</v>
      </c>
      <c r="AC188" s="1">
        <v>11</v>
      </c>
      <c r="AD188" s="1">
        <v>8</v>
      </c>
      <c r="AE188" s="1">
        <v>3</v>
      </c>
      <c r="AF188" s="1">
        <v>11</v>
      </c>
      <c r="AG188" s="1">
        <v>18</v>
      </c>
      <c r="AH188" s="1">
        <v>14</v>
      </c>
    </row>
    <row r="189" spans="1:34">
      <c r="A189" s="1"/>
      <c r="B189" s="1"/>
      <c r="C189" s="1" t="s">
        <v>6</v>
      </c>
      <c r="E189" s="1">
        <v>107</v>
      </c>
      <c r="F189" s="1">
        <v>0</v>
      </c>
      <c r="G189" s="1">
        <v>0</v>
      </c>
      <c r="H189" s="1">
        <v>0</v>
      </c>
      <c r="I189" s="1">
        <v>2</v>
      </c>
      <c r="J189" s="1">
        <v>2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4</v>
      </c>
      <c r="Q189" s="1">
        <v>1</v>
      </c>
      <c r="R189" s="1">
        <v>3</v>
      </c>
      <c r="S189" s="1">
        <v>7</v>
      </c>
      <c r="T189" s="1">
        <v>3</v>
      </c>
      <c r="U189" s="1">
        <v>5</v>
      </c>
      <c r="V189" s="1">
        <v>3</v>
      </c>
      <c r="W189" s="1">
        <v>3</v>
      </c>
      <c r="X189" s="1">
        <v>7</v>
      </c>
      <c r="Y189" s="1">
        <v>3</v>
      </c>
      <c r="Z189" s="1">
        <v>4</v>
      </c>
      <c r="AA189" s="1">
        <v>5</v>
      </c>
      <c r="AB189" s="1">
        <v>9</v>
      </c>
      <c r="AC189" s="1">
        <v>4</v>
      </c>
      <c r="AD189" s="1">
        <v>7</v>
      </c>
      <c r="AE189" s="1">
        <v>6</v>
      </c>
      <c r="AF189" s="1">
        <v>4</v>
      </c>
      <c r="AG189" s="1">
        <v>1</v>
      </c>
      <c r="AH189" s="1">
        <v>11</v>
      </c>
    </row>
    <row r="190" spans="1:34">
      <c r="A190" s="1"/>
      <c r="B190" s="1"/>
      <c r="C190" s="1" t="s">
        <v>7</v>
      </c>
      <c r="E190" s="1">
        <v>23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2</v>
      </c>
      <c r="Q190" s="1">
        <v>0</v>
      </c>
      <c r="R190" s="1">
        <v>2</v>
      </c>
      <c r="S190" s="1">
        <v>0</v>
      </c>
      <c r="T190" s="1">
        <v>1</v>
      </c>
      <c r="U190" s="1">
        <v>2</v>
      </c>
      <c r="V190" s="1">
        <v>0</v>
      </c>
      <c r="W190" s="1">
        <v>3</v>
      </c>
      <c r="X190" s="1">
        <v>1</v>
      </c>
      <c r="Y190" s="1">
        <v>0</v>
      </c>
      <c r="Z190" s="1">
        <v>1</v>
      </c>
      <c r="AA190" s="1">
        <v>2</v>
      </c>
      <c r="AB190" s="1">
        <v>1</v>
      </c>
      <c r="AC190" s="1">
        <v>0</v>
      </c>
      <c r="AD190" s="1">
        <v>0</v>
      </c>
      <c r="AE190" s="1">
        <v>1</v>
      </c>
      <c r="AF190" s="1">
        <v>1</v>
      </c>
      <c r="AG190" s="1">
        <v>1</v>
      </c>
      <c r="AH190" s="1">
        <v>0</v>
      </c>
    </row>
    <row r="191" spans="1:34">
      <c r="A191" s="1"/>
      <c r="B191" s="1" t="s">
        <v>13</v>
      </c>
      <c r="C191" s="1" t="s">
        <v>3</v>
      </c>
      <c r="E191" s="1">
        <v>355</v>
      </c>
      <c r="F191" s="1">
        <v>0</v>
      </c>
      <c r="G191" s="1">
        <v>0</v>
      </c>
      <c r="H191" s="1">
        <v>0</v>
      </c>
      <c r="I191" s="1">
        <v>3</v>
      </c>
      <c r="J191" s="1">
        <v>3</v>
      </c>
      <c r="K191" s="1">
        <v>5</v>
      </c>
      <c r="L191" s="1">
        <v>3</v>
      </c>
      <c r="M191" s="1">
        <v>6</v>
      </c>
      <c r="N191" s="1">
        <v>2</v>
      </c>
      <c r="O191" s="1">
        <v>4</v>
      </c>
      <c r="P191" s="1">
        <v>6</v>
      </c>
      <c r="Q191" s="1">
        <v>9</v>
      </c>
      <c r="R191" s="1">
        <v>7</v>
      </c>
      <c r="S191" s="1">
        <v>8</v>
      </c>
      <c r="T191" s="1">
        <v>17</v>
      </c>
      <c r="U191" s="1">
        <v>10</v>
      </c>
      <c r="V191" s="1">
        <v>14</v>
      </c>
      <c r="W191" s="1">
        <v>15</v>
      </c>
      <c r="X191" s="1">
        <v>25</v>
      </c>
      <c r="Y191" s="1">
        <v>28</v>
      </c>
      <c r="Z191" s="1">
        <v>29</v>
      </c>
      <c r="AA191" s="1">
        <v>33</v>
      </c>
      <c r="AB191" s="1">
        <v>20</v>
      </c>
      <c r="AC191" s="1">
        <v>17</v>
      </c>
      <c r="AD191" s="1">
        <v>23</v>
      </c>
      <c r="AE191" s="1">
        <v>20</v>
      </c>
      <c r="AF191" s="1">
        <v>13</v>
      </c>
      <c r="AG191" s="1">
        <v>14</v>
      </c>
      <c r="AH191" s="1">
        <v>22</v>
      </c>
    </row>
    <row r="192" spans="1:34">
      <c r="A192" s="1"/>
      <c r="B192" s="1"/>
      <c r="C192" s="1" t="s">
        <v>4</v>
      </c>
      <c r="E192" s="1">
        <v>185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3</v>
      </c>
      <c r="L192" s="1">
        <v>1</v>
      </c>
      <c r="M192" s="1">
        <v>3</v>
      </c>
      <c r="N192" s="1">
        <v>2</v>
      </c>
      <c r="O192" s="1">
        <v>2</v>
      </c>
      <c r="P192" s="1">
        <v>4</v>
      </c>
      <c r="Q192" s="1">
        <v>6</v>
      </c>
      <c r="R192" s="1">
        <v>4</v>
      </c>
      <c r="S192" s="1">
        <v>0</v>
      </c>
      <c r="T192" s="1">
        <v>10</v>
      </c>
      <c r="U192" s="1">
        <v>6</v>
      </c>
      <c r="V192" s="1">
        <v>6</v>
      </c>
      <c r="W192" s="1">
        <v>6</v>
      </c>
      <c r="X192" s="1">
        <v>11</v>
      </c>
      <c r="Y192" s="1">
        <v>17</v>
      </c>
      <c r="Z192" s="1">
        <v>17</v>
      </c>
      <c r="AA192" s="1">
        <v>16</v>
      </c>
      <c r="AB192" s="1">
        <v>12</v>
      </c>
      <c r="AC192" s="1">
        <v>7</v>
      </c>
      <c r="AD192" s="1">
        <v>11</v>
      </c>
      <c r="AE192" s="1">
        <v>13</v>
      </c>
      <c r="AF192" s="1">
        <v>7</v>
      </c>
      <c r="AG192" s="1">
        <v>7</v>
      </c>
      <c r="AH192" s="1">
        <v>12</v>
      </c>
    </row>
    <row r="193" spans="1:34">
      <c r="A193" s="1"/>
      <c r="B193" s="1"/>
      <c r="C193" s="1" t="s">
        <v>5</v>
      </c>
      <c r="E193" s="1">
        <v>116</v>
      </c>
      <c r="F193" s="1">
        <v>0</v>
      </c>
      <c r="G193" s="1">
        <v>0</v>
      </c>
      <c r="H193" s="1">
        <v>0</v>
      </c>
      <c r="I193" s="1">
        <v>1</v>
      </c>
      <c r="J193" s="1">
        <v>2</v>
      </c>
      <c r="K193" s="1">
        <v>2</v>
      </c>
      <c r="L193" s="1">
        <v>1</v>
      </c>
      <c r="M193" s="1">
        <v>1</v>
      </c>
      <c r="N193" s="1">
        <v>0</v>
      </c>
      <c r="O193" s="1">
        <v>2</v>
      </c>
      <c r="P193" s="1">
        <v>1</v>
      </c>
      <c r="Q193" s="1">
        <v>3</v>
      </c>
      <c r="R193" s="1">
        <v>2</v>
      </c>
      <c r="S193" s="1">
        <v>7</v>
      </c>
      <c r="T193" s="1">
        <v>5</v>
      </c>
      <c r="U193" s="1">
        <v>3</v>
      </c>
      <c r="V193" s="1">
        <v>4</v>
      </c>
      <c r="W193" s="1">
        <v>6</v>
      </c>
      <c r="X193" s="1">
        <v>8</v>
      </c>
      <c r="Y193" s="1">
        <v>4</v>
      </c>
      <c r="Z193" s="1">
        <v>9</v>
      </c>
      <c r="AA193" s="1">
        <v>13</v>
      </c>
      <c r="AB193" s="1">
        <v>7</v>
      </c>
      <c r="AC193" s="1">
        <v>9</v>
      </c>
      <c r="AD193" s="1">
        <v>7</v>
      </c>
      <c r="AE193" s="1">
        <v>5</v>
      </c>
      <c r="AF193" s="1">
        <v>4</v>
      </c>
      <c r="AG193" s="1">
        <v>5</v>
      </c>
      <c r="AH193" s="1">
        <v>5</v>
      </c>
    </row>
    <row r="194" spans="1:34">
      <c r="A194" s="1"/>
      <c r="B194" s="1"/>
      <c r="C194" s="1" t="s">
        <v>6</v>
      </c>
      <c r="E194" s="1">
        <v>46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2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2</v>
      </c>
      <c r="U194" s="1">
        <v>1</v>
      </c>
      <c r="V194" s="1">
        <v>4</v>
      </c>
      <c r="W194" s="1">
        <v>3</v>
      </c>
      <c r="X194" s="1">
        <v>6</v>
      </c>
      <c r="Y194" s="1">
        <v>5</v>
      </c>
      <c r="Z194" s="1">
        <v>2</v>
      </c>
      <c r="AA194" s="1">
        <v>4</v>
      </c>
      <c r="AB194" s="1">
        <v>1</v>
      </c>
      <c r="AC194" s="1">
        <v>0</v>
      </c>
      <c r="AD194" s="1">
        <v>4</v>
      </c>
      <c r="AE194" s="1">
        <v>1</v>
      </c>
      <c r="AF194" s="1">
        <v>2</v>
      </c>
      <c r="AG194" s="1">
        <v>2</v>
      </c>
      <c r="AH194" s="1">
        <v>3</v>
      </c>
    </row>
    <row r="195" spans="1:34">
      <c r="A195" s="1"/>
      <c r="B195" s="1"/>
      <c r="C195" s="1" t="s">
        <v>7</v>
      </c>
      <c r="E195" s="1">
        <v>8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</v>
      </c>
      <c r="Z195" s="1">
        <v>1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0</v>
      </c>
      <c r="AG195" s="1">
        <v>0</v>
      </c>
      <c r="AH195" s="1">
        <v>2</v>
      </c>
    </row>
    <row r="196" spans="1:34">
      <c r="A196" s="1"/>
      <c r="B196" s="1" t="s">
        <v>14</v>
      </c>
      <c r="C196" s="1" t="s">
        <v>3</v>
      </c>
      <c r="E196" s="3">
        <v>1065</v>
      </c>
      <c r="F196" s="1">
        <v>14</v>
      </c>
      <c r="G196" s="1">
        <v>27</v>
      </c>
      <c r="H196" s="1">
        <v>17</v>
      </c>
      <c r="I196" s="1">
        <v>18</v>
      </c>
      <c r="J196" s="1">
        <v>22</v>
      </c>
      <c r="K196" s="1">
        <v>13</v>
      </c>
      <c r="L196" s="1">
        <v>18</v>
      </c>
      <c r="M196" s="1">
        <v>7</v>
      </c>
      <c r="N196" s="1">
        <v>7</v>
      </c>
      <c r="O196" s="1">
        <v>6</v>
      </c>
      <c r="P196" s="1">
        <v>10</v>
      </c>
      <c r="Q196" s="1">
        <v>5</v>
      </c>
      <c r="R196" s="1">
        <v>5</v>
      </c>
      <c r="S196" s="1">
        <v>8</v>
      </c>
      <c r="T196" s="1">
        <v>10</v>
      </c>
      <c r="U196" s="1">
        <v>13</v>
      </c>
      <c r="V196" s="1">
        <v>23</v>
      </c>
      <c r="W196" s="1">
        <v>29</v>
      </c>
      <c r="X196" s="1">
        <v>29</v>
      </c>
      <c r="Y196" s="1">
        <v>34</v>
      </c>
      <c r="Z196" s="1">
        <v>24</v>
      </c>
      <c r="AA196" s="1">
        <v>21</v>
      </c>
      <c r="AB196" s="1">
        <v>20</v>
      </c>
      <c r="AC196" s="1">
        <v>62</v>
      </c>
      <c r="AD196" s="1">
        <v>109</v>
      </c>
      <c r="AE196" s="1">
        <v>107</v>
      </c>
      <c r="AF196" s="1">
        <v>134</v>
      </c>
      <c r="AG196" s="1">
        <v>124</v>
      </c>
      <c r="AH196" s="1">
        <v>151</v>
      </c>
    </row>
    <row r="197" spans="1:34">
      <c r="A197" s="1"/>
      <c r="B197" s="1"/>
      <c r="C197" s="1" t="s">
        <v>4</v>
      </c>
      <c r="E197" s="1">
        <v>416</v>
      </c>
      <c r="F197" s="1">
        <v>7</v>
      </c>
      <c r="G197" s="1">
        <v>12</v>
      </c>
      <c r="H197" s="1">
        <v>6</v>
      </c>
      <c r="I197" s="1">
        <v>6</v>
      </c>
      <c r="J197" s="1">
        <v>11</v>
      </c>
      <c r="K197" s="1">
        <v>5</v>
      </c>
      <c r="L197" s="1">
        <v>5</v>
      </c>
      <c r="M197" s="1">
        <v>2</v>
      </c>
      <c r="N197" s="1">
        <v>2</v>
      </c>
      <c r="O197" s="1">
        <v>4</v>
      </c>
      <c r="P197" s="1">
        <v>4</v>
      </c>
      <c r="Q197" s="1">
        <v>2</v>
      </c>
      <c r="R197" s="1">
        <v>0</v>
      </c>
      <c r="S197" s="1">
        <v>3</v>
      </c>
      <c r="T197" s="1">
        <v>4</v>
      </c>
      <c r="U197" s="1">
        <v>3</v>
      </c>
      <c r="V197" s="1">
        <v>15</v>
      </c>
      <c r="W197" s="1">
        <v>11</v>
      </c>
      <c r="X197" s="1">
        <v>15</v>
      </c>
      <c r="Y197" s="1">
        <v>14</v>
      </c>
      <c r="Z197" s="1">
        <v>9</v>
      </c>
      <c r="AA197" s="1">
        <v>7</v>
      </c>
      <c r="AB197" s="1">
        <v>5</v>
      </c>
      <c r="AC197" s="1">
        <v>22</v>
      </c>
      <c r="AD197" s="1">
        <v>44</v>
      </c>
      <c r="AE197" s="1">
        <v>47</v>
      </c>
      <c r="AF197" s="1">
        <v>55</v>
      </c>
      <c r="AG197" s="1">
        <v>50</v>
      </c>
      <c r="AH197" s="1">
        <v>46</v>
      </c>
    </row>
    <row r="198" spans="1:34">
      <c r="A198" s="1"/>
      <c r="B198" s="1"/>
      <c r="C198" s="1" t="s">
        <v>5</v>
      </c>
      <c r="E198" s="1">
        <v>454</v>
      </c>
      <c r="F198" s="1">
        <v>5</v>
      </c>
      <c r="G198" s="1">
        <v>12</v>
      </c>
      <c r="H198" s="1">
        <v>8</v>
      </c>
      <c r="I198" s="1">
        <v>7</v>
      </c>
      <c r="J198" s="1">
        <v>4</v>
      </c>
      <c r="K198" s="1">
        <v>3</v>
      </c>
      <c r="L198" s="1">
        <v>9</v>
      </c>
      <c r="M198" s="1">
        <v>3</v>
      </c>
      <c r="N198" s="1">
        <v>4</v>
      </c>
      <c r="O198" s="1">
        <v>0</v>
      </c>
      <c r="P198" s="1">
        <v>3</v>
      </c>
      <c r="Q198" s="1">
        <v>1</v>
      </c>
      <c r="R198" s="1">
        <v>4</v>
      </c>
      <c r="S198" s="1">
        <v>3</v>
      </c>
      <c r="T198" s="1">
        <v>4</v>
      </c>
      <c r="U198" s="1">
        <v>7</v>
      </c>
      <c r="V198" s="1">
        <v>6</v>
      </c>
      <c r="W198" s="1">
        <v>13</v>
      </c>
      <c r="X198" s="1">
        <v>12</v>
      </c>
      <c r="Y198" s="1">
        <v>10</v>
      </c>
      <c r="Z198" s="1">
        <v>7</v>
      </c>
      <c r="AA198" s="1">
        <v>11</v>
      </c>
      <c r="AB198" s="1">
        <v>12</v>
      </c>
      <c r="AC198" s="1">
        <v>23</v>
      </c>
      <c r="AD198" s="1">
        <v>48</v>
      </c>
      <c r="AE198" s="1">
        <v>47</v>
      </c>
      <c r="AF198" s="1">
        <v>56</v>
      </c>
      <c r="AG198" s="1">
        <v>54</v>
      </c>
      <c r="AH198" s="1">
        <v>79</v>
      </c>
    </row>
    <row r="199" spans="1:34">
      <c r="A199" s="1"/>
      <c r="B199" s="1"/>
      <c r="C199" s="1" t="s">
        <v>6</v>
      </c>
      <c r="E199" s="1">
        <v>133</v>
      </c>
      <c r="F199" s="1">
        <v>0</v>
      </c>
      <c r="G199" s="1">
        <v>3</v>
      </c>
      <c r="H199" s="1">
        <v>2</v>
      </c>
      <c r="I199" s="1">
        <v>3</v>
      </c>
      <c r="J199" s="1">
        <v>4</v>
      </c>
      <c r="K199" s="1">
        <v>4</v>
      </c>
      <c r="L199" s="1">
        <v>3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0</v>
      </c>
      <c r="S199" s="1">
        <v>1</v>
      </c>
      <c r="T199" s="1">
        <v>2</v>
      </c>
      <c r="U199" s="1">
        <v>2</v>
      </c>
      <c r="V199" s="1">
        <v>2</v>
      </c>
      <c r="W199" s="1">
        <v>4</v>
      </c>
      <c r="X199" s="1">
        <v>2</v>
      </c>
      <c r="Y199" s="1">
        <v>6</v>
      </c>
      <c r="Z199" s="1">
        <v>5</v>
      </c>
      <c r="AA199" s="1">
        <v>3</v>
      </c>
      <c r="AB199" s="1">
        <v>3</v>
      </c>
      <c r="AC199" s="1">
        <v>14</v>
      </c>
      <c r="AD199" s="1">
        <v>10</v>
      </c>
      <c r="AE199" s="1">
        <v>11</v>
      </c>
      <c r="AF199" s="1">
        <v>16</v>
      </c>
      <c r="AG199" s="1">
        <v>10</v>
      </c>
      <c r="AH199" s="1">
        <v>16</v>
      </c>
    </row>
    <row r="200" spans="1:34">
      <c r="A200" s="1"/>
      <c r="B200" s="1"/>
      <c r="C200" s="1" t="s">
        <v>7</v>
      </c>
      <c r="E200" s="1">
        <v>62</v>
      </c>
      <c r="F200" s="1">
        <v>2</v>
      </c>
      <c r="G200" s="1">
        <v>0</v>
      </c>
      <c r="H200" s="1">
        <v>1</v>
      </c>
      <c r="I200" s="1">
        <v>2</v>
      </c>
      <c r="J200" s="1">
        <v>3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4</v>
      </c>
      <c r="Z200" s="1">
        <v>3</v>
      </c>
      <c r="AA200" s="1">
        <v>0</v>
      </c>
      <c r="AB200" s="1">
        <v>0</v>
      </c>
      <c r="AC200" s="1">
        <v>3</v>
      </c>
      <c r="AD200" s="1">
        <v>7</v>
      </c>
      <c r="AE200" s="1">
        <v>2</v>
      </c>
      <c r="AF200" s="1">
        <v>7</v>
      </c>
      <c r="AG200" s="1">
        <v>10</v>
      </c>
      <c r="AH200" s="1">
        <v>10</v>
      </c>
    </row>
    <row r="202" spans="1:34">
      <c r="M202" s="4"/>
      <c r="N202" s="4"/>
      <c r="O202" s="4"/>
      <c r="P202" s="4"/>
      <c r="Q202" s="4"/>
      <c r="R202" s="4"/>
    </row>
    <row r="203" spans="1:34">
      <c r="E203" s="4"/>
      <c r="J203" s="4"/>
      <c r="M203" s="4"/>
      <c r="N203" s="4"/>
      <c r="P203" s="6"/>
    </row>
    <row r="205" spans="1:34">
      <c r="A205" s="18" t="s">
        <v>66</v>
      </c>
      <c r="B205" s="19"/>
      <c r="C205" s="1"/>
      <c r="D205" s="1"/>
      <c r="E205" s="1" t="s">
        <v>1</v>
      </c>
      <c r="F205" s="1">
        <v>2023</v>
      </c>
      <c r="G205" s="1">
        <v>2022</v>
      </c>
      <c r="H205" s="1">
        <v>2021</v>
      </c>
      <c r="I205" s="1">
        <v>2020</v>
      </c>
      <c r="J205" s="1">
        <v>2019</v>
      </c>
      <c r="K205" s="1">
        <v>2018</v>
      </c>
      <c r="L205" s="1">
        <v>2017</v>
      </c>
      <c r="M205" s="1">
        <v>2016</v>
      </c>
      <c r="N205" s="1">
        <v>2015</v>
      </c>
      <c r="O205" s="1">
        <v>2014</v>
      </c>
      <c r="P205" s="1">
        <v>2013</v>
      </c>
      <c r="Q205" s="1">
        <v>2012</v>
      </c>
      <c r="R205" s="1">
        <v>2011</v>
      </c>
      <c r="S205" s="1">
        <v>2010</v>
      </c>
      <c r="T205" s="1">
        <v>2009</v>
      </c>
      <c r="U205" s="1">
        <v>2008</v>
      </c>
      <c r="V205" s="1">
        <v>2007</v>
      </c>
      <c r="W205" s="1">
        <v>2006</v>
      </c>
      <c r="X205" s="1">
        <v>2005</v>
      </c>
      <c r="Y205" s="1">
        <v>2004</v>
      </c>
      <c r="Z205" s="1">
        <v>2003</v>
      </c>
      <c r="AA205" s="1">
        <v>2002</v>
      </c>
      <c r="AB205" s="1">
        <v>2001</v>
      </c>
      <c r="AC205" s="1">
        <v>2000</v>
      </c>
      <c r="AD205" s="1">
        <v>1999</v>
      </c>
      <c r="AE205" s="1">
        <v>1998</v>
      </c>
      <c r="AF205" s="1">
        <v>1997</v>
      </c>
      <c r="AG205" s="1">
        <v>1996</v>
      </c>
      <c r="AH205" s="1">
        <v>1995</v>
      </c>
    </row>
    <row r="206" spans="1:34">
      <c r="A206" s="1" t="s">
        <v>67</v>
      </c>
      <c r="B206" s="1" t="s">
        <v>9</v>
      </c>
      <c r="C206" s="1" t="s">
        <v>3</v>
      </c>
      <c r="D206" s="1"/>
      <c r="E206" s="3">
        <f>E210+E209+E208+E207</f>
        <v>112656</v>
      </c>
      <c r="F206" s="3">
        <f t="shared" ref="F206:AH206" si="37">F210+F209+F208+F207</f>
        <v>1397</v>
      </c>
      <c r="G206" s="3">
        <f t="shared" si="37"/>
        <v>4303</v>
      </c>
      <c r="H206" s="3">
        <f t="shared" si="37"/>
        <v>4972</v>
      </c>
      <c r="I206" s="3">
        <f t="shared" si="37"/>
        <v>4881</v>
      </c>
      <c r="J206" s="3">
        <f t="shared" si="37"/>
        <v>3870</v>
      </c>
      <c r="K206" s="3">
        <f t="shared" si="37"/>
        <v>4102</v>
      </c>
      <c r="L206" s="3">
        <f t="shared" si="37"/>
        <v>4297</v>
      </c>
      <c r="M206" s="3">
        <f t="shared" si="37"/>
        <v>4691</v>
      </c>
      <c r="N206" s="3">
        <f t="shared" si="37"/>
        <v>4796</v>
      </c>
      <c r="O206" s="3">
        <f t="shared" si="37"/>
        <v>4752</v>
      </c>
      <c r="P206" s="3">
        <f t="shared" si="37"/>
        <v>4607</v>
      </c>
      <c r="Q206" s="3">
        <f t="shared" si="37"/>
        <v>4619</v>
      </c>
      <c r="R206" s="3">
        <f t="shared" si="37"/>
        <v>4783</v>
      </c>
      <c r="S206" s="3">
        <f t="shared" si="37"/>
        <v>4678</v>
      </c>
      <c r="T206" s="3">
        <f t="shared" si="37"/>
        <v>4688</v>
      </c>
      <c r="U206" s="3">
        <f t="shared" si="37"/>
        <v>4653</v>
      </c>
      <c r="V206" s="3">
        <f t="shared" si="37"/>
        <v>4543</v>
      </c>
      <c r="W206" s="3">
        <f t="shared" si="37"/>
        <v>4517</v>
      </c>
      <c r="X206" s="3">
        <f t="shared" si="37"/>
        <v>4175</v>
      </c>
      <c r="Y206" s="3">
        <f t="shared" si="37"/>
        <v>4084</v>
      </c>
      <c r="Z206" s="3">
        <f t="shared" si="37"/>
        <v>3881</v>
      </c>
      <c r="AA206" s="3">
        <f t="shared" si="37"/>
        <v>3795</v>
      </c>
      <c r="AB206" s="3">
        <f t="shared" si="37"/>
        <v>3433</v>
      </c>
      <c r="AC206" s="3">
        <f t="shared" si="37"/>
        <v>3187</v>
      </c>
      <c r="AD206" s="3">
        <f t="shared" si="37"/>
        <v>3310</v>
      </c>
      <c r="AE206" s="3">
        <f t="shared" si="37"/>
        <v>2432</v>
      </c>
      <c r="AF206" s="3">
        <f t="shared" si="37"/>
        <v>2071</v>
      </c>
      <c r="AG206" s="3">
        <f t="shared" si="37"/>
        <v>1846</v>
      </c>
      <c r="AH206" s="3">
        <f t="shared" si="37"/>
        <v>1531</v>
      </c>
    </row>
    <row r="207" spans="1:34">
      <c r="A207" s="1"/>
      <c r="B207" s="1"/>
      <c r="C207" s="1" t="s">
        <v>4</v>
      </c>
      <c r="D207" s="1"/>
      <c r="E207" s="3">
        <v>58818</v>
      </c>
      <c r="F207" s="1">
        <v>728</v>
      </c>
      <c r="G207" s="3">
        <v>2303</v>
      </c>
      <c r="H207" s="3">
        <v>2644</v>
      </c>
      <c r="I207" s="3">
        <v>2644</v>
      </c>
      <c r="J207" s="3">
        <v>2102</v>
      </c>
      <c r="K207" s="3">
        <v>2207</v>
      </c>
      <c r="L207" s="3">
        <v>2230</v>
      </c>
      <c r="M207" s="3">
        <v>2444</v>
      </c>
      <c r="N207" s="3">
        <v>2484</v>
      </c>
      <c r="O207" s="3">
        <v>2412</v>
      </c>
      <c r="P207" s="3">
        <v>2383</v>
      </c>
      <c r="Q207" s="3">
        <v>2414</v>
      </c>
      <c r="R207" s="3">
        <v>2453</v>
      </c>
      <c r="S207" s="3">
        <v>2427</v>
      </c>
      <c r="T207" s="3">
        <v>2458</v>
      </c>
      <c r="U207" s="3">
        <v>2461</v>
      </c>
      <c r="V207" s="3">
        <v>2333</v>
      </c>
      <c r="W207" s="3">
        <v>2305</v>
      </c>
      <c r="X207" s="3">
        <v>2207</v>
      </c>
      <c r="Y207" s="3">
        <v>2101</v>
      </c>
      <c r="Z207" s="3">
        <v>1965</v>
      </c>
      <c r="AA207" s="3">
        <v>2004</v>
      </c>
      <c r="AB207" s="3">
        <v>1767</v>
      </c>
      <c r="AC207" s="3">
        <v>1671</v>
      </c>
      <c r="AD207" s="3">
        <v>1689</v>
      </c>
      <c r="AE207" s="3">
        <v>1298</v>
      </c>
      <c r="AF207" s="3">
        <v>1079</v>
      </c>
      <c r="AG207" s="1">
        <v>934</v>
      </c>
      <c r="AH207" s="1">
        <v>798</v>
      </c>
    </row>
    <row r="208" spans="1:34">
      <c r="A208" s="1"/>
      <c r="B208" s="1"/>
      <c r="C208" s="1" t="s">
        <v>5</v>
      </c>
      <c r="D208" s="1"/>
      <c r="E208" s="3">
        <v>32628</v>
      </c>
      <c r="F208" s="1">
        <v>420</v>
      </c>
      <c r="G208" s="3">
        <v>1196</v>
      </c>
      <c r="H208" s="3">
        <v>1413</v>
      </c>
      <c r="I208" s="3">
        <v>1390</v>
      </c>
      <c r="J208" s="3">
        <v>1042</v>
      </c>
      <c r="K208" s="3">
        <v>1144</v>
      </c>
      <c r="L208" s="3">
        <v>1259</v>
      </c>
      <c r="M208" s="3">
        <v>1374</v>
      </c>
      <c r="N208" s="3">
        <v>1415</v>
      </c>
      <c r="O208" s="3">
        <v>1427</v>
      </c>
      <c r="P208" s="3">
        <v>1380</v>
      </c>
      <c r="Q208" s="3">
        <v>1367</v>
      </c>
      <c r="R208" s="3">
        <v>1418</v>
      </c>
      <c r="S208" s="3">
        <v>1345</v>
      </c>
      <c r="T208" s="3">
        <v>1364</v>
      </c>
      <c r="U208" s="3">
        <v>1333</v>
      </c>
      <c r="V208" s="3">
        <v>1347</v>
      </c>
      <c r="W208" s="3">
        <v>1356</v>
      </c>
      <c r="X208" s="3">
        <v>1150</v>
      </c>
      <c r="Y208" s="3">
        <v>1169</v>
      </c>
      <c r="Z208" s="3">
        <v>1167</v>
      </c>
      <c r="AA208" s="3">
        <v>1067</v>
      </c>
      <c r="AB208" s="1">
        <v>997</v>
      </c>
      <c r="AC208" s="1">
        <v>936</v>
      </c>
      <c r="AD208" s="1">
        <v>944</v>
      </c>
      <c r="AE208" s="1">
        <v>665</v>
      </c>
      <c r="AF208" s="1">
        <v>593</v>
      </c>
      <c r="AG208" s="1">
        <v>580</v>
      </c>
      <c r="AH208" s="1">
        <v>430</v>
      </c>
    </row>
    <row r="209" spans="1:34">
      <c r="A209" s="1"/>
      <c r="B209" s="1"/>
      <c r="C209" s="1" t="s">
        <v>6</v>
      </c>
      <c r="D209" s="1"/>
      <c r="E209" s="3">
        <v>18074</v>
      </c>
      <c r="F209" s="1">
        <v>217</v>
      </c>
      <c r="G209" s="1">
        <v>719</v>
      </c>
      <c r="H209" s="1">
        <v>809</v>
      </c>
      <c r="I209" s="1">
        <v>722</v>
      </c>
      <c r="J209" s="1">
        <v>630</v>
      </c>
      <c r="K209" s="1">
        <v>649</v>
      </c>
      <c r="L209" s="1">
        <v>710</v>
      </c>
      <c r="M209" s="1">
        <v>734</v>
      </c>
      <c r="N209" s="1">
        <v>762</v>
      </c>
      <c r="O209" s="1">
        <v>768</v>
      </c>
      <c r="P209" s="1">
        <v>713</v>
      </c>
      <c r="Q209" s="1">
        <v>714</v>
      </c>
      <c r="R209" s="1">
        <v>769</v>
      </c>
      <c r="S209" s="1">
        <v>737</v>
      </c>
      <c r="T209" s="1">
        <v>717</v>
      </c>
      <c r="U209" s="1">
        <v>715</v>
      </c>
      <c r="V209" s="1">
        <v>753</v>
      </c>
      <c r="W209" s="1">
        <v>710</v>
      </c>
      <c r="X209" s="1">
        <v>710</v>
      </c>
      <c r="Y209" s="1">
        <v>673</v>
      </c>
      <c r="Z209" s="1">
        <v>638</v>
      </c>
      <c r="AA209" s="1">
        <v>621</v>
      </c>
      <c r="AB209" s="1">
        <v>576</v>
      </c>
      <c r="AC209" s="1">
        <v>498</v>
      </c>
      <c r="AD209" s="1">
        <v>569</v>
      </c>
      <c r="AE209" s="1">
        <v>401</v>
      </c>
      <c r="AF209" s="1">
        <v>341</v>
      </c>
      <c r="AG209" s="1">
        <v>286</v>
      </c>
      <c r="AH209" s="1">
        <v>258</v>
      </c>
    </row>
    <row r="210" spans="1:34">
      <c r="A210" s="1"/>
      <c r="B210" s="1"/>
      <c r="C210" s="1" t="s">
        <v>7</v>
      </c>
      <c r="D210" s="1"/>
      <c r="E210" s="3">
        <v>3136</v>
      </c>
      <c r="F210" s="1">
        <v>32</v>
      </c>
      <c r="G210" s="1">
        <v>85</v>
      </c>
      <c r="H210" s="1">
        <v>106</v>
      </c>
      <c r="I210" s="1">
        <v>125</v>
      </c>
      <c r="J210" s="1">
        <v>96</v>
      </c>
      <c r="K210" s="1">
        <v>102</v>
      </c>
      <c r="L210" s="1">
        <v>98</v>
      </c>
      <c r="M210" s="1">
        <v>139</v>
      </c>
      <c r="N210" s="1">
        <v>135</v>
      </c>
      <c r="O210" s="1">
        <v>145</v>
      </c>
      <c r="P210" s="1">
        <v>131</v>
      </c>
      <c r="Q210" s="1">
        <v>124</v>
      </c>
      <c r="R210" s="1">
        <v>143</v>
      </c>
      <c r="S210" s="1">
        <v>169</v>
      </c>
      <c r="T210" s="1">
        <v>149</v>
      </c>
      <c r="U210" s="1">
        <v>144</v>
      </c>
      <c r="V210" s="1">
        <v>110</v>
      </c>
      <c r="W210" s="1">
        <v>146</v>
      </c>
      <c r="X210" s="1">
        <v>108</v>
      </c>
      <c r="Y210" s="1">
        <v>141</v>
      </c>
      <c r="Z210" s="1">
        <v>111</v>
      </c>
      <c r="AA210" s="1">
        <v>103</v>
      </c>
      <c r="AB210" s="1">
        <v>93</v>
      </c>
      <c r="AC210" s="1">
        <v>82</v>
      </c>
      <c r="AD210" s="1">
        <v>108</v>
      </c>
      <c r="AE210" s="1">
        <v>68</v>
      </c>
      <c r="AF210" s="1">
        <v>58</v>
      </c>
      <c r="AG210" s="1">
        <v>46</v>
      </c>
      <c r="AH210" s="1">
        <v>45</v>
      </c>
    </row>
    <row r="211" spans="1:34">
      <c r="A211" s="1"/>
      <c r="B211" s="1" t="s">
        <v>10</v>
      </c>
      <c r="C211" s="1" t="s">
        <v>3</v>
      </c>
      <c r="D211" s="1"/>
      <c r="E211" s="1">
        <f>E214+E213+E212</f>
        <v>10</v>
      </c>
      <c r="F211" s="1">
        <f t="shared" ref="F211:AH211" si="38">F214+F213+F212</f>
        <v>1</v>
      </c>
      <c r="G211" s="1">
        <f t="shared" si="38"/>
        <v>1</v>
      </c>
      <c r="H211" s="1">
        <f t="shared" si="38"/>
        <v>0</v>
      </c>
      <c r="I211" s="1">
        <f t="shared" si="38"/>
        <v>0</v>
      </c>
      <c r="J211" s="1">
        <f t="shared" si="38"/>
        <v>0</v>
      </c>
      <c r="K211" s="1">
        <f t="shared" si="38"/>
        <v>0</v>
      </c>
      <c r="L211" s="1">
        <f t="shared" si="38"/>
        <v>0</v>
      </c>
      <c r="M211" s="1">
        <f t="shared" si="38"/>
        <v>0</v>
      </c>
      <c r="N211" s="1">
        <f t="shared" si="38"/>
        <v>0</v>
      </c>
      <c r="O211" s="1">
        <f t="shared" si="38"/>
        <v>0</v>
      </c>
      <c r="P211" s="1">
        <f t="shared" si="38"/>
        <v>0</v>
      </c>
      <c r="Q211" s="1">
        <f t="shared" si="38"/>
        <v>0</v>
      </c>
      <c r="R211" s="1">
        <f t="shared" si="38"/>
        <v>0</v>
      </c>
      <c r="S211" s="1">
        <f t="shared" si="38"/>
        <v>0</v>
      </c>
      <c r="T211" s="1">
        <f t="shared" si="38"/>
        <v>0</v>
      </c>
      <c r="U211" s="1">
        <f t="shared" si="38"/>
        <v>0</v>
      </c>
      <c r="V211" s="1">
        <f t="shared" si="38"/>
        <v>0</v>
      </c>
      <c r="W211" s="1">
        <f t="shared" si="38"/>
        <v>0</v>
      </c>
      <c r="X211" s="1">
        <f t="shared" si="38"/>
        <v>0</v>
      </c>
      <c r="Y211" s="1">
        <f t="shared" si="38"/>
        <v>0</v>
      </c>
      <c r="Z211" s="1">
        <f t="shared" si="38"/>
        <v>0</v>
      </c>
      <c r="AA211" s="1">
        <f t="shared" si="38"/>
        <v>0</v>
      </c>
      <c r="AB211" s="1">
        <f t="shared" si="38"/>
        <v>0</v>
      </c>
      <c r="AC211" s="1">
        <f t="shared" si="38"/>
        <v>0</v>
      </c>
      <c r="AD211" s="1">
        <f t="shared" si="38"/>
        <v>1</v>
      </c>
      <c r="AE211" s="1">
        <f t="shared" si="38"/>
        <v>5</v>
      </c>
      <c r="AF211" s="1">
        <f t="shared" si="38"/>
        <v>1</v>
      </c>
      <c r="AG211" s="1">
        <f t="shared" si="38"/>
        <v>0</v>
      </c>
      <c r="AH211" s="1">
        <f t="shared" si="38"/>
        <v>1</v>
      </c>
    </row>
    <row r="212" spans="1:34">
      <c r="A212" s="1"/>
      <c r="B212" s="1"/>
      <c r="C212" s="1" t="s">
        <v>4</v>
      </c>
      <c r="D212" s="1"/>
      <c r="E212" s="1">
        <v>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2</v>
      </c>
      <c r="AF212" s="1">
        <v>1</v>
      </c>
      <c r="AG212" s="1">
        <v>0</v>
      </c>
      <c r="AH212" s="1">
        <v>0</v>
      </c>
    </row>
    <row r="213" spans="1:34">
      <c r="A213" s="1"/>
      <c r="B213" s="1"/>
      <c r="C213" s="1" t="s">
        <v>5</v>
      </c>
      <c r="D213" s="1"/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2</v>
      </c>
      <c r="AF213" s="1">
        <v>0</v>
      </c>
      <c r="AG213" s="1">
        <v>0</v>
      </c>
      <c r="AH213" s="1">
        <v>1</v>
      </c>
    </row>
    <row r="214" spans="1:34">
      <c r="A214" s="1"/>
      <c r="B214" s="1"/>
      <c r="C214" s="1" t="s">
        <v>6</v>
      </c>
      <c r="D214" s="1"/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</row>
    <row r="215" spans="1:34">
      <c r="A215" s="1"/>
      <c r="B215" s="1" t="s">
        <v>11</v>
      </c>
      <c r="C215" s="1" t="s">
        <v>3</v>
      </c>
      <c r="D215" s="1"/>
      <c r="E215" s="3">
        <f>E219+E218+E217+E216</f>
        <v>54566</v>
      </c>
      <c r="F215" s="3">
        <f t="shared" ref="F215:AH215" si="39">F219+F218+F217+F216</f>
        <v>423</v>
      </c>
      <c r="G215" s="3">
        <f t="shared" si="39"/>
        <v>1388</v>
      </c>
      <c r="H215" s="3">
        <f t="shared" si="39"/>
        <v>1883</v>
      </c>
      <c r="I215" s="3">
        <f t="shared" si="39"/>
        <v>1907</v>
      </c>
      <c r="J215" s="3">
        <f t="shared" si="39"/>
        <v>1546</v>
      </c>
      <c r="K215" s="3">
        <f t="shared" si="39"/>
        <v>1590</v>
      </c>
      <c r="L215" s="3">
        <f t="shared" si="39"/>
        <v>1586</v>
      </c>
      <c r="M215" s="3">
        <f t="shared" si="39"/>
        <v>1734</v>
      </c>
      <c r="N215" s="3">
        <f t="shared" si="39"/>
        <v>1767</v>
      </c>
      <c r="O215" s="3">
        <f t="shared" si="39"/>
        <v>1862</v>
      </c>
      <c r="P215" s="3">
        <f t="shared" si="39"/>
        <v>1783</v>
      </c>
      <c r="Q215" s="3">
        <f t="shared" si="39"/>
        <v>1718</v>
      </c>
      <c r="R215" s="3">
        <f t="shared" si="39"/>
        <v>1848</v>
      </c>
      <c r="S215" s="3">
        <f t="shared" si="39"/>
        <v>1928</v>
      </c>
      <c r="T215" s="3">
        <f t="shared" si="39"/>
        <v>1955</v>
      </c>
      <c r="U215" s="3">
        <f t="shared" si="39"/>
        <v>2079</v>
      </c>
      <c r="V215" s="3">
        <f t="shared" si="39"/>
        <v>2189</v>
      </c>
      <c r="W215" s="3">
        <f t="shared" si="39"/>
        <v>2350</v>
      </c>
      <c r="X215" s="3">
        <f t="shared" si="39"/>
        <v>2302</v>
      </c>
      <c r="Y215" s="3">
        <f t="shared" si="39"/>
        <v>2403</v>
      </c>
      <c r="Z215" s="3">
        <f t="shared" si="39"/>
        <v>2659</v>
      </c>
      <c r="AA215" s="3">
        <f t="shared" si="39"/>
        <v>2774</v>
      </c>
      <c r="AB215" s="3">
        <f t="shared" si="39"/>
        <v>2548</v>
      </c>
      <c r="AC215" s="3">
        <f t="shared" si="39"/>
        <v>2387</v>
      </c>
      <c r="AD215" s="3">
        <f t="shared" si="39"/>
        <v>2443</v>
      </c>
      <c r="AE215" s="3">
        <f t="shared" si="39"/>
        <v>1763</v>
      </c>
      <c r="AF215" s="3">
        <f t="shared" si="39"/>
        <v>1514</v>
      </c>
      <c r="AG215" s="3">
        <f t="shared" si="39"/>
        <v>1311</v>
      </c>
      <c r="AH215" s="3">
        <f t="shared" si="39"/>
        <v>1044</v>
      </c>
    </row>
    <row r="216" spans="1:34">
      <c r="A216" s="1"/>
      <c r="B216" s="1"/>
      <c r="C216" s="1" t="s">
        <v>4</v>
      </c>
      <c r="D216" s="1"/>
      <c r="E216" s="3">
        <v>29119</v>
      </c>
      <c r="F216" s="1">
        <v>259</v>
      </c>
      <c r="G216" s="1">
        <v>776</v>
      </c>
      <c r="H216" s="3">
        <v>1076</v>
      </c>
      <c r="I216" s="3">
        <v>1048</v>
      </c>
      <c r="J216" s="1">
        <v>874</v>
      </c>
      <c r="K216" s="1">
        <v>902</v>
      </c>
      <c r="L216" s="1">
        <v>835</v>
      </c>
      <c r="M216" s="1">
        <v>929</v>
      </c>
      <c r="N216" s="1">
        <v>954</v>
      </c>
      <c r="O216" s="1">
        <v>988</v>
      </c>
      <c r="P216" s="1">
        <v>962</v>
      </c>
      <c r="Q216" s="1">
        <v>909</v>
      </c>
      <c r="R216" s="3">
        <v>1010</v>
      </c>
      <c r="S216" s="3">
        <v>1019</v>
      </c>
      <c r="T216" s="3">
        <v>1064</v>
      </c>
      <c r="U216" s="3">
        <v>1102</v>
      </c>
      <c r="V216" s="3">
        <v>1134</v>
      </c>
      <c r="W216" s="3">
        <v>1208</v>
      </c>
      <c r="X216" s="3">
        <v>1228</v>
      </c>
      <c r="Y216" s="3">
        <v>1258</v>
      </c>
      <c r="Z216" s="3">
        <v>1350</v>
      </c>
      <c r="AA216" s="3">
        <v>1477</v>
      </c>
      <c r="AB216" s="3">
        <v>1334</v>
      </c>
      <c r="AC216" s="3">
        <v>1265</v>
      </c>
      <c r="AD216" s="3">
        <v>1239</v>
      </c>
      <c r="AE216" s="1">
        <v>950</v>
      </c>
      <c r="AF216" s="1">
        <v>800</v>
      </c>
      <c r="AG216" s="1">
        <v>680</v>
      </c>
      <c r="AH216" s="1">
        <v>552</v>
      </c>
    </row>
    <row r="217" spans="1:34">
      <c r="A217" s="1"/>
      <c r="B217" s="1"/>
      <c r="C217" s="1" t="s">
        <v>5</v>
      </c>
      <c r="D217" s="1"/>
      <c r="E217" s="3">
        <v>15044</v>
      </c>
      <c r="F217" s="1">
        <v>100</v>
      </c>
      <c r="G217" s="1">
        <v>362</v>
      </c>
      <c r="H217" s="1">
        <v>462</v>
      </c>
      <c r="I217" s="1">
        <v>530</v>
      </c>
      <c r="J217" s="1">
        <v>368</v>
      </c>
      <c r="K217" s="1">
        <v>402</v>
      </c>
      <c r="L217" s="1">
        <v>439</v>
      </c>
      <c r="M217" s="1">
        <v>472</v>
      </c>
      <c r="N217" s="1">
        <v>486</v>
      </c>
      <c r="O217" s="1">
        <v>506</v>
      </c>
      <c r="P217" s="1">
        <v>496</v>
      </c>
      <c r="Q217" s="1">
        <v>505</v>
      </c>
      <c r="R217" s="1">
        <v>498</v>
      </c>
      <c r="S217" s="1">
        <v>523</v>
      </c>
      <c r="T217" s="1">
        <v>536</v>
      </c>
      <c r="U217" s="1">
        <v>572</v>
      </c>
      <c r="V217" s="1">
        <v>622</v>
      </c>
      <c r="W217" s="1">
        <v>703</v>
      </c>
      <c r="X217" s="1">
        <v>622</v>
      </c>
      <c r="Y217" s="1">
        <v>682</v>
      </c>
      <c r="Z217" s="1">
        <v>784</v>
      </c>
      <c r="AA217" s="1">
        <v>762</v>
      </c>
      <c r="AB217" s="1">
        <v>729</v>
      </c>
      <c r="AC217" s="1">
        <v>680</v>
      </c>
      <c r="AD217" s="1">
        <v>669</v>
      </c>
      <c r="AE217" s="1">
        <v>470</v>
      </c>
      <c r="AF217" s="1">
        <v>416</v>
      </c>
      <c r="AG217" s="1">
        <v>397</v>
      </c>
      <c r="AH217" s="1">
        <v>279</v>
      </c>
    </row>
    <row r="218" spans="1:34">
      <c r="A218" s="1"/>
      <c r="B218" s="1"/>
      <c r="C218" s="1" t="s">
        <v>6</v>
      </c>
      <c r="D218" s="1"/>
      <c r="E218" s="3">
        <v>9008</v>
      </c>
      <c r="F218" s="1">
        <v>59</v>
      </c>
      <c r="G218" s="1">
        <v>224</v>
      </c>
      <c r="H218" s="1">
        <v>319</v>
      </c>
      <c r="I218" s="1">
        <v>289</v>
      </c>
      <c r="J218" s="1">
        <v>270</v>
      </c>
      <c r="K218" s="1">
        <v>251</v>
      </c>
      <c r="L218" s="1">
        <v>282</v>
      </c>
      <c r="M218" s="1">
        <v>291</v>
      </c>
      <c r="N218" s="1">
        <v>283</v>
      </c>
      <c r="O218" s="1">
        <v>322</v>
      </c>
      <c r="P218" s="1">
        <v>280</v>
      </c>
      <c r="Q218" s="1">
        <v>262</v>
      </c>
      <c r="R218" s="1">
        <v>291</v>
      </c>
      <c r="S218" s="1">
        <v>324</v>
      </c>
      <c r="T218" s="1">
        <v>299</v>
      </c>
      <c r="U218" s="1">
        <v>339</v>
      </c>
      <c r="V218" s="1">
        <v>384</v>
      </c>
      <c r="W218" s="1">
        <v>370</v>
      </c>
      <c r="X218" s="1">
        <v>399</v>
      </c>
      <c r="Y218" s="1">
        <v>392</v>
      </c>
      <c r="Z218" s="1">
        <v>453</v>
      </c>
      <c r="AA218" s="1">
        <v>460</v>
      </c>
      <c r="AB218" s="1">
        <v>420</v>
      </c>
      <c r="AC218" s="1">
        <v>381</v>
      </c>
      <c r="AD218" s="1">
        <v>453</v>
      </c>
      <c r="AE218" s="1">
        <v>292</v>
      </c>
      <c r="AF218" s="1">
        <v>252</v>
      </c>
      <c r="AG218" s="1">
        <v>205</v>
      </c>
      <c r="AH218" s="1">
        <v>185</v>
      </c>
    </row>
    <row r="219" spans="1:34">
      <c r="A219" s="1"/>
      <c r="B219" s="1"/>
      <c r="C219" s="1" t="s">
        <v>7</v>
      </c>
      <c r="D219" s="1"/>
      <c r="E219" s="3">
        <v>1395</v>
      </c>
      <c r="F219" s="1">
        <v>5</v>
      </c>
      <c r="G219" s="1">
        <v>26</v>
      </c>
      <c r="H219" s="1">
        <v>26</v>
      </c>
      <c r="I219" s="1">
        <v>40</v>
      </c>
      <c r="J219" s="1">
        <v>34</v>
      </c>
      <c r="K219" s="1">
        <v>35</v>
      </c>
      <c r="L219" s="1">
        <v>30</v>
      </c>
      <c r="M219" s="1">
        <v>42</v>
      </c>
      <c r="N219" s="1">
        <v>44</v>
      </c>
      <c r="O219" s="1">
        <v>46</v>
      </c>
      <c r="P219" s="1">
        <v>45</v>
      </c>
      <c r="Q219" s="1">
        <v>42</v>
      </c>
      <c r="R219" s="1">
        <v>49</v>
      </c>
      <c r="S219" s="1">
        <v>62</v>
      </c>
      <c r="T219" s="1">
        <v>56</v>
      </c>
      <c r="U219" s="1">
        <v>66</v>
      </c>
      <c r="V219" s="1">
        <v>49</v>
      </c>
      <c r="W219" s="1">
        <v>69</v>
      </c>
      <c r="X219" s="1">
        <v>53</v>
      </c>
      <c r="Y219" s="1">
        <v>71</v>
      </c>
      <c r="Z219" s="1">
        <v>72</v>
      </c>
      <c r="AA219" s="1">
        <v>75</v>
      </c>
      <c r="AB219" s="1">
        <v>65</v>
      </c>
      <c r="AC219" s="1">
        <v>61</v>
      </c>
      <c r="AD219" s="1">
        <v>82</v>
      </c>
      <c r="AE219" s="1">
        <v>51</v>
      </c>
      <c r="AF219" s="1">
        <v>46</v>
      </c>
      <c r="AG219" s="1">
        <v>29</v>
      </c>
      <c r="AH219" s="1">
        <v>28</v>
      </c>
    </row>
    <row r="220" spans="1:34">
      <c r="A220" s="1"/>
      <c r="B220" s="1" t="s">
        <v>12</v>
      </c>
      <c r="C220" s="1" t="s">
        <v>3</v>
      </c>
      <c r="D220" s="1"/>
      <c r="E220" s="1">
        <f>E224+E223+E222+E221</f>
        <v>135</v>
      </c>
      <c r="F220" s="1">
        <f t="shared" ref="F220:AH220" si="40">F224+F223+F222+F221</f>
        <v>0</v>
      </c>
      <c r="G220" s="1">
        <f t="shared" si="40"/>
        <v>0</v>
      </c>
      <c r="H220" s="1">
        <f t="shared" si="40"/>
        <v>0</v>
      </c>
      <c r="I220" s="1">
        <f t="shared" si="40"/>
        <v>0</v>
      </c>
      <c r="J220" s="1">
        <f t="shared" si="40"/>
        <v>1</v>
      </c>
      <c r="K220" s="1">
        <f t="shared" si="40"/>
        <v>1</v>
      </c>
      <c r="L220" s="1">
        <f t="shared" si="40"/>
        <v>2</v>
      </c>
      <c r="M220" s="1">
        <f t="shared" si="40"/>
        <v>1</v>
      </c>
      <c r="N220" s="1">
        <f t="shared" si="40"/>
        <v>1</v>
      </c>
      <c r="O220" s="1">
        <f t="shared" si="40"/>
        <v>1</v>
      </c>
      <c r="P220" s="1">
        <f t="shared" si="40"/>
        <v>0</v>
      </c>
      <c r="Q220" s="1">
        <f t="shared" si="40"/>
        <v>3</v>
      </c>
      <c r="R220" s="1">
        <f t="shared" si="40"/>
        <v>8</v>
      </c>
      <c r="S220" s="1">
        <f t="shared" si="40"/>
        <v>10</v>
      </c>
      <c r="T220" s="1">
        <f t="shared" si="40"/>
        <v>7</v>
      </c>
      <c r="U220" s="1">
        <f t="shared" si="40"/>
        <v>5</v>
      </c>
      <c r="V220" s="1">
        <f t="shared" si="40"/>
        <v>10</v>
      </c>
      <c r="W220" s="1">
        <f t="shared" si="40"/>
        <v>15</v>
      </c>
      <c r="X220" s="1">
        <f t="shared" si="40"/>
        <v>12</v>
      </c>
      <c r="Y220" s="1">
        <f t="shared" si="40"/>
        <v>6</v>
      </c>
      <c r="Z220" s="1">
        <f t="shared" si="40"/>
        <v>7</v>
      </c>
      <c r="AA220" s="1">
        <f t="shared" si="40"/>
        <v>10</v>
      </c>
      <c r="AB220" s="1">
        <f t="shared" si="40"/>
        <v>8</v>
      </c>
      <c r="AC220" s="1">
        <f t="shared" si="40"/>
        <v>3</v>
      </c>
      <c r="AD220" s="1">
        <f t="shared" si="40"/>
        <v>9</v>
      </c>
      <c r="AE220" s="1">
        <f t="shared" si="40"/>
        <v>5</v>
      </c>
      <c r="AF220" s="1">
        <f t="shared" si="40"/>
        <v>3</v>
      </c>
      <c r="AG220" s="1">
        <f t="shared" si="40"/>
        <v>3</v>
      </c>
      <c r="AH220" s="1">
        <f t="shared" si="40"/>
        <v>4</v>
      </c>
    </row>
    <row r="221" spans="1:34">
      <c r="A221" s="1"/>
      <c r="B221" s="1"/>
      <c r="C221" s="1" t="s">
        <v>4</v>
      </c>
      <c r="D221" s="1"/>
      <c r="E221" s="1">
        <v>65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1</v>
      </c>
      <c r="L221" s="1">
        <v>2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4</v>
      </c>
      <c r="S221" s="1">
        <v>4</v>
      </c>
      <c r="T221" s="1">
        <v>5</v>
      </c>
      <c r="U221" s="1">
        <v>4</v>
      </c>
      <c r="V221" s="1">
        <v>6</v>
      </c>
      <c r="W221" s="1">
        <v>7</v>
      </c>
      <c r="X221" s="1">
        <v>5</v>
      </c>
      <c r="Y221" s="1">
        <v>1</v>
      </c>
      <c r="Z221" s="1">
        <v>1</v>
      </c>
      <c r="AA221" s="1">
        <v>5</v>
      </c>
      <c r="AB221" s="1">
        <v>4</v>
      </c>
      <c r="AC221" s="1">
        <v>2</v>
      </c>
      <c r="AD221" s="1">
        <v>3</v>
      </c>
      <c r="AE221" s="1">
        <v>2</v>
      </c>
      <c r="AF221" s="1">
        <v>1</v>
      </c>
      <c r="AG221" s="1">
        <v>2</v>
      </c>
      <c r="AH221" s="1">
        <v>3</v>
      </c>
    </row>
    <row r="222" spans="1:34">
      <c r="A222" s="1"/>
      <c r="B222" s="1"/>
      <c r="C222" s="1" t="s">
        <v>5</v>
      </c>
      <c r="D222" s="1"/>
      <c r="E222" s="1">
        <v>36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2</v>
      </c>
      <c r="R222" s="1">
        <v>3</v>
      </c>
      <c r="S222" s="1">
        <v>2</v>
      </c>
      <c r="T222" s="1">
        <v>1</v>
      </c>
      <c r="U222" s="1">
        <v>0</v>
      </c>
      <c r="V222" s="1">
        <v>0</v>
      </c>
      <c r="W222" s="1">
        <v>4</v>
      </c>
      <c r="X222" s="1">
        <v>4</v>
      </c>
      <c r="Y222" s="1">
        <v>3</v>
      </c>
      <c r="Z222" s="1">
        <v>4</v>
      </c>
      <c r="AA222" s="1">
        <v>3</v>
      </c>
      <c r="AB222" s="1">
        <v>1</v>
      </c>
      <c r="AC222" s="1">
        <v>0</v>
      </c>
      <c r="AD222" s="1">
        <v>3</v>
      </c>
      <c r="AE222" s="1">
        <v>1</v>
      </c>
      <c r="AF222" s="1">
        <v>2</v>
      </c>
      <c r="AG222" s="1">
        <v>1</v>
      </c>
      <c r="AH222" s="1">
        <v>1</v>
      </c>
    </row>
    <row r="223" spans="1:34">
      <c r="A223" s="1"/>
      <c r="B223" s="1"/>
      <c r="C223" s="1" t="s">
        <v>6</v>
      </c>
      <c r="D223" s="1"/>
      <c r="E223" s="1">
        <v>29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1</v>
      </c>
      <c r="S223" s="1">
        <v>3</v>
      </c>
      <c r="T223" s="1">
        <v>0</v>
      </c>
      <c r="U223" s="1">
        <v>1</v>
      </c>
      <c r="V223" s="1">
        <v>4</v>
      </c>
      <c r="W223" s="1">
        <v>3</v>
      </c>
      <c r="X223" s="1">
        <v>3</v>
      </c>
      <c r="Y223" s="1">
        <v>2</v>
      </c>
      <c r="Z223" s="1">
        <v>2</v>
      </c>
      <c r="AA223" s="1">
        <v>2</v>
      </c>
      <c r="AB223" s="1">
        <v>2</v>
      </c>
      <c r="AC223" s="1">
        <v>1</v>
      </c>
      <c r="AD223" s="1">
        <v>2</v>
      </c>
      <c r="AE223" s="1">
        <v>2</v>
      </c>
      <c r="AF223" s="1">
        <v>0</v>
      </c>
      <c r="AG223" s="1">
        <v>0</v>
      </c>
      <c r="AH223" s="1">
        <v>0</v>
      </c>
    </row>
    <row r="224" spans="1:34">
      <c r="A224" s="1"/>
      <c r="B224" s="1"/>
      <c r="C224" s="1" t="s">
        <v>7</v>
      </c>
      <c r="D224" s="1"/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</row>
    <row r="225" spans="1:34">
      <c r="A225" s="1"/>
      <c r="B225" s="1" t="s">
        <v>13</v>
      </c>
      <c r="C225" s="1" t="s">
        <v>3</v>
      </c>
      <c r="D225" s="1"/>
      <c r="E225" s="1">
        <f>E229+E228+E227+E226</f>
        <v>49</v>
      </c>
      <c r="F225" s="1">
        <f t="shared" ref="F225:AH225" si="41">F229+F228+F227+F226</f>
        <v>0</v>
      </c>
      <c r="G225" s="1">
        <f t="shared" si="41"/>
        <v>0</v>
      </c>
      <c r="H225" s="1">
        <f t="shared" si="41"/>
        <v>0</v>
      </c>
      <c r="I225" s="1">
        <f t="shared" si="41"/>
        <v>0</v>
      </c>
      <c r="J225" s="1">
        <f t="shared" si="41"/>
        <v>0</v>
      </c>
      <c r="K225" s="1">
        <f t="shared" si="41"/>
        <v>0</v>
      </c>
      <c r="L225" s="1">
        <f t="shared" si="41"/>
        <v>0</v>
      </c>
      <c r="M225" s="1">
        <f t="shared" si="41"/>
        <v>0</v>
      </c>
      <c r="N225" s="1">
        <f t="shared" si="41"/>
        <v>0</v>
      </c>
      <c r="O225" s="1">
        <f t="shared" si="41"/>
        <v>1</v>
      </c>
      <c r="P225" s="1">
        <f t="shared" si="41"/>
        <v>0</v>
      </c>
      <c r="Q225" s="1">
        <f t="shared" si="41"/>
        <v>1</v>
      </c>
      <c r="R225" s="1">
        <f t="shared" si="41"/>
        <v>1</v>
      </c>
      <c r="S225" s="1">
        <f t="shared" si="41"/>
        <v>0</v>
      </c>
      <c r="T225" s="1">
        <f t="shared" si="41"/>
        <v>2</v>
      </c>
      <c r="U225" s="1">
        <f t="shared" si="41"/>
        <v>6</v>
      </c>
      <c r="V225" s="1">
        <f t="shared" si="41"/>
        <v>4</v>
      </c>
      <c r="W225" s="1">
        <f t="shared" si="41"/>
        <v>4</v>
      </c>
      <c r="X225" s="1">
        <f t="shared" si="41"/>
        <v>4</v>
      </c>
      <c r="Y225" s="1">
        <f t="shared" si="41"/>
        <v>1</v>
      </c>
      <c r="Z225" s="1">
        <f t="shared" si="41"/>
        <v>1</v>
      </c>
      <c r="AA225" s="1">
        <f t="shared" si="41"/>
        <v>2</v>
      </c>
      <c r="AB225" s="1">
        <f t="shared" si="41"/>
        <v>6</v>
      </c>
      <c r="AC225" s="1">
        <f t="shared" si="41"/>
        <v>11</v>
      </c>
      <c r="AD225" s="1">
        <f t="shared" si="41"/>
        <v>1</v>
      </c>
      <c r="AE225" s="1">
        <f t="shared" si="41"/>
        <v>1</v>
      </c>
      <c r="AF225" s="1">
        <f t="shared" si="41"/>
        <v>1</v>
      </c>
      <c r="AG225" s="1">
        <f t="shared" si="41"/>
        <v>0</v>
      </c>
      <c r="AH225" s="1">
        <f t="shared" si="41"/>
        <v>2</v>
      </c>
    </row>
    <row r="226" spans="1:34">
      <c r="A226" s="1"/>
      <c r="B226" s="1"/>
      <c r="C226" s="1" t="s">
        <v>4</v>
      </c>
      <c r="D226" s="1"/>
      <c r="E226" s="1">
        <v>25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1">
        <v>0</v>
      </c>
      <c r="T226" s="1">
        <v>2</v>
      </c>
      <c r="U226" s="1">
        <v>3</v>
      </c>
      <c r="V226" s="1">
        <v>3</v>
      </c>
      <c r="W226" s="1">
        <v>1</v>
      </c>
      <c r="X226" s="1">
        <v>2</v>
      </c>
      <c r="Y226" s="1">
        <v>0</v>
      </c>
      <c r="Z226" s="1">
        <v>1</v>
      </c>
      <c r="AA226" s="1">
        <v>1</v>
      </c>
      <c r="AB226" s="1">
        <v>1</v>
      </c>
      <c r="AC226" s="1">
        <v>8</v>
      </c>
      <c r="AD226" s="1">
        <v>0</v>
      </c>
      <c r="AE226" s="1">
        <v>0</v>
      </c>
      <c r="AF226" s="1">
        <v>1</v>
      </c>
      <c r="AG226" s="1">
        <v>0</v>
      </c>
      <c r="AH226" s="1">
        <v>1</v>
      </c>
    </row>
    <row r="227" spans="1:34">
      <c r="A227" s="1"/>
      <c r="B227" s="1"/>
      <c r="C227" s="1" t="s">
        <v>5</v>
      </c>
      <c r="D227" s="1"/>
      <c r="E227" s="1">
        <v>18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1</v>
      </c>
      <c r="R227" s="1">
        <v>0</v>
      </c>
      <c r="S227" s="1">
        <v>0</v>
      </c>
      <c r="T227" s="1">
        <v>0</v>
      </c>
      <c r="U227" s="1">
        <v>2</v>
      </c>
      <c r="V227" s="1">
        <v>1</v>
      </c>
      <c r="W227" s="1">
        <v>2</v>
      </c>
      <c r="X227" s="1">
        <v>1</v>
      </c>
      <c r="Y227" s="1">
        <v>0</v>
      </c>
      <c r="Z227" s="1">
        <v>0</v>
      </c>
      <c r="AA227" s="1">
        <v>1</v>
      </c>
      <c r="AB227" s="1">
        <v>3</v>
      </c>
      <c r="AC227" s="1">
        <v>3</v>
      </c>
      <c r="AD227" s="1">
        <v>1</v>
      </c>
      <c r="AE227" s="1">
        <v>1</v>
      </c>
      <c r="AF227" s="1">
        <v>0</v>
      </c>
      <c r="AG227" s="1">
        <v>0</v>
      </c>
      <c r="AH227" s="1">
        <v>1</v>
      </c>
    </row>
    <row r="228" spans="1:34">
      <c r="A228" s="1"/>
      <c r="B228" s="1"/>
      <c r="C228" s="1" t="s">
        <v>6</v>
      </c>
      <c r="D228" s="1"/>
      <c r="E228" s="1">
        <v>5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</row>
    <row r="229" spans="1:34">
      <c r="A229" s="1"/>
      <c r="B229" s="1"/>
      <c r="C229" s="1" t="s">
        <v>7</v>
      </c>
      <c r="D229" s="1"/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</row>
    <row r="230" spans="1:34">
      <c r="A230" s="1"/>
      <c r="B230" s="1" t="s">
        <v>14</v>
      </c>
      <c r="C230" s="1" t="s">
        <v>3</v>
      </c>
      <c r="D230" s="1"/>
      <c r="E230" s="3">
        <f>E234+E233+E232+E231</f>
        <v>59604</v>
      </c>
      <c r="F230" s="3">
        <f t="shared" ref="F230:AH230" si="42">F234+F233+F232+F231</f>
        <v>991</v>
      </c>
      <c r="G230" s="3">
        <f t="shared" si="42"/>
        <v>2990</v>
      </c>
      <c r="H230" s="3">
        <f t="shared" si="42"/>
        <v>3203</v>
      </c>
      <c r="I230" s="3">
        <f t="shared" si="42"/>
        <v>3067</v>
      </c>
      <c r="J230" s="3">
        <f t="shared" si="42"/>
        <v>2406</v>
      </c>
      <c r="K230" s="3">
        <f t="shared" si="42"/>
        <v>2572</v>
      </c>
      <c r="L230" s="3">
        <f t="shared" si="42"/>
        <v>2789</v>
      </c>
      <c r="M230" s="3">
        <f t="shared" si="42"/>
        <v>3047</v>
      </c>
      <c r="N230" s="3">
        <f t="shared" si="42"/>
        <v>3095</v>
      </c>
      <c r="O230" s="3">
        <f t="shared" si="42"/>
        <v>2970</v>
      </c>
      <c r="P230" s="3">
        <f t="shared" si="42"/>
        <v>2893</v>
      </c>
      <c r="Q230" s="3">
        <f t="shared" si="42"/>
        <v>2979</v>
      </c>
      <c r="R230" s="3">
        <f t="shared" si="42"/>
        <v>3009</v>
      </c>
      <c r="S230" s="3">
        <f t="shared" si="42"/>
        <v>2812</v>
      </c>
      <c r="T230" s="3">
        <f t="shared" si="42"/>
        <v>2783</v>
      </c>
      <c r="U230" s="3">
        <f t="shared" si="42"/>
        <v>2639</v>
      </c>
      <c r="V230" s="3">
        <f t="shared" si="42"/>
        <v>2405</v>
      </c>
      <c r="W230" s="3">
        <f t="shared" si="42"/>
        <v>2206</v>
      </c>
      <c r="X230" s="3">
        <f t="shared" si="42"/>
        <v>1910</v>
      </c>
      <c r="Y230" s="3">
        <f t="shared" si="42"/>
        <v>1722</v>
      </c>
      <c r="Z230" s="3">
        <f t="shared" si="42"/>
        <v>1251</v>
      </c>
      <c r="AA230" s="3">
        <f t="shared" si="42"/>
        <v>1039</v>
      </c>
      <c r="AB230" s="3">
        <f t="shared" si="42"/>
        <v>912</v>
      </c>
      <c r="AC230" s="3">
        <f t="shared" si="42"/>
        <v>813</v>
      </c>
      <c r="AD230" s="3">
        <f t="shared" si="42"/>
        <v>876</v>
      </c>
      <c r="AE230" s="3">
        <f t="shared" si="42"/>
        <v>675</v>
      </c>
      <c r="AF230" s="3">
        <f t="shared" si="42"/>
        <v>565</v>
      </c>
      <c r="AG230" s="3">
        <f t="shared" si="42"/>
        <v>550</v>
      </c>
      <c r="AH230" s="3">
        <f t="shared" si="42"/>
        <v>489</v>
      </c>
    </row>
    <row r="231" spans="1:34">
      <c r="A231" s="1"/>
      <c r="B231" s="1"/>
      <c r="C231" s="1" t="s">
        <v>4</v>
      </c>
      <c r="D231" s="1"/>
      <c r="E231" s="3">
        <v>30569</v>
      </c>
      <c r="F231" s="1">
        <v>479</v>
      </c>
      <c r="G231" s="3">
        <v>1568</v>
      </c>
      <c r="H231" s="3">
        <v>1645</v>
      </c>
      <c r="I231" s="3">
        <v>1651</v>
      </c>
      <c r="J231" s="3">
        <v>1262</v>
      </c>
      <c r="K231" s="3">
        <v>1343</v>
      </c>
      <c r="L231" s="3">
        <v>1441</v>
      </c>
      <c r="M231" s="3">
        <v>1567</v>
      </c>
      <c r="N231" s="3">
        <v>1567</v>
      </c>
      <c r="O231" s="3">
        <v>1463</v>
      </c>
      <c r="P231" s="3">
        <v>1461</v>
      </c>
      <c r="Q231" s="3">
        <v>1553</v>
      </c>
      <c r="R231" s="3">
        <v>1493</v>
      </c>
      <c r="S231" s="3">
        <v>1446</v>
      </c>
      <c r="T231" s="3">
        <v>1422</v>
      </c>
      <c r="U231" s="3">
        <v>1397</v>
      </c>
      <c r="V231" s="3">
        <v>1228</v>
      </c>
      <c r="W231" s="3">
        <v>1118</v>
      </c>
      <c r="X231" s="1">
        <v>993</v>
      </c>
      <c r="Y231" s="1">
        <v>871</v>
      </c>
      <c r="Z231" s="1">
        <v>630</v>
      </c>
      <c r="AA231" s="1">
        <v>536</v>
      </c>
      <c r="AB231" s="1">
        <v>449</v>
      </c>
      <c r="AC231" s="1">
        <v>412</v>
      </c>
      <c r="AD231" s="1">
        <v>461</v>
      </c>
      <c r="AE231" s="1">
        <v>350</v>
      </c>
      <c r="AF231" s="1">
        <v>281</v>
      </c>
      <c r="AG231" s="1">
        <v>262</v>
      </c>
      <c r="AH231" s="1">
        <v>245</v>
      </c>
    </row>
    <row r="232" spans="1:34">
      <c r="A232" s="1"/>
      <c r="B232" s="1"/>
      <c r="C232" s="1" t="s">
        <v>5</v>
      </c>
      <c r="D232" s="1"/>
      <c r="E232" s="3">
        <v>17907</v>
      </c>
      <c r="F232" s="1">
        <v>324</v>
      </c>
      <c r="G232" s="1">
        <v>852</v>
      </c>
      <c r="H232" s="1">
        <v>969</v>
      </c>
      <c r="I232" s="1">
        <v>884</v>
      </c>
      <c r="J232" s="1">
        <v>696</v>
      </c>
      <c r="K232" s="1">
        <v>754</v>
      </c>
      <c r="L232" s="1">
        <v>834</v>
      </c>
      <c r="M232" s="1">
        <v>923</v>
      </c>
      <c r="N232" s="1">
        <v>942</v>
      </c>
      <c r="O232" s="1">
        <v>940</v>
      </c>
      <c r="P232" s="1">
        <v>897</v>
      </c>
      <c r="Q232" s="1">
        <v>878</v>
      </c>
      <c r="R232" s="1">
        <v>932</v>
      </c>
      <c r="S232" s="1">
        <v>837</v>
      </c>
      <c r="T232" s="1">
        <v>838</v>
      </c>
      <c r="U232" s="1">
        <v>769</v>
      </c>
      <c r="V232" s="1">
        <v>738</v>
      </c>
      <c r="W232" s="1">
        <v>665</v>
      </c>
      <c r="X232" s="1">
        <v>542</v>
      </c>
      <c r="Y232" s="1">
        <v>495</v>
      </c>
      <c r="Z232" s="1">
        <v>390</v>
      </c>
      <c r="AA232" s="1">
        <v>306</v>
      </c>
      <c r="AB232" s="1">
        <v>275</v>
      </c>
      <c r="AC232" s="1">
        <v>258</v>
      </c>
      <c r="AD232" s="1">
        <v>274</v>
      </c>
      <c r="AE232" s="1">
        <v>194</v>
      </c>
      <c r="AF232" s="1">
        <v>180</v>
      </c>
      <c r="AG232" s="1">
        <v>187</v>
      </c>
      <c r="AH232" s="1">
        <v>150</v>
      </c>
    </row>
    <row r="233" spans="1:34">
      <c r="A233" s="1"/>
      <c r="B233" s="1"/>
      <c r="C233" s="1" t="s">
        <v>6</v>
      </c>
      <c r="D233" s="1"/>
      <c r="E233" s="3">
        <v>9362</v>
      </c>
      <c r="F233" s="1">
        <v>161</v>
      </c>
      <c r="G233" s="1">
        <v>509</v>
      </c>
      <c r="H233" s="1">
        <v>508</v>
      </c>
      <c r="I233" s="1">
        <v>446</v>
      </c>
      <c r="J233" s="1">
        <v>382</v>
      </c>
      <c r="K233" s="1">
        <v>408</v>
      </c>
      <c r="L233" s="1">
        <v>445</v>
      </c>
      <c r="M233" s="1">
        <v>459</v>
      </c>
      <c r="N233" s="1">
        <v>494</v>
      </c>
      <c r="O233" s="1">
        <v>467</v>
      </c>
      <c r="P233" s="1">
        <v>447</v>
      </c>
      <c r="Q233" s="1">
        <v>464</v>
      </c>
      <c r="R233" s="1">
        <v>490</v>
      </c>
      <c r="S233" s="1">
        <v>422</v>
      </c>
      <c r="T233" s="1">
        <v>430</v>
      </c>
      <c r="U233" s="1">
        <v>393</v>
      </c>
      <c r="V233" s="1">
        <v>376</v>
      </c>
      <c r="W233" s="1">
        <v>346</v>
      </c>
      <c r="X233" s="1">
        <v>321</v>
      </c>
      <c r="Y233" s="1">
        <v>284</v>
      </c>
      <c r="Z233" s="1">
        <v>192</v>
      </c>
      <c r="AA233" s="1">
        <v>169</v>
      </c>
      <c r="AB233" s="1">
        <v>161</v>
      </c>
      <c r="AC233" s="1">
        <v>121</v>
      </c>
      <c r="AD233" s="1">
        <v>115</v>
      </c>
      <c r="AE233" s="1">
        <v>113</v>
      </c>
      <c r="AF233" s="1">
        <v>91</v>
      </c>
      <c r="AG233" s="1">
        <v>83</v>
      </c>
      <c r="AH233" s="1">
        <v>76</v>
      </c>
    </row>
    <row r="234" spans="1:34">
      <c r="A234" s="1"/>
      <c r="B234" s="1"/>
      <c r="C234" s="1" t="s">
        <v>7</v>
      </c>
      <c r="D234" s="1"/>
      <c r="E234" s="3">
        <v>1766</v>
      </c>
      <c r="F234" s="1">
        <v>27</v>
      </c>
      <c r="G234" s="1">
        <v>61</v>
      </c>
      <c r="H234" s="1">
        <v>81</v>
      </c>
      <c r="I234" s="1">
        <v>86</v>
      </c>
      <c r="J234" s="1">
        <v>66</v>
      </c>
      <c r="K234" s="1">
        <v>67</v>
      </c>
      <c r="L234" s="1">
        <v>69</v>
      </c>
      <c r="M234" s="1">
        <v>98</v>
      </c>
      <c r="N234" s="1">
        <v>92</v>
      </c>
      <c r="O234" s="1">
        <v>100</v>
      </c>
      <c r="P234" s="1">
        <v>88</v>
      </c>
      <c r="Q234" s="1">
        <v>84</v>
      </c>
      <c r="R234" s="1">
        <v>94</v>
      </c>
      <c r="S234" s="1">
        <v>107</v>
      </c>
      <c r="T234" s="1">
        <v>93</v>
      </c>
      <c r="U234" s="1">
        <v>80</v>
      </c>
      <c r="V234" s="1">
        <v>63</v>
      </c>
      <c r="W234" s="1">
        <v>77</v>
      </c>
      <c r="X234" s="1">
        <v>54</v>
      </c>
      <c r="Y234" s="1">
        <v>72</v>
      </c>
      <c r="Z234" s="1">
        <v>39</v>
      </c>
      <c r="AA234" s="1">
        <v>28</v>
      </c>
      <c r="AB234" s="1">
        <v>27</v>
      </c>
      <c r="AC234" s="1">
        <v>22</v>
      </c>
      <c r="AD234" s="1">
        <v>26</v>
      </c>
      <c r="AE234" s="1">
        <v>18</v>
      </c>
      <c r="AF234" s="1">
        <v>13</v>
      </c>
      <c r="AG234" s="1">
        <v>18</v>
      </c>
      <c r="AH234" s="1">
        <v>18</v>
      </c>
    </row>
    <row r="237" spans="1:34">
      <c r="K237" s="4"/>
      <c r="L237" s="4"/>
      <c r="M237" s="4"/>
      <c r="N237" s="4"/>
      <c r="O237" s="4"/>
      <c r="P237" s="4"/>
      <c r="Q237" s="4"/>
      <c r="R237" s="4"/>
    </row>
  </sheetData>
  <mergeCells count="15">
    <mergeCell ref="C88:D88"/>
    <mergeCell ref="I65:J65"/>
    <mergeCell ref="K87:L87"/>
    <mergeCell ref="A87:B87"/>
    <mergeCell ref="A65:B65"/>
    <mergeCell ref="A42:B42"/>
    <mergeCell ref="A9:B9"/>
    <mergeCell ref="A1:B1"/>
    <mergeCell ref="A88:B88"/>
    <mergeCell ref="A113:B113"/>
    <mergeCell ref="A171:B171"/>
    <mergeCell ref="A205:B205"/>
    <mergeCell ref="I113:J113"/>
    <mergeCell ref="A112:B112"/>
    <mergeCell ref="A137:B13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2023-06-23T15:15:15Z</dcterms:modified>
  <cp:category/>
  <cp:contentStatus/>
</cp:coreProperties>
</file>