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11715" windowHeight="8610"/>
  </bookViews>
  <sheets>
    <sheet name="sheet1" sheetId="1" r:id="rId1"/>
    <sheet name="Sheet3" sheetId="3" r:id="rId2"/>
  </sheets>
  <definedNames>
    <definedName name="_xlnm._FilterDatabase" localSheetId="0" hidden="1">sheet1!$A$5:$O$1160</definedName>
    <definedName name="_xlnm.Print_Area" localSheetId="0">sheet1!$A$1:$O$1160</definedName>
    <definedName name="_xlnm.Print_Titles" localSheetId="0">sheet1!$3:$3</definedName>
  </definedNames>
  <calcPr calcId="114210" fullCalcOnLoad="1"/>
</workbook>
</file>

<file path=xl/calcChain.xml><?xml version="1.0" encoding="utf-8"?>
<calcChain xmlns="http://schemas.openxmlformats.org/spreadsheetml/2006/main">
  <c r="I509" i="1"/>
  <c r="F246"/>
  <c r="F247"/>
  <c r="F248"/>
  <c r="F249"/>
  <c r="F250"/>
  <c r="F251"/>
  <c r="F252"/>
  <c r="F253"/>
  <c r="F254"/>
  <c r="F255"/>
  <c r="F256"/>
  <c r="F257"/>
  <c r="F258"/>
  <c r="F259"/>
  <c r="F260"/>
  <c r="F261"/>
  <c r="F262"/>
  <c r="F263"/>
  <c r="F264"/>
  <c r="F481"/>
  <c r="F483"/>
  <c r="F485"/>
  <c r="F487"/>
  <c r="F490"/>
  <c r="F491"/>
  <c r="F492"/>
  <c r="F493"/>
  <c r="F499"/>
  <c r="F500"/>
  <c r="F501"/>
  <c r="F503"/>
  <c r="F504"/>
  <c r="F505"/>
  <c r="F506"/>
  <c r="F702"/>
  <c r="F703"/>
  <c r="F705"/>
  <c r="F706"/>
  <c r="F707"/>
  <c r="F708"/>
  <c r="F712"/>
  <c r="F713"/>
  <c r="F721"/>
  <c r="F725"/>
  <c r="F729"/>
  <c r="F731"/>
  <c r="F732"/>
  <c r="F734"/>
  <c r="F737"/>
  <c r="F741"/>
  <c r="F742"/>
  <c r="F743"/>
  <c r="F744"/>
  <c r="F745"/>
  <c r="F746"/>
  <c r="F747"/>
  <c r="F748"/>
  <c r="F749"/>
  <c r="F750"/>
  <c r="F752"/>
  <c r="F753"/>
  <c r="F755"/>
  <c r="F756"/>
  <c r="F757"/>
  <c r="F759"/>
  <c r="F766"/>
  <c r="F782"/>
  <c r="F790"/>
  <c r="F793"/>
  <c r="F794"/>
  <c r="F795"/>
  <c r="F796"/>
  <c r="F797"/>
  <c r="F798"/>
  <c r="F800"/>
  <c r="F801"/>
  <c r="F802"/>
  <c r="F803"/>
  <c r="F804"/>
  <c r="F806"/>
  <c r="F810"/>
  <c r="F811"/>
  <c r="F812"/>
  <c r="F813"/>
  <c r="F814"/>
  <c r="F815"/>
  <c r="F816"/>
  <c r="F817"/>
  <c r="F818"/>
  <c r="F819"/>
  <c r="F820"/>
  <c r="F821"/>
  <c r="F822"/>
  <c r="F823"/>
  <c r="F824"/>
  <c r="F825"/>
  <c r="F826"/>
  <c r="F827"/>
  <c r="F828"/>
  <c r="F829"/>
  <c r="F830"/>
  <c r="F831"/>
  <c r="F832"/>
  <c r="F833"/>
  <c r="F834"/>
  <c r="F835"/>
  <c r="F836"/>
  <c r="F837"/>
  <c r="F839"/>
  <c r="F840"/>
  <c r="F841"/>
  <c r="F842"/>
  <c r="F843"/>
  <c r="F844"/>
  <c r="F846"/>
  <c r="F847"/>
  <c r="F848"/>
  <c r="F849"/>
  <c r="F851"/>
  <c r="F852"/>
  <c r="F853"/>
  <c r="F857"/>
  <c r="F859"/>
  <c r="F860"/>
  <c r="F861"/>
  <c r="F865"/>
  <c r="F869"/>
  <c r="F879"/>
  <c r="F880"/>
  <c r="F884"/>
  <c r="F885"/>
  <c r="F887"/>
  <c r="F888"/>
  <c r="F889"/>
  <c r="F890"/>
  <c r="F891"/>
  <c r="F897"/>
  <c r="F898"/>
  <c r="F901"/>
  <c r="F902"/>
  <c r="F904"/>
  <c r="F905"/>
  <c r="F906"/>
  <c r="F907"/>
  <c r="F909"/>
  <c r="F910"/>
  <c r="F911"/>
  <c r="F912"/>
  <c r="F919"/>
  <c r="F965"/>
  <c r="F971"/>
  <c r="F972"/>
  <c r="F975"/>
  <c r="F990"/>
  <c r="F997"/>
  <c r="F1024"/>
  <c r="F1061"/>
  <c r="F1086"/>
  <c r="F1087"/>
  <c r="F1088"/>
  <c r="F1089"/>
  <c r="F1093"/>
  <c r="I1104"/>
  <c r="F1104"/>
  <c r="F1106"/>
  <c r="F4"/>
  <c r="F1111"/>
  <c r="F1113"/>
  <c r="F1114"/>
  <c r="F1115"/>
  <c r="F1116"/>
  <c r="F1117"/>
  <c r="F1118"/>
  <c r="F1119"/>
  <c r="F1120"/>
  <c r="F1121"/>
  <c r="F1122"/>
  <c r="F1123"/>
  <c r="F1124"/>
  <c r="F1125"/>
  <c r="F1126"/>
  <c r="F1127"/>
  <c r="F1110"/>
  <c r="F1154"/>
  <c r="I94"/>
  <c r="I95"/>
  <c r="I98"/>
  <c r="I219"/>
  <c r="I283"/>
  <c r="I301"/>
  <c r="I304"/>
  <c r="I306"/>
  <c r="I376"/>
  <c r="I387"/>
  <c r="I513"/>
  <c r="I942"/>
  <c r="I1045"/>
  <c r="I1054"/>
  <c r="I1079"/>
  <c r="I1082"/>
  <c r="I1085"/>
  <c r="I1090"/>
  <c r="I1091"/>
  <c r="I1094"/>
  <c r="I1098"/>
  <c r="I1101"/>
  <c r="I1105"/>
  <c r="I4"/>
  <c r="I1151"/>
  <c r="I1152"/>
  <c r="I1153"/>
  <c r="I1148"/>
  <c r="I1133"/>
  <c r="I1134"/>
  <c r="I1135"/>
  <c r="I1136"/>
  <c r="I1137"/>
  <c r="I1143"/>
  <c r="I1144"/>
  <c r="I1145"/>
  <c r="I1146"/>
  <c r="I1147"/>
  <c r="I1110"/>
  <c r="I1154"/>
  <c r="G4"/>
  <c r="H4"/>
  <c r="K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E4"/>
  <c r="J4"/>
  <c r="G1141"/>
  <c r="G1142"/>
  <c r="G1110"/>
  <c r="H1110"/>
  <c r="K1110"/>
  <c r="E1110"/>
  <c r="J1110"/>
  <c r="J1129"/>
  <c r="J1130"/>
  <c r="J1131"/>
  <c r="J1132"/>
  <c r="J1133"/>
  <c r="J1134"/>
  <c r="J1135"/>
  <c r="J1136"/>
  <c r="J1137"/>
  <c r="J1138"/>
  <c r="J1139"/>
  <c r="J1140"/>
  <c r="J1141"/>
  <c r="J1142"/>
  <c r="J1143"/>
  <c r="J1144"/>
  <c r="J1145"/>
  <c r="J1146"/>
  <c r="J1147"/>
  <c r="E1148"/>
  <c r="H1148"/>
  <c r="J1148"/>
  <c r="J1149"/>
  <c r="J1150"/>
  <c r="J1151"/>
  <c r="J1152"/>
  <c r="J1153"/>
  <c r="J1125"/>
  <c r="J1126"/>
  <c r="J1127"/>
  <c r="J1128"/>
  <c r="J1112"/>
  <c r="J1113"/>
  <c r="J1114"/>
  <c r="J1115"/>
  <c r="J1116"/>
  <c r="J1117"/>
  <c r="J1118"/>
  <c r="J1119"/>
  <c r="J1120"/>
  <c r="J1121"/>
  <c r="J1122"/>
  <c r="J1123"/>
  <c r="J1124"/>
  <c r="J1111"/>
  <c r="K1148"/>
  <c r="K1150"/>
  <c r="K1151"/>
  <c r="K1152"/>
  <c r="K1153"/>
  <c r="K1149"/>
  <c r="K1135"/>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34"/>
  <c r="K1136"/>
  <c r="K1137"/>
  <c r="K1138"/>
  <c r="K1139"/>
  <c r="K1140"/>
  <c r="K1141"/>
  <c r="K1142"/>
  <c r="K1143"/>
  <c r="K1144"/>
  <c r="K1145"/>
  <c r="K1146"/>
  <c r="K1147"/>
  <c r="K1129"/>
  <c r="K1130"/>
  <c r="K1131"/>
  <c r="K1132"/>
  <c r="K1133"/>
  <c r="K1123"/>
  <c r="K1124"/>
  <c r="K1125"/>
  <c r="K1126"/>
  <c r="K1127"/>
  <c r="K1128"/>
  <c r="K1112"/>
  <c r="K1113"/>
  <c r="K1114"/>
  <c r="K1115"/>
  <c r="K1116"/>
  <c r="K1117"/>
  <c r="K1118"/>
  <c r="K1119"/>
  <c r="K1120"/>
  <c r="K1121"/>
  <c r="K1122"/>
  <c r="K1111"/>
  <c r="E1154"/>
  <c r="F1155"/>
  <c r="F1157"/>
  <c r="G1154"/>
  <c r="G1155"/>
  <c r="G1158"/>
  <c r="H1154"/>
  <c r="H1155"/>
  <c r="H1159"/>
  <c r="F1160"/>
  <c r="F1156"/>
</calcChain>
</file>

<file path=xl/sharedStrings.xml><?xml version="1.0" encoding="utf-8"?>
<sst xmlns="http://schemas.openxmlformats.org/spreadsheetml/2006/main" count="5426" uniqueCount="4475">
  <si>
    <t>1021G1103G</t>
  </si>
  <si>
    <t>台灣導盲犬協會</t>
  </si>
  <si>
    <t>導盲犬專業訓練人員、導盲犬寄養家庭輔導員、導盲犬教育宣導講師人事經費及犬隻相關費用補助計劃</t>
  </si>
  <si>
    <t>1030006571</t>
  </si>
  <si>
    <t>1021G1104F</t>
  </si>
  <si>
    <t>中華民國聲暉聯合會</t>
  </si>
  <si>
    <t>聽障服務資訊平台</t>
  </si>
  <si>
    <t>1030006094</t>
  </si>
  <si>
    <t>1021G1105F</t>
  </si>
  <si>
    <t>關懷聽障宣導計畫</t>
  </si>
  <si>
    <t>1021G1106F</t>
  </si>
  <si>
    <t>102年聽障專業暨家庭支持服務計畫</t>
  </si>
  <si>
    <t>1030008132</t>
  </si>
  <si>
    <t>1021G1107F</t>
  </si>
  <si>
    <t>102年台灣地區聽覺障礙者社會參與與阻礙因素之研究</t>
  </si>
  <si>
    <t>1030010713</t>
  </si>
  <si>
    <t>1021G1108D</t>
  </si>
  <si>
    <t>102年度重度海洋性貧血病患身心輔導活動持續方案</t>
  </si>
  <si>
    <t>1030005710</t>
  </si>
  <si>
    <t>1021G1109D</t>
  </si>
  <si>
    <t>社團法人中華民國肌萎縮症病友協會</t>
  </si>
  <si>
    <t>102年肌萎縮症病友個人照顧暨家庭多元支持方案</t>
  </si>
  <si>
    <t>1030008973</t>
  </si>
  <si>
    <t>1021G1110E</t>
  </si>
  <si>
    <t>財團法人陽光社會福利基金會</t>
  </si>
  <si>
    <t>1030009283</t>
  </si>
  <si>
    <t>1021G1111G</t>
  </si>
  <si>
    <t>走過生命幽谷-中途視障者心理輔導計畫(102年)</t>
  </si>
  <si>
    <t>1030006295</t>
  </si>
  <si>
    <t>1021G1112D</t>
  </si>
  <si>
    <t>社團法人台灣脊髓肌肉萎縮症病友協會</t>
  </si>
  <si>
    <t>提昇SMA病友家庭生活支持服務計畫</t>
  </si>
  <si>
    <t>1030008579</t>
  </si>
  <si>
    <t>1021G1113A</t>
  </si>
  <si>
    <t>自閉症同儕支持暨生涯輔導研究宣導計畫</t>
  </si>
  <si>
    <t>1030006670</t>
  </si>
  <si>
    <t>1021G1114A</t>
  </si>
  <si>
    <t>1021G1115A</t>
  </si>
  <si>
    <t>社團法人中華民國自閉症總會</t>
  </si>
  <si>
    <t>字母版溝通法 國際交流暨教學建構計畫</t>
  </si>
  <si>
    <t>財團法人喜憨兒社會福利基金會新竹分事務所</t>
  </si>
  <si>
    <t>Care、Can 、Change-心智障礙青年3C友伴團體發展計畫</t>
  </si>
  <si>
    <t>1021G1119A</t>
  </si>
  <si>
    <t>1030005960</t>
  </si>
  <si>
    <t>1021G1121A</t>
  </si>
  <si>
    <t>財團法人育成社會福利基金會</t>
  </si>
  <si>
    <t>心智障礙者活力健康操編製與推廣-第二年延續計畫</t>
  </si>
  <si>
    <t>1030009046</t>
  </si>
  <si>
    <t>男2,150人次、女2,213人次</t>
  </si>
  <si>
    <t>財團法人台北市基督徒救世會社會福利事業基金會</t>
  </si>
  <si>
    <t>收養家庭與被收養人之尋根服務個案彙編</t>
  </si>
  <si>
    <t>1030002461</t>
  </si>
  <si>
    <t>1021D3008J</t>
  </si>
  <si>
    <t>出養兒少安置費用補助申請</t>
  </si>
  <si>
    <t>1030001751</t>
  </si>
  <si>
    <t>1021D3009J</t>
  </si>
  <si>
    <t>社團法人台北市女性權益促進會</t>
  </si>
  <si>
    <t>子女最佳利益修法行動計畫</t>
  </si>
  <si>
    <t>1021D3010J</t>
  </si>
  <si>
    <t>離婚協議商談服務方案</t>
  </si>
  <si>
    <t>1021D4011J</t>
  </si>
  <si>
    <t>財團法人高雄市私立小天使家園</t>
  </si>
  <si>
    <t>出養童短期安置服務計畫</t>
  </si>
  <si>
    <t>1021DB012J</t>
  </si>
  <si>
    <t>辦理離婚案件之未成年子女及其家長商談服務計畫</t>
  </si>
  <si>
    <t>1021DB014J</t>
  </si>
  <si>
    <t>同心童語~真馨陪伴-離婚案件之未成年子女及其家長商談服務</t>
  </si>
  <si>
    <t>1021DH015J</t>
  </si>
  <si>
    <t>社團法人南投縣社會工作師公會</t>
  </si>
  <si>
    <t>離婚案件之未成年子女及其家長商談服務</t>
  </si>
  <si>
    <t>1021DI016J</t>
  </si>
  <si>
    <t>雲林縣離婚案件之未成年子女及家長商談服務</t>
  </si>
  <si>
    <t>1021DO017J</t>
  </si>
  <si>
    <t>釋手聯談-離婚案件之未成年子女及其家長商談服務</t>
  </si>
  <si>
    <t>1021DO018J</t>
  </si>
  <si>
    <t>不要再問我要跟誰！-離婚案件之未成年子女及其家長宣導短片及宣導品製作方案</t>
  </si>
  <si>
    <t>1021DS019J</t>
  </si>
  <si>
    <t>102年度臺中市兒童收出養服務之家外安置補助計畫</t>
  </si>
  <si>
    <t>1030003031</t>
  </si>
  <si>
    <t>財團法人臺中市私立新希望社會福利基金會附設新希望收出養服務中心</t>
  </si>
  <si>
    <t>為愛出養，希望相隨-兒童短期安置服務計畫</t>
  </si>
  <si>
    <t>1021DS021J</t>
  </si>
  <si>
    <t>台中市社會工作師公會</t>
  </si>
  <si>
    <t>離婚案件之未成年子女及其家長社會工作服務</t>
  </si>
  <si>
    <t>1021DU022J</t>
  </si>
  <si>
    <t>財團法人天主教善牧社會福利基金會附設臺南嬰兒之家</t>
  </si>
  <si>
    <t>「陽光天使園」-收出養服務之短期安置照顧服務計畫</t>
  </si>
  <si>
    <t>1030002849</t>
  </si>
  <si>
    <t>1021DU023J</t>
  </si>
  <si>
    <t>社團法人台南市女性權益促進會</t>
  </si>
  <si>
    <t>~一停、二思、三調解~家事調解服務教戰手冊</t>
  </si>
  <si>
    <t>1021DU024J</t>
  </si>
  <si>
    <t>1021DU026J</t>
  </si>
  <si>
    <t>視訊家事調解事件之專家調解及多元關懷處遇計畫</t>
  </si>
  <si>
    <t>1021DU028J</t>
  </si>
  <si>
    <t>圓一個家的夢-出養兒童及其家庭方案服務計畫</t>
  </si>
  <si>
    <t>1021DX031J</t>
  </si>
  <si>
    <t>國內出養困難之特殊需求兒童短期安置服務計畫</t>
  </si>
  <si>
    <t>1021D1032J</t>
  </si>
  <si>
    <t>離婚家庭親職資源手冊印製計畫</t>
  </si>
  <si>
    <t>1021DD002K</t>
  </si>
  <si>
    <t>台灣築心全人生命生命教育關懷協會</t>
  </si>
  <si>
    <t>教育脫貧-弱勢學童品學紮根活水工程計畫</t>
  </si>
  <si>
    <t>新北市政府社會局補助民間單位辦理發展遲緩兒童社區定點療育服務實施計畫</t>
  </si>
  <si>
    <t>1030019269</t>
  </si>
  <si>
    <t>1021DS003M</t>
  </si>
  <si>
    <t>財團法人臺中市私立弘毓社會福利基金會</t>
  </si>
  <si>
    <t>臺中市偏遠地區發展遲緩兒童社區多元療育訓練服務據點服務計畫</t>
  </si>
  <si>
    <t>1021D4004M</t>
  </si>
  <si>
    <t>高雄市岡山北區發展遲緩兒童社區療育據點計畫</t>
  </si>
  <si>
    <t>社團法人宜蘭縣發展遲緩兒童早期療育協會</t>
  </si>
  <si>
    <t>發展遲緩兒童社區療育據點服務實施計畫</t>
  </si>
  <si>
    <t>1021DH006M</t>
  </si>
  <si>
    <t>中華民國發展遲緩兒童早期療育協會</t>
  </si>
  <si>
    <t>南投縣發展遲緩兒童大水里社區療育據點計畫102年計畫</t>
  </si>
  <si>
    <t>1021DE007M</t>
  </si>
  <si>
    <t>財團法人苗栗縣私立幼安教養院</t>
  </si>
  <si>
    <t>102年苗栗縣兒童早期療育社區療育據點服務</t>
  </si>
  <si>
    <t>1021DJ008M</t>
  </si>
  <si>
    <t>財團法人雙福社會福利慈善事業基金會</t>
  </si>
  <si>
    <t>嘉義縣102年度發展遲緩兒童社區療育據點服務計畫</t>
  </si>
  <si>
    <t>1030003404</t>
  </si>
  <si>
    <t>1021DJ009M</t>
  </si>
  <si>
    <t>嘉義縣私立聖心教養院</t>
  </si>
  <si>
    <t>嘉義縣發展遲緩兒童社區療育據點計劃服務方案</t>
  </si>
  <si>
    <t>1030004629</t>
  </si>
  <si>
    <t>1021DO010M</t>
  </si>
  <si>
    <t>花蓮縣發展遲緩兒童及家庭社區療育據點服務計畫</t>
  </si>
  <si>
    <t>1021DN012M</t>
  </si>
  <si>
    <t>中華民國發展遲緩兒童早期療育協會(臺東縣府層轉)</t>
  </si>
  <si>
    <t>海風下的兒童發展社區中心-臺東縣成功站</t>
  </si>
  <si>
    <t>1021DN013M</t>
  </si>
  <si>
    <t>102年臺東縣發展兒童社區療育據點計畫</t>
  </si>
  <si>
    <t>發展遲緩兒童早期療育服務宣導推廣計畫</t>
  </si>
  <si>
    <t>公私協力平價托嬰中心及托育資源中心補助計畫</t>
  </si>
  <si>
    <t>財團法人中華民國婦聯聽障文教基金會</t>
  </si>
  <si>
    <t>1030000858</t>
  </si>
  <si>
    <t>1021DS004T</t>
  </si>
  <si>
    <t>財團法人伊甸社會福利基金會附設中區服務中心</t>
  </si>
  <si>
    <t>充實「臺中市第四區兒童發展社區資源中心」之社會工作專業人力計畫</t>
  </si>
  <si>
    <t>1021DS006T</t>
  </si>
  <si>
    <t>充實「臺中市兒童發展社區資源中心-第六區」之社會工作專業人力計畫</t>
  </si>
  <si>
    <t>社團法人高雄市調色板協會</t>
  </si>
  <si>
    <t>「慢飛天使奇遇記」-藝術融合課程及多元化兒少福利服務推廣計畫</t>
  </si>
  <si>
    <t>1021D4009T</t>
  </si>
  <si>
    <t>高雄市政府社會局兒童福利服務中心</t>
  </si>
  <si>
    <t>高雄市發展遲緩兒童早期療育綜合服務充實專業人力實施計畫</t>
  </si>
  <si>
    <t>1021D4012T</t>
  </si>
  <si>
    <t>早期療育社會工作專業人員服務費計畫</t>
  </si>
  <si>
    <t>宜蘭縣特殊需求兒童家庭支持方案</t>
  </si>
  <si>
    <t>1021DB016T</t>
  </si>
  <si>
    <t>真愛無礙：早期療育弱勢家庭服務計畫</t>
  </si>
  <si>
    <t>1021DC018T</t>
  </si>
  <si>
    <t>財團法人伊甸社會福利基金會桃園縣分事務所</t>
  </si>
  <si>
    <t>愛與祥和-慢飛天使家庭申請102年公益彩券回饋金充實兒童發展通報轉介中心社會工作專業人力計畫</t>
  </si>
  <si>
    <t>1021DH019T</t>
  </si>
  <si>
    <t>充實南投縣發展遲緩兒童個案管理專業人力計畫</t>
  </si>
  <si>
    <t>102年度雲林縣弱勢家庭兒童發展支持服務計畫-早期療育通報轉介中心人力強化服務</t>
  </si>
  <si>
    <t>1030022363</t>
  </si>
  <si>
    <t>1021DJ021T</t>
  </si>
  <si>
    <t>102年度嘉義縣推展發展遲緩兒童早期療育通報轉介暨個案管理服務人力需求計畫</t>
  </si>
  <si>
    <t>1021DM022T</t>
  </si>
  <si>
    <t>財團法人屏東基督教勝利之家</t>
  </si>
  <si>
    <t>早期療育個案管理服務計畫</t>
  </si>
  <si>
    <t>1030019454</t>
  </si>
  <si>
    <t>1021DM023T</t>
  </si>
  <si>
    <t>財團法人伊甸社會福利基金會屏東分事務所</t>
  </si>
  <si>
    <t>屏南區發展遲緩兒童通報轉介個案管理服務</t>
  </si>
  <si>
    <t>1021DN024T</t>
  </si>
  <si>
    <t>102年臺東縣早療家長成長團體-蒲公英種子散播飛揚計畫</t>
  </si>
  <si>
    <t>1021DN025T</t>
  </si>
  <si>
    <t>102年臺東縣發展遲緩兒童通報轉介中心人力需求申請補助案</t>
  </si>
  <si>
    <t>1021DO027T</t>
  </si>
  <si>
    <t>花蓮縣發展遲緩兒童通報轉介暨個案管理中心人力需求申請補助計畫</t>
  </si>
  <si>
    <t>1021DP028T</t>
  </si>
  <si>
    <t>澎湖縣102年度發展遲緩兒童家庭支持服務計畫</t>
  </si>
  <si>
    <t>1021DQ029T</t>
  </si>
  <si>
    <t>基隆市政府委託財團法人伊甸社會福利基金會辦理基隆市身心障礙福利服務中心</t>
  </si>
  <si>
    <t>發展遲緩兒童通報轉介中心專業人員服務費計畫</t>
  </si>
  <si>
    <t>1021DG031T</t>
  </si>
  <si>
    <t>財團法人天主教會台中教區附設彰化縣私立聖家啟智中心</t>
  </si>
  <si>
    <t>充實兒童發展個案管理中心社工專業人力計畫</t>
  </si>
  <si>
    <t>1030020824</t>
  </si>
  <si>
    <t>1021DG032T</t>
  </si>
  <si>
    <t>財團法人天主教會台中教區附設彰化縣私立聖智啟智中心</t>
  </si>
  <si>
    <t>彰化縣充實溪洲區兒童個案管理中心社會工作專業人力計畫</t>
  </si>
  <si>
    <t>102年少年自立生活適應協助計畫</t>
  </si>
  <si>
    <t>社團法人中華育幼機構兒童關懷協會</t>
  </si>
  <si>
    <t>全國自立少年資源中心建置計畫</t>
  </si>
  <si>
    <t>1021DM039W</t>
  </si>
  <si>
    <t>社區型單親暨弱勢家庭國中課後照顧支持服務方案</t>
  </si>
  <si>
    <t>1021DX001Y</t>
  </si>
  <si>
    <t>重新(心)出發~未婚懷孕者短期安置暨追蹤輔導計畫</t>
  </si>
  <si>
    <t>1030004890</t>
  </si>
  <si>
    <t>1021DS003Y</t>
  </si>
  <si>
    <t>預防非預期未婚懷孕女性重複懷孕方案</t>
  </si>
  <si>
    <t>1030066283</t>
  </si>
  <si>
    <t>1021DN004Y</t>
  </si>
  <si>
    <t>臺東縣未婚懷孕少女扶助實施計畫</t>
  </si>
  <si>
    <t>1030003708</t>
  </si>
  <si>
    <t>1021D4005Y</t>
  </si>
  <si>
    <t>社團法人高雄市大高雄生命線協會</t>
  </si>
  <si>
    <t>未成年懷孕服務個案管理人力補助計畫-未婚懷孕行不行?</t>
  </si>
  <si>
    <t>1021DI006Y</t>
  </si>
  <si>
    <t>雲林縣兩性關係諮詢及未婚懷孕處遇計畫-建構未婚懷孕家庭服務網絡</t>
  </si>
  <si>
    <t>1021D3008Y</t>
  </si>
  <si>
    <t>台北市女性權益促進會</t>
  </si>
  <si>
    <t>未成年學生懷孕事件處遇:校園培力實務研究</t>
  </si>
  <si>
    <t>1030001868</t>
  </si>
  <si>
    <t>1021D1009Y</t>
  </si>
  <si>
    <t>102年青少年父母支持服務方案</t>
  </si>
  <si>
    <t>1021D1010Y</t>
  </si>
  <si>
    <t>102年收出養之兒童托育服務方案</t>
  </si>
  <si>
    <t>1021DU011Y</t>
  </si>
  <si>
    <t>台南縣私立露晞少年教養中心委託財團法人天主教善牧社會福利基金會</t>
  </si>
  <si>
    <t>未婚懷孕個案安置輔導服務方案</t>
  </si>
  <si>
    <t>1030004330</t>
  </si>
  <si>
    <t>1021DO012Y</t>
  </si>
  <si>
    <t>102年度花蓮縣青少女懷孕輔導及防治計畫</t>
  </si>
  <si>
    <t>1021DO013Y</t>
  </si>
  <si>
    <t>102年度花蓮縣花young父母喘息服務計畫</t>
  </si>
  <si>
    <t>1021MB001</t>
  </si>
  <si>
    <t>宜蘭縣政府辦理單親家庭服務中心實施計畫</t>
  </si>
  <si>
    <t>1021MH002</t>
  </si>
  <si>
    <t>單親家庭及兒童之社區服務據點計畫</t>
  </si>
  <si>
    <t>1021MH003</t>
  </si>
  <si>
    <t>社團法人南投縣新南投婦女之友會</t>
  </si>
  <si>
    <t>袋鼠與企鵝的家－102年度單親家庭服務網絡計畫「南投單親網絡補給」</t>
  </si>
  <si>
    <t>1021MN005</t>
  </si>
  <si>
    <t>社團法人台灣安心家庭關懷協會</t>
  </si>
  <si>
    <t>102年度台東縣單親家庭服務中心設置計畫</t>
  </si>
  <si>
    <t>1021MB008</t>
  </si>
  <si>
    <t>宜蘭縣美容協會</t>
  </si>
  <si>
    <t>袋鼠與企鵝的家－102年度單親家庭服務網絡計畫「向日葵單親網路補給站」</t>
  </si>
  <si>
    <t>1021M1009</t>
  </si>
  <si>
    <t>社團法人台灣婦女展業協會</t>
  </si>
  <si>
    <t>102年運用表達性藝術治療協助單親家庭計畫－第四年計畫</t>
  </si>
  <si>
    <t>1021M1010</t>
  </si>
  <si>
    <t>102年積極性運用社政資源－弱勢家庭就業準備培力輔導暨單親家庭初就業支持協助計畫</t>
  </si>
  <si>
    <t>1021MU012</t>
  </si>
  <si>
    <t>台南市女性權益促進會</t>
  </si>
  <si>
    <t>袋鼠與企鵝的家－102年度單親家庭服務網絡計畫「府城快樂單親家庭網絡補給站」</t>
  </si>
  <si>
    <t>社團法人高雄市單親家庭互助協會</t>
  </si>
  <si>
    <t>袋鼠與企鵝的家－102年度單親家庭服務網絡計畫「小燈單親網絡補給站」</t>
  </si>
  <si>
    <t>1021M4016</t>
  </si>
  <si>
    <t>高雄市原住民婦女成長協會</t>
  </si>
  <si>
    <t>袋鼠與企鵝的家－102年度單親家庭服務網絡計畫「搭魯岸單親網絡補給站」</t>
  </si>
  <si>
    <t>1021MI017</t>
  </si>
  <si>
    <t>雲林縣鄉土發展協會</t>
  </si>
  <si>
    <t>102年雲林縣北港區單親家庭服務網絡工作站</t>
  </si>
  <si>
    <t>1021MI018</t>
  </si>
  <si>
    <t>單親家庭福利服務專業行政管理人力補助計畫</t>
  </si>
  <si>
    <t>1021MI019</t>
  </si>
  <si>
    <t>建構男性單親家庭服務網絡－關懷男性單親家庭個案管理服務方案</t>
  </si>
  <si>
    <t>1021MI020</t>
  </si>
  <si>
    <t>雲林縣虎尾區女性單親家庭服務方案</t>
  </si>
  <si>
    <t>1021MI021</t>
  </si>
  <si>
    <t>社團法人雲林縣婦女保護會</t>
  </si>
  <si>
    <t>幸福雲林－單親家庭服務支持方案</t>
  </si>
  <si>
    <t>1021MI022</t>
  </si>
  <si>
    <t>雲林縣婦女發展協會</t>
  </si>
  <si>
    <t>雲林縣單親家庭服務站</t>
  </si>
  <si>
    <t>1021MR023</t>
  </si>
  <si>
    <t>財團法人天主教耶穌會新竹社會服務中心</t>
  </si>
  <si>
    <t>單親暨弱勢家庭支持服務方案</t>
  </si>
  <si>
    <t>1021M4024</t>
  </si>
  <si>
    <t>社團法人高雄市多元家庭關愛協會</t>
  </si>
  <si>
    <t>袋鼠與企鵝的家－102年度單親家庭服務網絡計畫 「高雄市多元家庭單親網絡補給站」</t>
  </si>
  <si>
    <t>1021MQ026</t>
  </si>
  <si>
    <t>基隆市單親家庭服務方案</t>
  </si>
  <si>
    <t>1021MJ027</t>
  </si>
  <si>
    <t>嘉義縣102年度單親家庭福利服務中心計畫</t>
  </si>
  <si>
    <t>1021M3028</t>
  </si>
  <si>
    <t>台北市婦女新知協會</t>
  </si>
  <si>
    <t>袋鼠與企鵝的家－102年度單親家庭服務網絡計畫</t>
  </si>
  <si>
    <t>1021M1029</t>
  </si>
  <si>
    <t>社團法人台灣婦女團體全國聯合會</t>
  </si>
  <si>
    <t>袋鼠與企鵝的家－單親家庭服務網絡第二階段102年度運作計畫</t>
  </si>
  <si>
    <t>中華單親家庭互助協會</t>
  </si>
  <si>
    <t>爸氣十足，戲水長流</t>
  </si>
  <si>
    <t>1021MO031</t>
  </si>
  <si>
    <t>花蓮縣單親家庭福利服務中心實施計畫</t>
  </si>
  <si>
    <t>1021MO032</t>
  </si>
  <si>
    <t>財團法人台灣基督教門諾會附設花蓮縣私立善牧中心</t>
  </si>
  <si>
    <t>袋鼠與企鵝家－102年度單親家庭服務網絡計畫 「飛炫屋單親網絡補給站」</t>
  </si>
  <si>
    <t>1021MO033</t>
  </si>
  <si>
    <t>台灣行動研究學會</t>
  </si>
  <si>
    <t>花蓮地區單親及弱勢家庭社區互助站發展第2年計畫</t>
  </si>
  <si>
    <t>1021MC034</t>
  </si>
  <si>
    <t>桃園縣單親家庭服務中心102年度實施計畫</t>
  </si>
  <si>
    <t>1021MC035</t>
  </si>
  <si>
    <t>桃園縣大溪鎮愛鎮協會</t>
  </si>
  <si>
    <t>袋鼠與企鵝的家－102年度單親家庭服務網絡計畫「大溪愛鎮單親網絡補給站」</t>
  </si>
  <si>
    <t>1021MC036</t>
  </si>
  <si>
    <t>桃園縣單親家庭協會</t>
  </si>
  <si>
    <t>袋鼠與企鵝的家－102年度單親家庭服務網絡計畫「桃仔園單親家庭網絡補給站」</t>
  </si>
  <si>
    <t>1021MM037</t>
  </si>
  <si>
    <t>102年度屏東縣單親家庭南區外展服務計畫</t>
  </si>
  <si>
    <t>臺南市政府社會局委託民間辦理單親家庭福利服務中心實施計畫</t>
  </si>
  <si>
    <t>1021MU039</t>
  </si>
  <si>
    <t>簡單，幸福看得見</t>
  </si>
  <si>
    <t>1021MU040</t>
  </si>
  <si>
    <t>加強輔導民間團體辦理單親家庭服務計畫</t>
  </si>
  <si>
    <t>1021MM041</t>
  </si>
  <si>
    <t>屏東縣政府委託經營屏東縣單親母子家園</t>
  </si>
  <si>
    <t>1021MM042</t>
  </si>
  <si>
    <t>102年度屏東縣輔導民間團體加強單親家庭服務效能計畫</t>
  </si>
  <si>
    <t>1021MM043</t>
  </si>
  <si>
    <t>102年度屏東縣單親家庭外展服務計畫</t>
  </si>
  <si>
    <t>1021MM044</t>
  </si>
  <si>
    <t>屏東縣原住民部落工作永續發展協會</t>
  </si>
  <si>
    <t>袋鼠與企鵝的家－102年度單親家庭服務網絡計畫「布屋媽單親家庭網絡補給站」</t>
  </si>
  <si>
    <t>1021MR045</t>
  </si>
  <si>
    <t>新竹市102年建構單親家庭服務網絡計畫</t>
  </si>
  <si>
    <t>1021MS047</t>
  </si>
  <si>
    <t>臺中市102年度婦女及單親家庭福利服務效能提升計畫</t>
  </si>
  <si>
    <t>1021MS049</t>
  </si>
  <si>
    <t>社團法人台灣陽光婦女協會</t>
  </si>
  <si>
    <t>袋鼠與企鵝的家－102年度單親家庭服務網絡計畫「迎向陽光單親網絡補給站」</t>
  </si>
  <si>
    <t>1021MS050</t>
  </si>
  <si>
    <t>臺中市忘憂草女性成長協會</t>
  </si>
  <si>
    <t>袋鼠與企鵝的家－102年度單親家庭服務網絡計畫「忘憂草單親網絡補給站」</t>
  </si>
  <si>
    <t>1021MS051</t>
  </si>
  <si>
    <t>臺中市開懷協會</t>
  </si>
  <si>
    <t>袋鼠與企鵝的家－102年度單親家庭服務網絡計畫「開懷單親網絡補給站」</t>
  </si>
  <si>
    <t>1021MS052</t>
  </si>
  <si>
    <t>台中市婦女發展協會</t>
  </si>
  <si>
    <t>袋鼠與企鵝的家－102年度單親家庭服務網絡計畫「快樂單親網絡補給站」</t>
  </si>
  <si>
    <t>1021MS053</t>
  </si>
  <si>
    <t>社團法人台中縣木棉花愛縣關懷協會</t>
  </si>
  <si>
    <t>袋鼠與企鵝的家－102年單親家庭服務網絡計畫「木棉花單親網絡補給站」</t>
  </si>
  <si>
    <t>1021MS054</t>
  </si>
  <si>
    <t>台中縣頂角潭文化協會</t>
  </si>
  <si>
    <t>袋鼠與企鵝的家－102年單親家庭服務網絡計畫「豐原單親網絡補給站」</t>
  </si>
  <si>
    <t>1021MT056</t>
  </si>
  <si>
    <t>嘉義市政府102年度辦理單親家庭服務暨個案管理中心計畫</t>
  </si>
  <si>
    <t>1021MT057</t>
  </si>
  <si>
    <t>嘉義市男性單親家庭服務中心實施計畫</t>
  </si>
  <si>
    <t>1021MT058</t>
  </si>
  <si>
    <t>袋鼠與企鵝的家－102年度單親家庭服務網絡計畫「欣願單親網絡補給站」</t>
  </si>
  <si>
    <t>1021MP059</t>
  </si>
  <si>
    <t>澎湖縣單親家庭服務中心計畫(7年計畫第6年)</t>
  </si>
  <si>
    <t>1021MX061</t>
  </si>
  <si>
    <t>財團法人天主教善牧社會福利基金會－新北市馨和單親家庭服務中心</t>
  </si>
  <si>
    <t>偏遠地區單親家庭福利服務方案－新北市七星區102年度申請補助計畫</t>
  </si>
  <si>
    <t>1021MX062</t>
  </si>
  <si>
    <t>袋鼠與企鵝的家－102年度單親家庭服務網絡計畫「新北市淡水地區單親網絡補給站」</t>
  </si>
  <si>
    <t>1021MX063</t>
  </si>
  <si>
    <t>新北市快樂姊妹花關懷協會</t>
  </si>
  <si>
    <t>袋鼠與企鵝的家－102年度單親家庭服務網絡計畫「萬金單親網絡補給站」</t>
  </si>
  <si>
    <t>1030022713</t>
  </si>
  <si>
    <t>1021MD064</t>
  </si>
  <si>
    <t>新竹縣102年度單親家庭服務中心計畫</t>
  </si>
  <si>
    <t>1021MG065</t>
  </si>
  <si>
    <t>彰化縣政府社會處</t>
  </si>
  <si>
    <t>102年度彰化縣單親家庭福利服務中心</t>
  </si>
  <si>
    <t>有你真好－單親家庭支持輔導與外展計畫</t>
  </si>
  <si>
    <t>1010082000</t>
  </si>
  <si>
    <t>1021M4069</t>
  </si>
  <si>
    <t>高雄市單親家庭服務互助關懷站建構與整合計畫102-104年度三年延續性方案（第1年）</t>
  </si>
  <si>
    <t>1021EH001</t>
  </si>
  <si>
    <t>南投縣婦女福利服務中心</t>
  </si>
  <si>
    <t>1030007019</t>
  </si>
  <si>
    <t>1021EN003</t>
  </si>
  <si>
    <t>台東縣婦女會</t>
  </si>
  <si>
    <t>102年度台東縣婦女家庭服務中心</t>
  </si>
  <si>
    <t>1030500149</t>
  </si>
  <si>
    <t>1021E1004</t>
  </si>
  <si>
    <t>財團法人婦女權益促進發展基金會</t>
  </si>
  <si>
    <t>CEDAW推廣暨深根培力計畫</t>
  </si>
  <si>
    <t>1030015380</t>
  </si>
  <si>
    <t>1021EU005</t>
  </si>
  <si>
    <t>社團法人臺南市一葉蘭同心會</t>
  </si>
  <si>
    <t>102年療傷止痛專線諮詢計畫</t>
  </si>
  <si>
    <t>1021E4006</t>
  </si>
  <si>
    <t>社團法人高雄市天晴女性願景協會</t>
  </si>
  <si>
    <t>雨晴天晴，愛在大高雄－重組家庭關懷支持計畫</t>
  </si>
  <si>
    <t>1030008083</t>
  </si>
  <si>
    <t>1021E4007</t>
  </si>
  <si>
    <t>101-103年度南部在地婦運女性生命史紀錄與人才培育方案（第2年－102年計畫）</t>
  </si>
  <si>
    <t>1021E4008</t>
  </si>
  <si>
    <t>101-103年度 中年女性社區關懷輸送方案 第2年－102年計畫</t>
  </si>
  <si>
    <t>1021E1009</t>
  </si>
  <si>
    <t>社團法人台灣女性影像學會</t>
  </si>
  <si>
    <t>2013讓我們用影像改變世界二度就業婦女DV記－教你/妳拍紀錄片影像/運動/教育培訓研習營</t>
  </si>
  <si>
    <t>1020007715</t>
  </si>
  <si>
    <t>1021E1011</t>
  </si>
  <si>
    <t>婦女議題溝通平台計畫</t>
  </si>
  <si>
    <t>1021E1012</t>
  </si>
  <si>
    <t>基層婦女團體培力計畫</t>
  </si>
  <si>
    <t>1030015209</t>
  </si>
  <si>
    <t>1021E4013</t>
  </si>
  <si>
    <t>高雄市婦女數位資源網絡建構與整合方案102-104年度三年延續性方案第1年（102年）實施計畫</t>
  </si>
  <si>
    <t>1030007018</t>
  </si>
  <si>
    <t>1021E1014</t>
  </si>
  <si>
    <t>落實CEDAW公約：檢視台灣非正式經濟婦女勞動概況</t>
  </si>
  <si>
    <t>1030008998</t>
  </si>
  <si>
    <t>受益人次男927人次、女832人次。</t>
    <phoneticPr fontId="3" type="noConversion"/>
  </si>
  <si>
    <t>合計受益人次男258人次、女413人次。</t>
  </si>
  <si>
    <t>高雄市大鳳山地區中高齡智障者家庭服務計畫(100-103年之102年擴展計畫書)</t>
  </si>
  <si>
    <t>1021G4136C</t>
  </si>
  <si>
    <t>財團法人高雄市私立星星兒社會福利基金會</t>
  </si>
  <si>
    <t>在音符中尋找自我-星星王子打擊樂團巡迴演出推展實施計畫</t>
  </si>
  <si>
    <t>1021G4137C</t>
  </si>
  <si>
    <t>高雄市亞斯柏格症及自閉症者家庭支持服務計畫</t>
  </si>
  <si>
    <t>1021G4139C</t>
  </si>
  <si>
    <t>高雄市康復之友協會</t>
  </si>
  <si>
    <t>精障家庭照顧者訪視支持暨校園宣導方案計畫</t>
  </si>
  <si>
    <t>1021G4140C</t>
  </si>
  <si>
    <t>社團法人高雄市小草關懷協會</t>
  </si>
  <si>
    <t>精神障礙者社區生活適應補助計畫</t>
  </si>
  <si>
    <t>1021G4141C</t>
  </si>
  <si>
    <t>社團法人高雄市築夢關懷協會</t>
  </si>
  <si>
    <t>「去蕪存『精』，一同向前行」身心障礙者多元支持與生涯轉銜服務計畫</t>
  </si>
  <si>
    <t>1021G4142C</t>
  </si>
  <si>
    <t>社團法人高雄市視而不見關懷協會</t>
  </si>
  <si>
    <t>「ClubHouse理念之精神康復者社區自立生活」補助計畫</t>
  </si>
  <si>
    <t>1021G4143C</t>
  </si>
  <si>
    <t>社團法人高雄市心理復健協會</t>
  </si>
  <si>
    <t>精神障礙者家庭支持與充權培力延續計畫</t>
  </si>
  <si>
    <t>1021G4144C</t>
  </si>
  <si>
    <t>精神障礙者生活重建與社區適應計畫</t>
  </si>
  <si>
    <t>1021G4146C</t>
  </si>
  <si>
    <t>社團法人高雄市身心障礙團體聯合總會</t>
  </si>
  <si>
    <t>扶持大高雄地區身心障礙者-增能回歸社區實驗服務型計畫</t>
  </si>
  <si>
    <t>1021G4148C</t>
  </si>
  <si>
    <t>用礙和你做朋友:促進身心障礙學童增能與校園融合服務</t>
  </si>
  <si>
    <t>1021G4149C</t>
  </si>
  <si>
    <t>社團法人高雄市超越巔峰關懷協會</t>
  </si>
  <si>
    <t>與癲癇共舞-癲癇病友增能倍力支持服務計畫</t>
  </si>
  <si>
    <t>1021G4150C</t>
  </si>
  <si>
    <t>社團法人高雄市腎臟關懷協會</t>
  </si>
  <si>
    <t>社區預防腎臟疾病與弱勢家庭服務計畫</t>
  </si>
  <si>
    <t>1021G4152C</t>
  </si>
  <si>
    <t>社團法人高雄市耕馨身心關懷協會(原名:社團法人高雄市幸運草協會</t>
  </si>
  <si>
    <t>「Go~Fun心」樂活補給站-精神障礙者社區自立暨家屬支持培力計畫</t>
  </si>
  <si>
    <t>1021G4153C</t>
  </si>
  <si>
    <t>財團法人心路社會福利基金會</t>
  </si>
  <si>
    <t>智長者「活躍人生、在地老化」支持性網絡服務第二年計畫</t>
  </si>
  <si>
    <t>1021G4155C</t>
  </si>
  <si>
    <t>社團法人高雄市盲人福利協進會</t>
  </si>
  <si>
    <t>『靈魂之窗飛翔起舞』-視障者多元化輔導重建計劃</t>
  </si>
  <si>
    <t>1021G4156C</t>
  </si>
  <si>
    <t>社團法人高雄市聲暉協會</t>
  </si>
  <si>
    <t>聽語障者成長護育到職場人際關係提昇計劃</t>
  </si>
  <si>
    <t>1021G4157C</t>
  </si>
  <si>
    <t>社團法人高雄市啟聰協進會</t>
  </si>
  <si>
    <t>『聲』出援『手』走出寂靜~聽障者自立生活方案</t>
  </si>
  <si>
    <t>1021G4158C</t>
  </si>
  <si>
    <t>社團法人高雄市唇顎裂顱顏協會</t>
  </si>
  <si>
    <t>唇顎裂顱顏患者暨家庭服務方案計劃</t>
  </si>
  <si>
    <t>1021G4159C</t>
  </si>
  <si>
    <t>社團法人高雄市聾人協會</t>
  </si>
  <si>
    <t>102年度手語翻譯員培訓計畫</t>
  </si>
  <si>
    <t>1021GS161G</t>
  </si>
  <si>
    <t>1030007029</t>
  </si>
  <si>
    <t>1021GS162G</t>
  </si>
  <si>
    <t>社團法人臺中市山海屯脊髓損傷協會</t>
  </si>
  <si>
    <t>1021GS163G</t>
  </si>
  <si>
    <t>1030011030</t>
  </si>
  <si>
    <t>1021GS164G</t>
  </si>
  <si>
    <t>家庭「星」中照顧者支持服務計畫</t>
  </si>
  <si>
    <t>1021GS166G</t>
  </si>
  <si>
    <t>「手牽手、一起走」學前聽障兒服務計劃</t>
  </si>
  <si>
    <t>1030008974</t>
  </si>
  <si>
    <t>1021GS167G</t>
  </si>
  <si>
    <t>財團法人台中市私立聲暉綜合知能發展中心</t>
  </si>
  <si>
    <t>「攜手同行」聽障成人支持服務計劃</t>
  </si>
  <si>
    <t>1030010851</t>
  </si>
  <si>
    <t>1021GS168G</t>
  </si>
  <si>
    <t>聽障幼兒「語言治療」服務計畫</t>
  </si>
  <si>
    <t>1021GS169G</t>
  </si>
  <si>
    <t>102年度聽障生「精彩一夏~暑假短期生活照顧服務」實施計畫</t>
  </si>
  <si>
    <t>1020003163</t>
  </si>
  <si>
    <t>1021GS170G</t>
  </si>
  <si>
    <t>社團法人臺中市愛無礙協會</t>
  </si>
  <si>
    <t>1021GS171A</t>
  </si>
  <si>
    <t>社團法人臺中市山海屯啟智協會(原名社團法人臺中縣啟智協會)</t>
  </si>
  <si>
    <t>臺中市中高齡智障者家庭服務計畫(100-103之102年計畫書)</t>
  </si>
  <si>
    <t>1030007907</t>
  </si>
  <si>
    <t>1021GS172G</t>
  </si>
  <si>
    <t>社團法人台中市身心障礙者體育會</t>
  </si>
  <si>
    <t>滾動生命力-發揮地板滾球的復健魔力</t>
  </si>
  <si>
    <t>1021GS173G</t>
  </si>
  <si>
    <t>創造新生命力-與復健醫院建立合作模式，打造身障者健身坊，增進身障者肌力與協調性，強化身體素質以達到生活重建與社會參與之目的</t>
  </si>
  <si>
    <t>1021GS174G</t>
  </si>
  <si>
    <t>社團法人臺中市山海屯聲暉協進會(原名:社團法人台中縣聲暉協進會)</t>
  </si>
  <si>
    <t>聽障者家庭支持性服務方案</t>
  </si>
  <si>
    <t>1021GS175G</t>
  </si>
  <si>
    <t>1021GS176G</t>
  </si>
  <si>
    <t>~愛無礙，伊起攜手跨越礙~精神障礙者家庭培力支持服務方案</t>
  </si>
  <si>
    <t>1021GS177G</t>
  </si>
  <si>
    <t>社團法人台中市身心障礙藝文體育推展協會</t>
  </si>
  <si>
    <t>飛躍障礙‧看見未來-促進身心障礙者自主生活及支持計劃</t>
  </si>
  <si>
    <t>1030009696</t>
  </si>
  <si>
    <t>1021GS179A</t>
  </si>
  <si>
    <t>社團法人台中市啟智協進會</t>
  </si>
  <si>
    <t>台中市地區中高齡智障者家庭服務計畫(100-103年之102年計畫書)</t>
  </si>
  <si>
    <t>1021GS180G</t>
  </si>
  <si>
    <t>社團法人台中市脊髓損傷者協會</t>
  </si>
  <si>
    <t>脊髓損傷患者轉銜服務計畫-開門即見另一扇窗</t>
  </si>
  <si>
    <t>1021GS181G</t>
  </si>
  <si>
    <t>臺中市身心障礙福利協會</t>
  </si>
  <si>
    <t>身障自行車推展全省巡迴宣導計畫</t>
  </si>
  <si>
    <t>1021GS183G</t>
  </si>
  <si>
    <t>社團法人臺中市身障福利協進會(原名社團法人台中市殘障福利協進會)</t>
  </si>
  <si>
    <t>102年度身心障礙者居家關懷訪視及個案管理計劃</t>
  </si>
  <si>
    <t>1021GS184G</t>
  </si>
  <si>
    <t>社團法人臺中市視覺障礙福利協進會</t>
  </si>
  <si>
    <t>「跳躍音符—讓愛飛揚」盲人搖滾樂團訓練、演出延續計畫</t>
  </si>
  <si>
    <t>1021GS185A</t>
  </si>
  <si>
    <t>社團法人台中市智障者家長協會</t>
  </si>
  <si>
    <t>1021GS186G</t>
  </si>
  <si>
    <t>社團法人臺中市聾人協會</t>
  </si>
  <si>
    <t>「我懂你心，攜手同行」~中高齡失聰者服務計畫</t>
  </si>
  <si>
    <t>1021G1187A</t>
  </si>
  <si>
    <t>家長組織政策倡議能力提升計畫三年計畫－第三年延續計畫</t>
  </si>
  <si>
    <t>1030006010</t>
  </si>
  <si>
    <t>1.辦理2場次顧問小組會議，出席人員16人次。2.協力8個地方團體進行政策倡議知能提昇工作，辦理福利座談會方式作為呈現倡議成效依據，邀集地方民意代表、相關團體機構及家庭會員98人共同參與，與社政、教育及勞政系統展開溝通平台，並針對日間服務及課後教育等4項議題提出具體政策倡議策略。3.辦理4場組織管理者幹部訓練暨實務交流會，計220人次參與。</t>
    <phoneticPr fontId="3" type="noConversion"/>
  </si>
  <si>
    <t>1021G1188E</t>
  </si>
  <si>
    <t>台灣無障礙協會</t>
  </si>
  <si>
    <t>身心障礙家庭多元支持計劃</t>
  </si>
  <si>
    <t>1030005950</t>
  </si>
  <si>
    <t>受益人次男350人次、女332人次。</t>
    <phoneticPr fontId="3" type="noConversion"/>
  </si>
  <si>
    <t>1021G1189G</t>
  </si>
  <si>
    <t>社團法人中華視障安養福利協會</t>
  </si>
  <si>
    <t>視障長者社區化適性安養延續計畫案</t>
  </si>
  <si>
    <t>1030008086</t>
  </si>
  <si>
    <t>共舉辦相關活動182場次，受益人次共5,100人。</t>
    <phoneticPr fontId="3" type="noConversion"/>
  </si>
  <si>
    <t>1021GU190A</t>
  </si>
  <si>
    <t>財團法人台南市私立天主教美善社會福利基金會</t>
  </si>
  <si>
    <t>台南市西部沿海五區中高齡智障者家庭服務計畫(100-103年之102年計畫)</t>
  </si>
  <si>
    <t>1030007443</t>
  </si>
  <si>
    <t>受益人次計1,062人次：男608人次、女454人次；辦理3場健康講座，受益103人次、19場次社區宣導，受益731人次、41場社區據點駐站服務，受益1,021人次(919人次為社區民眾、102人次為此計畫服務家庭)。</t>
    <phoneticPr fontId="3" type="noConversion"/>
  </si>
  <si>
    <t>1021G1192F</t>
  </si>
  <si>
    <t>聾入社會與生活-102年度高屏地區成人聽障者服務計畫</t>
  </si>
  <si>
    <t>1030008061</t>
  </si>
  <si>
    <t xml:space="preserve">102年度實際開案服務及諮詢之個案為15位，諮詢206人次，諮詢種類含福利、翻譯、資訊及活動等諮詢，達到設定目標率100%。在服務個案過程中，也瞭解到各案的需求及服務人員需要改進的問題。
</t>
    <phoneticPr fontId="3" type="noConversion"/>
  </si>
  <si>
    <t>1021G1193C</t>
  </si>
  <si>
    <t>社團法人台灣風信子精神障礙者權益促進協會</t>
  </si>
  <si>
    <t>精神疾病者青少年子女支持計畫</t>
  </si>
  <si>
    <t>1030006093</t>
  </si>
  <si>
    <t>共計280人次受益。</t>
    <phoneticPr fontId="3" type="noConversion"/>
  </si>
  <si>
    <t>1021GU194F</t>
  </si>
  <si>
    <t>社團法人台南市聽障體育運動協會</t>
  </si>
  <si>
    <t>讓愛聽見~聽障者家庭支持與服務計畫</t>
  </si>
  <si>
    <t xml:space="preserve">在參與團體活動後，無論在瞭解自我、家庭溝通類型、衝突的原因、同理心觀念、表達我訊息技巧、喜歡參加此類團體等方面，皆朝正向發展。於團體前後測問卷可知，100%的成員認為團體對其是很有幫助的。抒壓團體吸引許多聽障朋友聆聽，課程講座中講師運用淺顯易懂的文字、圖表跟現場示範，使學員們輕輕鬆鬆就能學會各式抒壓方式，為自己和家人緩解壓力，更有健身防病的功用；參與此活動之人員，實質獲益許多。
</t>
    <phoneticPr fontId="3" type="noConversion"/>
  </si>
  <si>
    <t>1021G1195C</t>
  </si>
  <si>
    <t>社團法人台灣社會心理復健協會</t>
    <phoneticPr fontId="3" type="noConversion"/>
  </si>
  <si>
    <t>精神障礙者自立生活支持手冊編纂計畫</t>
  </si>
  <si>
    <t>1030006354</t>
  </si>
  <si>
    <t>共計102人次受益。</t>
    <phoneticPr fontId="3" type="noConversion"/>
  </si>
  <si>
    <t>1021G1196C</t>
  </si>
  <si>
    <t>社團法人台灣社會心理復健協會</t>
  </si>
  <si>
    <t>台灣精神障礙者自立生活之需求調查研究-以精神障礙者及專業服務提供者的角度出發</t>
  </si>
  <si>
    <t>共計113人次受益。</t>
    <phoneticPr fontId="3" type="noConversion"/>
  </si>
  <si>
    <t>1021G1197C</t>
  </si>
  <si>
    <t>102年度國際研討會:精神障礙者社區生活模式的建立與支持</t>
  </si>
  <si>
    <t>共計540人次受益。</t>
    <phoneticPr fontId="3" type="noConversion"/>
  </si>
  <si>
    <t>1021G1198F</t>
  </si>
  <si>
    <t>社團法人中華民國社區重聽福利協會</t>
  </si>
  <si>
    <t>聽力保健宣導暨聽損者溝通技巧推廣計畫</t>
  </si>
  <si>
    <t>1030010910</t>
  </si>
  <si>
    <t>計畫於北、中、南部之居家照顧服務機構、學校老師、服務聽損者團體等(北、中、南部各1場)。今年度共計服務118人次。聽力服務諮詢專線提供聽力服務諮詢專線，並利用免付費諮詢專線回答任何聽力相關問題，且進一步主動提供相關社會福利資源，讓年長者、聽損者及其家庭成員與一般民眾了解聽障者權益與福利服務，年度共計服務155人次。 輔具租借服務，讓個案選配真正適合自己的助聽輔具，也能讓助聽輔具發揮最高的效益，預計全年度租借人數達15人，服務15人使用此服務。</t>
    <phoneticPr fontId="3" type="noConversion"/>
  </si>
  <si>
    <t>1021G1200F</t>
  </si>
  <si>
    <t>身心障礙者服務專線-0800聽你說心情支持專線</t>
  </si>
  <si>
    <t>1030010057</t>
  </si>
  <si>
    <t>本案係屬101年度延續性案件，服務人次約10241人。</t>
    <phoneticPr fontId="3" type="noConversion"/>
  </si>
  <si>
    <t>1021G1201D</t>
  </si>
  <si>
    <t>社團法人臺灣神經纖維瘤協會</t>
  </si>
  <si>
    <t>孵。賦權。自立</t>
  </si>
  <si>
    <t>1030008976</t>
  </si>
  <si>
    <t>分為六大計畫，受益人次共725人，網頁宣導問與答累積統計約150,000筆。</t>
    <phoneticPr fontId="3" type="noConversion"/>
  </si>
  <si>
    <t>1021GO202D</t>
  </si>
  <si>
    <t>1030012586</t>
  </si>
  <si>
    <t>生涯轉銜開案服務案件220案，諮詢案件4,130人次，提供服務330人；聯繫會報2場次、出院轉銜機制相關1場次；團體督導會議6次。</t>
    <phoneticPr fontId="3" type="noConversion"/>
  </si>
  <si>
    <t>1021GO203F</t>
  </si>
  <si>
    <t>照顧之路不孤單-身心障礙者家庭支持方案</t>
  </si>
  <si>
    <t>1030006908</t>
  </si>
  <si>
    <t>針對身心障礙家庭支持性方案於102年共辦理ICF新制及輔具申請宣導共辦理10場、家庭照顧者支持團體活動共計辦理12場、主要照者支持團體活動共計辦理12場、主要照顧者專業知能研習講座共計辦理6場、提供家庭照顧者諮商輔導共計有26人次、身心障礙者與家庭照顧者福利資源參訪辦理1場共計有13人次參與、且補助六個單位進行身心障礙者家庭關懷訪視服務。</t>
    <phoneticPr fontId="3" type="noConversion"/>
  </si>
  <si>
    <t>1021GO206A</t>
  </si>
  <si>
    <t>社團法人花蓮縣智障福利協進會</t>
  </si>
  <si>
    <t>花蓮縣中高齡智障者家庭服務計畫(100-103年之102年計畫書)</t>
  </si>
  <si>
    <t>1030009229</t>
  </si>
  <si>
    <t>受益人次計451人次：男144人次、女307人次；辦理3場親職講座、6場家長支持性團體，受益32人次、2個社區食堂活動，受益39人。</t>
    <phoneticPr fontId="3" type="noConversion"/>
  </si>
  <si>
    <t>1021GC212D</t>
  </si>
  <si>
    <t>財團法人桃園縣私立脊髓損傷潛能發展中心</t>
  </si>
  <si>
    <t>脊髓損傷者心理支持團體輔導工作與團體輔導操作教案製作</t>
  </si>
  <si>
    <t>1030010297</t>
  </si>
  <si>
    <t>共舉辦相關活動45場次，受益人次共39人。</t>
    <phoneticPr fontId="3" type="noConversion"/>
  </si>
  <si>
    <t>1021GC213D</t>
  </si>
  <si>
    <t>1030008087</t>
  </si>
  <si>
    <t>生涯轉銜服務合計357案次；個案管理服務量達17090人次(含電話、晤談、函件、訪視、陪同、個案研討等)；通報諮詢服務達9812人次、社區宣導活動、聯繫會報、家庭支持團體、志工培力達1349人次；</t>
    <phoneticPr fontId="3" type="noConversion"/>
  </si>
  <si>
    <t>1021GC214A</t>
  </si>
  <si>
    <t>財團法人桃園縣美好社會福利基金會</t>
  </si>
  <si>
    <t>桃園縣南區中高齡智障者家庭服務計畫(100-103年之102年計畫書)</t>
  </si>
  <si>
    <t>1030007442</t>
  </si>
  <si>
    <t>受益人次計240人次，辦理6場資訊講座，每場平均參與35人、3場健康篩檢活動。</t>
    <phoneticPr fontId="3" type="noConversion"/>
  </si>
  <si>
    <t>1021GC215A</t>
  </si>
  <si>
    <t>社團法人桃園縣智障者家長協會</t>
  </si>
  <si>
    <t>桃園縣北區中高齡智障者家庭服務計畫(100-103年之102年計畫書)</t>
  </si>
  <si>
    <t>受益人次計666人次，辦理5場資訊講座，受益310人次、12場團體工作，受益74人次、連結5個社區關懷據點及10個資源單位。</t>
    <phoneticPr fontId="3" type="noConversion"/>
  </si>
  <si>
    <t>1021GC216A</t>
  </si>
  <si>
    <t>財團法人桃園縣真善美社會福利基金會</t>
  </si>
  <si>
    <t>102-103年中高齡智能障礙者家庭支持服務計畫</t>
  </si>
  <si>
    <t>受益人次計4,059人次，諮詢服務量282人次，服務宣導量達68,994人次，個案累計開案量達25案，辦理1場焦點團體。</t>
    <phoneticPr fontId="3" type="noConversion"/>
  </si>
  <si>
    <t>1021GC217D</t>
  </si>
  <si>
    <t>社團法人桃園縣自閉症協進會</t>
  </si>
  <si>
    <t>102年推展心智障礙者暨家庭網絡支持服務延續方案</t>
  </si>
  <si>
    <t>1030009948</t>
  </si>
  <si>
    <t>共舉辦5種相關活動，受益人次共1.397人。</t>
    <phoneticPr fontId="3" type="noConversion"/>
  </si>
  <si>
    <t>1021GC218D</t>
  </si>
  <si>
    <t>社團法人桃園縣脊髓損傷者協會</t>
    <phoneticPr fontId="3" type="noConversion"/>
  </si>
  <si>
    <t>桃園縣脊髓損傷者家庭聯絡網-延續及加強計畫</t>
  </si>
  <si>
    <t>1030009819</t>
  </si>
  <si>
    <t>辦理身心障礙者區域聯誼及讀書會活動、辦理慈濟健檢關懷活動、輔具維修。共計780受益人次。</t>
    <phoneticPr fontId="3" type="noConversion"/>
  </si>
  <si>
    <t>1021GC219D</t>
  </si>
  <si>
    <t>財團法人天使心家族社會福利基金會</t>
  </si>
  <si>
    <t>讓愛飛翔~身心障礙家庭支持計畫</t>
  </si>
  <si>
    <t>共舉辦相關活動60場次，受益人次共2,922人(男1,148人、女1,774人)。</t>
    <phoneticPr fontId="3" type="noConversion"/>
  </si>
  <si>
    <t>1021GC220D</t>
  </si>
  <si>
    <t>社團法人桃園縣聲暉協進會</t>
  </si>
  <si>
    <t>桃園縣聽損兒家庭支持網絡暨資源建置服務計畫</t>
  </si>
  <si>
    <t>共舉辦相關活動32場次，受益人次共1,394人。</t>
    <phoneticPr fontId="3" type="noConversion"/>
  </si>
  <si>
    <t>1021GC221D</t>
  </si>
  <si>
    <t>「自立生活的第一桶金」—資產累積脫貧實驗計畫</t>
  </si>
  <si>
    <t>1030013207</t>
  </si>
  <si>
    <t>共舉辦12場次活動、小組2次、43堂課，受益人次共1,844人。(男934人、女910人)</t>
    <phoneticPr fontId="3" type="noConversion"/>
  </si>
  <si>
    <t>1021GC222D</t>
  </si>
  <si>
    <t>社團法人桃園縣視障輔導協會</t>
  </si>
  <si>
    <t>桃園縣視障者「個案管理」服務方案</t>
  </si>
  <si>
    <t>1021G1225A</t>
  </si>
  <si>
    <t>中華民國唐氏症關愛者協會</t>
  </si>
  <si>
    <t>102年中高齡唐氏症者家庭支持與家庭協力準備服務計畫</t>
  </si>
  <si>
    <t>1030015509</t>
  </si>
  <si>
    <t>辦理4場親職或專題講座、15場團體，113人受益；35名個案開案服務；共計370人次受益。</t>
    <phoneticPr fontId="3" type="noConversion"/>
  </si>
  <si>
    <t>1021GM226D</t>
  </si>
  <si>
    <t>1030011062</t>
  </si>
  <si>
    <t>辦理督導訓練、轉銜連繫會議、個案研討會及在職訓練，並設置身心障礙者單一通報及服務窗口，服務共838人、服務總人次達2138人次。</t>
    <phoneticPr fontId="3" type="noConversion"/>
  </si>
  <si>
    <t>1021GM227F</t>
  </si>
  <si>
    <t>社團法人屏東縣向陽康復之友協會</t>
  </si>
  <si>
    <t>屏東縣社區精障朋友與家屬增強權能與家庭支持服務</t>
  </si>
  <si>
    <t>1030009513</t>
  </si>
  <si>
    <t>共舉辦相關活動55場次，受益人次共784人。</t>
    <phoneticPr fontId="3" type="noConversion"/>
  </si>
  <si>
    <t>1021GM229A</t>
  </si>
  <si>
    <t>社團法人屏東縣啟智協進會</t>
  </si>
  <si>
    <t>偕老扶弱‧幸福人生-中高齡智障者家庭支持服務續辦計畫(102-103年)</t>
  </si>
  <si>
    <t>1030009514</t>
  </si>
  <si>
    <t>1030006759</t>
  </si>
  <si>
    <t>1021FT028</t>
  </si>
  <si>
    <t>失智症老人早期介入服務方案及支持策略實施計畫</t>
  </si>
  <si>
    <t>1030007180</t>
  </si>
  <si>
    <t>1021FT029</t>
  </si>
  <si>
    <t>戴德森醫療財團法人嘉義基督教醫院</t>
  </si>
  <si>
    <t>日間照顧服務方案實施計畫</t>
  </si>
  <si>
    <t>1030006280</t>
  </si>
  <si>
    <t>1021FT030</t>
  </si>
  <si>
    <t>辦理我國長期照顧十年計畫推展「祈樂園~嘉義市失能者日間照顧中心實施計畫」</t>
  </si>
  <si>
    <t>1030008848</t>
  </si>
  <si>
    <t>1021FU032</t>
  </si>
  <si>
    <t>財團法人臺灣省臺南市臺灣首廟天壇</t>
  </si>
  <si>
    <t>102年度守護「遺失的記憶」失智者家庭關懷支持計畫</t>
  </si>
  <si>
    <t>1030008734</t>
  </si>
  <si>
    <t>1021F4033</t>
  </si>
  <si>
    <t>社團法人高雄市聰動成長協會</t>
  </si>
  <si>
    <t>「瑞智學堂」˙失智症早期介入服務方案計畫</t>
  </si>
  <si>
    <t>1021F4037</t>
  </si>
  <si>
    <t>財團法人高雄市宏安社會福利慈善事業基金會</t>
  </si>
  <si>
    <t>高雄市政府社會局辦理「失能老人到宅沐浴服務」計畫</t>
  </si>
  <si>
    <t>1021F4038</t>
  </si>
  <si>
    <t>財團法人濟興長青基金會</t>
  </si>
  <si>
    <t>「記」得「憶」難忘高雄市失智症早期介入服務計畫</t>
  </si>
  <si>
    <t>1021FT039</t>
  </si>
  <si>
    <t>強化嘉義市整備長期照顧服務資源工作計畫</t>
  </si>
  <si>
    <t>1030007601</t>
  </si>
  <si>
    <t>1021FI040</t>
  </si>
  <si>
    <t>強化雲林縣政府102年整備長期照顧服務資源工作計畫</t>
  </si>
  <si>
    <t>1030008379</t>
  </si>
  <si>
    <t>1021FI042</t>
  </si>
  <si>
    <t>社團法人雲林縣老人長期照護協會</t>
  </si>
  <si>
    <t>悠遊出門 愛延續-古坑鄉小太陽老人日間照顧中心102年司機人力補充計畫</t>
  </si>
  <si>
    <t>1030008728</t>
  </si>
  <si>
    <t>1021FI043</t>
  </si>
  <si>
    <t>102年【小太陽銀髮寶貝幸福學堂】失智症創新服務方案</t>
  </si>
  <si>
    <t>1021FI044</t>
  </si>
  <si>
    <t>社團法人雲林縣耕心家庭協會</t>
  </si>
  <si>
    <t>心中有愛，失智無礙-失智症生活支持計畫</t>
  </si>
  <si>
    <t>1030015970</t>
  </si>
  <si>
    <t>1021FI045</t>
  </si>
  <si>
    <t>社團法人雲林縣復健青年協進會</t>
  </si>
  <si>
    <t>北港區日間照顧服務中心司機補助計畫</t>
  </si>
  <si>
    <t>1030010239</t>
  </si>
  <si>
    <t>1021FI046</t>
  </si>
  <si>
    <t>雲林縣口湖鄉老人福利協進會</t>
  </si>
  <si>
    <t>北港區日間照顧服務中心交通接送補助計畫</t>
  </si>
  <si>
    <t>1021FI047</t>
  </si>
  <si>
    <t>社團法人雲林縣老人福利保護協會</t>
  </si>
  <si>
    <t>長泰老學堂斗六市日間照顧中心交通接送服務計畫</t>
  </si>
  <si>
    <t>1021FI048</t>
  </si>
  <si>
    <t>失智症老人整合性照顧服務計畫</t>
  </si>
  <si>
    <t>1021FI049</t>
  </si>
  <si>
    <t>中華民國紅十字會台灣省雲林縣支會</t>
  </si>
  <si>
    <t>雲林縣台西區照顧服務中心辦理復康巴士-司機費用計畫</t>
  </si>
  <si>
    <t>1021F1050</t>
  </si>
  <si>
    <t>中華民國家庭照顧者關懷總會</t>
  </si>
  <si>
    <t>推動偏遠地區長期照顧需求家庭在第支持與關懷服務二年計畫</t>
  </si>
  <si>
    <t>1030007827</t>
  </si>
  <si>
    <t>1021F1053</t>
  </si>
  <si>
    <t>家庭照顧者支持及諮詢中心服務計劃(第二年計劃)</t>
  </si>
  <si>
    <t>1030007800</t>
  </si>
  <si>
    <t>1021FN057</t>
  </si>
  <si>
    <t>社團法人臺東縣失智者關懷協會</t>
  </si>
  <si>
    <t>102年度台東縣失智症早期介入及支持服務計畫</t>
  </si>
  <si>
    <t>1021FN058</t>
  </si>
  <si>
    <t>102年度『失智日間照顧交通接送及司機人事費補助計畫』</t>
  </si>
  <si>
    <t>撤銷</t>
  </si>
  <si>
    <t>財團法人天主教失智老人社會福利基金會</t>
  </si>
  <si>
    <t>-失智服務不中斷，居家喘息到府服務-社區失智症個案及照顧者喘息服務二年期計畫</t>
  </si>
  <si>
    <t>1030012317</t>
  </si>
  <si>
    <t>辦理失智症個案及照顧者居家喘息服務，計220人次受益(俟為全國性計畫，請確認類別)</t>
  </si>
  <si>
    <t>1021F1060</t>
  </si>
  <si>
    <t>日間照顧服務資源培植方案-「溫馨接送情」</t>
  </si>
  <si>
    <t>1030006685</t>
  </si>
  <si>
    <t>每日早晚之交通接送、長輩外出活動或就醫，年服務量達3200人次。</t>
  </si>
  <si>
    <t>1021F1061</t>
  </si>
  <si>
    <t>「關懷失智長者」舞台劇全省巡迴計畫</t>
  </si>
  <si>
    <t>1030008188</t>
  </si>
  <si>
    <t>1021F1062</t>
  </si>
  <si>
    <t>照顧者心情故事-支持及舒壓策略計劃</t>
  </si>
  <si>
    <t>1030006176</t>
  </si>
  <si>
    <t>1021FB068</t>
  </si>
  <si>
    <t>強化宜蘭縣政府整備長期照顧服務資源工作計畫</t>
  </si>
  <si>
    <t>1030008731</t>
  </si>
  <si>
    <t>1021FU069</t>
  </si>
  <si>
    <t>臺南市政府照顧服務管理中心</t>
  </si>
  <si>
    <t>102年臺南市長期照顧服務專業社工人力申請計畫</t>
  </si>
  <si>
    <t>1030010045</t>
  </si>
  <si>
    <t>1021FU070</t>
  </si>
  <si>
    <t>有限責任台南市照顧服務勞動合作社</t>
  </si>
  <si>
    <t>南梓社區日間照顧服務交通連結方案</t>
  </si>
  <si>
    <t>1030016574</t>
  </si>
  <si>
    <t>1021FU071</t>
  </si>
  <si>
    <t>日間照顧服務交通接送服務方案</t>
  </si>
  <si>
    <t>1021FU072</t>
  </si>
  <si>
    <t>日間照顧交通服務資源培植方案</t>
  </si>
  <si>
    <t>1021FU073</t>
  </si>
  <si>
    <t>財團法人樹河社會福利基金會</t>
  </si>
  <si>
    <t>辦理日間照顧服務交通補助</t>
  </si>
  <si>
    <t>1021F4074</t>
  </si>
  <si>
    <t>財團法人高雄市宏安社會福利慈善事業基金會 承辦「高雄市燕巢日間照顧服務暨長青學院」102年度公益彩券回饋金補助計畫</t>
  </si>
  <si>
    <t>1021F4075</t>
  </si>
  <si>
    <t>財團法人高雄市宏安社會福利慈善事業基金會承辦「高雄市五甲日間照顧服務暨長青學苑」102年度公益彩券回饋金補助計畫</t>
  </si>
  <si>
    <t>1021FB078</t>
  </si>
  <si>
    <t>宜蘭縣失智症照顧服務協會</t>
  </si>
  <si>
    <t>瑞智學苑設置與生活學習計劃</t>
  </si>
  <si>
    <t>1030006681</t>
  </si>
  <si>
    <t>1021F3080</t>
  </si>
  <si>
    <t>財團法人臺灣省私立健順養護中心</t>
  </si>
  <si>
    <t>中山日間照顧中心服務方案</t>
  </si>
  <si>
    <t>1021F3081</t>
  </si>
  <si>
    <t>南港日間照顧中心服務方案</t>
  </si>
  <si>
    <t>1030011797</t>
  </si>
  <si>
    <t>1021F3082</t>
  </si>
  <si>
    <t>財團法人台北市中國基督教靈糧世界佈道會士林靈糧堂</t>
  </si>
  <si>
    <t>士林老人服務中心附設日間照顧 日間照顧服務資源培植方案計畫書</t>
  </si>
  <si>
    <t>1021F3083</t>
  </si>
  <si>
    <t>財團法人台北市立心慈善基金會辦理台北市龍山老人服務中心附設日間照顧</t>
  </si>
  <si>
    <t>日間服務資源培植計畫</t>
  </si>
  <si>
    <t>1021F3085</t>
  </si>
  <si>
    <t>財團法人台北市私立恆安老人養護中心</t>
  </si>
  <si>
    <t>台北市兆如老人安養護日間照顧中心交通車接送服務</t>
  </si>
  <si>
    <t>1021F3086</t>
  </si>
  <si>
    <t>社團法人中華民國弘道志工協會</t>
  </si>
  <si>
    <t>照顧有愛。交通無礙 臺北市松山老人日間照顧中心申請購置送餐機車及交通車司機人事費補助申請計畫書</t>
  </si>
  <si>
    <t>1021F3087</t>
  </si>
  <si>
    <t>財團法人台灣基督長老教會馬偕紀念社會事業基金會馬偕紀念醫院(</t>
  </si>
  <si>
    <t>大同老人日間照顧中心交通接送服務品質提昇計畫</t>
  </si>
  <si>
    <t>1021F3088</t>
  </si>
  <si>
    <t>西湖老人日間照顧中心-日間照顧服務資源培植方案計畫書</t>
  </si>
  <si>
    <t>1021FJ089</t>
  </si>
  <si>
    <t>強化嘉義縣整備長期照顧服務資源工作計畫</t>
  </si>
  <si>
    <t>1030010859</t>
  </si>
  <si>
    <t>1021FJ090</t>
  </si>
  <si>
    <t>露德家園日間照顧中心復康巴士司機人力補助服務計劃</t>
  </si>
  <si>
    <t>1030009933</t>
  </si>
  <si>
    <t>1021FJ091</t>
  </si>
  <si>
    <t>失智症老人早期介入服務方案及支持策略三年計畫</t>
  </si>
  <si>
    <t>1030010245</t>
  </si>
  <si>
    <t>1021FJ092</t>
  </si>
  <si>
    <t>日間照顧服務計畫</t>
  </si>
  <si>
    <t>1030009800</t>
  </si>
  <si>
    <t>1021F1094</t>
  </si>
  <si>
    <t>社團法人台灣居家服務策略聯盟</t>
  </si>
  <si>
    <t>邁向卓越:塑造優質居家服務發展計畫</t>
  </si>
  <si>
    <t>1030010724</t>
  </si>
  <si>
    <t>1021F1097</t>
  </si>
  <si>
    <t>失智症老人守護天使計畫(第4年)</t>
  </si>
  <si>
    <t>1030007005</t>
  </si>
  <si>
    <t>1021F1098</t>
  </si>
  <si>
    <t>失智症老人照顧研修實驗計畫-102年推動地方失智症照護實務研習</t>
  </si>
  <si>
    <t>1030011211</t>
  </si>
  <si>
    <t>1021F1099</t>
  </si>
  <si>
    <t>日間照顧擴點輔導計畫</t>
  </si>
  <si>
    <t>1030007361</t>
  </si>
  <si>
    <t>1021F1100</t>
  </si>
  <si>
    <t>老人創新服務模式之輔導計畫－團體家屋與家庭托顧(第2年)</t>
  </si>
  <si>
    <t>1030011251</t>
  </si>
  <si>
    <t>1021FR104</t>
  </si>
  <si>
    <t>強化新竹市政府整備長期照顧服務資源工作計畫</t>
  </si>
  <si>
    <t>1030010041</t>
  </si>
  <si>
    <t>1021FR105</t>
  </si>
  <si>
    <t>交通無礙ＧＯＧＯＧＯ－新竹市失智症老人日間照顧服務交通車司機補助方案</t>
  </si>
  <si>
    <t>1030010720</t>
  </si>
  <si>
    <t>1021FR106</t>
  </si>
  <si>
    <t>打造無憂樂社區－新竹市失智症社區教育宣導暨全面支援計畫</t>
  </si>
  <si>
    <t>辦理失智症社區宣導講座、志工培訓、社區照顧服務、家庭照顧者支援服務、建立失智症個案檔案資料庫、失智症早期篩檢計1,386人次參與</t>
  </si>
  <si>
    <t>1021FR107</t>
  </si>
  <si>
    <t>新竹市日間照顧服務方案</t>
  </si>
  <si>
    <t>1021F4108</t>
  </si>
  <si>
    <t>高雄市家庭照顧者關懷協會</t>
  </si>
  <si>
    <t>【建立高雄市家庭照顧者支持服務中心】計畫</t>
  </si>
  <si>
    <t>計辦理36場家屬相關團體、講座，總受益人次為1,548。</t>
  </si>
  <si>
    <t>1021FD110</t>
  </si>
  <si>
    <t>強化新竹縣政府整備長期照顧服務資源工作計畫</t>
  </si>
  <si>
    <t>1021FS111</t>
  </si>
  <si>
    <t>台中市磐頂社區關懷協會(原名:台中縣磐頂社區關懷協會)</t>
  </si>
  <si>
    <t>失能老人日間照顧服務司機人事費申請</t>
  </si>
  <si>
    <t>有限責任台中市居家照顧服務勞動合作社</t>
  </si>
  <si>
    <t>台中市樂齡衛道日間照顧中心交通司機經費申請102年度公益彩券回饋金補助計畫</t>
  </si>
  <si>
    <t>1030008225</t>
  </si>
  <si>
    <t>財團法人中華基督教福音信義傳道會</t>
  </si>
  <si>
    <t>日間照顧服務資源培植方案暨強化整備長期照顧服務資源工作計畫：日間照顧服務交通車司機人事費暨購置交通車補助費</t>
  </si>
  <si>
    <t>財團法人天主教聖母聖心修女會</t>
  </si>
  <si>
    <t>日間照顧服務資源培植方案~申請購置交通車及司機人事費補助計畫</t>
  </si>
  <si>
    <t>財團法人台灣省私立毓得社會福利基金會</t>
  </si>
  <si>
    <t>日間照顧服務交通車暨司機人事費申請案</t>
  </si>
  <si>
    <t>「銀髮飛揚樂活生活-日間照顧服務」強化南投縣政府推展日間照顧服務工作計畫</t>
  </si>
  <si>
    <t>強化日間照顧提供單位辦公設施設備工作計畫</t>
  </si>
  <si>
    <t>1021LU033</t>
  </si>
  <si>
    <t>臺南市政府社會局</t>
    <phoneticPr fontId="3" type="noConversion"/>
  </si>
  <si>
    <t>臺南市立長青公寓轉型計畫</t>
    <phoneticPr fontId="3" type="noConversion"/>
  </si>
  <si>
    <t>1022F2003</t>
  </si>
  <si>
    <t>不動產逆向抵押貸款制度</t>
  </si>
  <si>
    <t>1021GW036D</t>
  </si>
  <si>
    <t>連江縣政府</t>
  </si>
  <si>
    <t>372年精障家庭支持性服務計畫-階段性工作發展期</t>
  </si>
  <si>
    <t>關懷身障活動參加人數340人次；網路服務平台服務34040人次；電話諮詢服務人數205人次。</t>
    <phoneticPr fontId="3" type="noConversion"/>
  </si>
  <si>
    <t>1021GU087D</t>
  </si>
  <si>
    <t>373年精障家庭支持性服務計畫-階段性工作發展期</t>
  </si>
  <si>
    <t>1030016431</t>
  </si>
  <si>
    <t>通報受理611人、轉銜服務104人、個管服務309人、諮詢服務158人，服務合計計27218人次；辦理12場支持團體及訓練班、督導會議合計87場。</t>
    <phoneticPr fontId="3" type="noConversion"/>
  </si>
  <si>
    <t>1021G1129E</t>
  </si>
  <si>
    <t>社團法人中華民國殘障聯盟</t>
  </si>
  <si>
    <t>374年精障家庭支持性服務計畫-階段性工作發展期</t>
  </si>
  <si>
    <t>1030016098</t>
  </si>
  <si>
    <t>1021K3153</t>
    <phoneticPr fontId="3" type="noConversion"/>
  </si>
  <si>
    <t>臺北市提升復康巴士服務能量計畫</t>
  </si>
  <si>
    <t>1021KD072</t>
  </si>
  <si>
    <t>1021KT186</t>
  </si>
  <si>
    <t>嘉義市身心障礙者自立生活支持服務計畫</t>
  </si>
  <si>
    <t>1030017974</t>
  </si>
  <si>
    <t>1021KI049</t>
  </si>
  <si>
    <t>雲林縣跨越障礙-行走無礙</t>
  </si>
  <si>
    <t>1030018726</t>
  </si>
  <si>
    <t>男6,085人次、女4,824人次</t>
    <phoneticPr fontId="3" type="noConversion"/>
  </si>
  <si>
    <t>1021KP164</t>
  </si>
  <si>
    <t>澎湖縣102年身心障礙者復康巴士交通服務計畫(7年計畫第6年)</t>
  </si>
  <si>
    <t>1030014551</t>
  </si>
  <si>
    <t>1021GT001D</t>
  </si>
  <si>
    <t>身心障礙者多元支持與生涯轉銜服務計畫</t>
  </si>
  <si>
    <t>1030015481</t>
  </si>
  <si>
    <t>1021GR002D</t>
  </si>
  <si>
    <t>新竹市政府建構身心障礙者多元支持與生涯轉銜服務102年度實施計畫</t>
  </si>
  <si>
    <t>1030008032</t>
  </si>
  <si>
    <t>1021GR003A</t>
  </si>
  <si>
    <t>社團法人新竹市智障福利協進會</t>
  </si>
  <si>
    <t>中高齡智障者家庭準備與家庭支持100-103計畫之102年方案申請書</t>
  </si>
  <si>
    <t>1030008078</t>
  </si>
  <si>
    <t>1021GR004D</t>
  </si>
  <si>
    <t>竹夢園-希望種子心理潛能開發</t>
  </si>
  <si>
    <t>1021GR005D</t>
  </si>
  <si>
    <t>102年度新竹市中高齡精障者家庭支持及培力準備計畫(102-104)</t>
  </si>
  <si>
    <t>1021GN007D</t>
  </si>
  <si>
    <t>建構身心障礙者多元支持與生涯轉銜個案管理服務計畫</t>
  </si>
  <si>
    <t>1030007090</t>
  </si>
  <si>
    <t>1021GS008G</t>
  </si>
  <si>
    <t>1030006668</t>
  </si>
  <si>
    <t>1021GT009A</t>
  </si>
  <si>
    <t>社團法人嘉義市智障福利協進會</t>
  </si>
  <si>
    <t>中高齡智障者家庭準備與家庭支持四年計畫(100-103年)申請補助計畫書</t>
  </si>
  <si>
    <t>1030008160</t>
  </si>
  <si>
    <t>1021G1010F</t>
  </si>
  <si>
    <t>身心障礙者親子喜樂園</t>
  </si>
  <si>
    <t>1030008916</t>
  </si>
  <si>
    <t>1021GB012A</t>
  </si>
  <si>
    <t>財團法人蘭智社會福利基金會</t>
  </si>
  <si>
    <t>宜蘭縣中高齡智障者家庭服務計畫(100-103年之102年計畫書)</t>
  </si>
  <si>
    <t>1030008794</t>
  </si>
  <si>
    <t>1021GS014D</t>
  </si>
  <si>
    <t>建構身心障礙者多元支持與生涯轉銜服務計畫</t>
  </si>
  <si>
    <t>1030007571</t>
  </si>
  <si>
    <t>1021GH015D</t>
  </si>
  <si>
    <t>南投縣建構身心障礙者多元支持與生涯轉銜服務計畫(102年度)</t>
  </si>
  <si>
    <t>1030010994</t>
  </si>
  <si>
    <t>1021GH016B</t>
  </si>
  <si>
    <t>社團法人南投縣自閉症關懷協會</t>
  </si>
  <si>
    <t>自閉症者家庭早期介入及家庭支持服務方案</t>
  </si>
  <si>
    <t>1021GH017B</t>
  </si>
  <si>
    <t>社團法人南投縣麻煩小天使協會</t>
  </si>
  <si>
    <t>身心障礙者家屬成長關懷與支持計畫</t>
  </si>
  <si>
    <t>1030009997</t>
  </si>
  <si>
    <t>1021GH018B</t>
  </si>
  <si>
    <t>成年身心障礙者社區融入暨其家屬成長計畫</t>
  </si>
  <si>
    <t>1021GH019B</t>
  </si>
  <si>
    <t>家庭照顧者諮詢服務中心</t>
  </si>
  <si>
    <t>1030015017</t>
  </si>
  <si>
    <t>1021GH020B</t>
  </si>
  <si>
    <t>社團法人南投縣康復之友協會</t>
  </si>
  <si>
    <t>102年度南投縣精神障礙者家庭早期介入支持服務計畫</t>
  </si>
  <si>
    <t>1021GH022B</t>
  </si>
  <si>
    <t>財團法人天主教會台中教區附設南投縣私立玫瑰啟能訓練中心</t>
  </si>
  <si>
    <t>因愛而聚。攜手相依-身心障礙者社區融合暨充權服務計畫</t>
  </si>
  <si>
    <t>1021GH023A</t>
  </si>
  <si>
    <t>社團法人南投縣智障者家長協會</t>
  </si>
  <si>
    <t>南投縣中高齡智障者家庭服務計劃(100-103年之102年計畫書)</t>
  </si>
  <si>
    <t>1021GD024D</t>
  </si>
  <si>
    <t>1030006658</t>
  </si>
  <si>
    <t>1021GU025F</t>
  </si>
  <si>
    <t>社團法人台南市慈光身障協會</t>
  </si>
  <si>
    <t>「轉角遇到愛~關懷中途致障朋友支持服務」計畫</t>
  </si>
  <si>
    <t>1030006671</t>
  </si>
  <si>
    <t>終止暴力學習中心--整合性防治與預防推廣計畫</t>
  </si>
  <si>
    <t>1021HT020H</t>
  </si>
  <si>
    <t>嘉義縣愛家反暴力協會</t>
  </si>
  <si>
    <t>102年嘉義市家庭暴力高危機加害人想法與行為改變評估暨關心訪查方案計畫</t>
  </si>
  <si>
    <t>1021H1023H</t>
  </si>
  <si>
    <t>中區防暴中心計畫</t>
  </si>
  <si>
    <t>1021H1024H</t>
  </si>
  <si>
    <t>102年家庭暴力防治工作計畫建立台北社區男性防暴支持網絡</t>
  </si>
  <si>
    <t>1021H1025H</t>
  </si>
  <si>
    <t>社團法人台灣國際家庭互助協會</t>
  </si>
  <si>
    <t>國際家庭暴力危機照護與轉化服務計畫</t>
  </si>
  <si>
    <t>1021H4026H</t>
  </si>
  <si>
    <t>財團法人中華民國臺灣基督教信義會</t>
  </si>
  <si>
    <t>一O二年家庭暴力防治工作～建立高雄市三民區社區支持網絡計畫</t>
  </si>
  <si>
    <t>1021H1027H</t>
  </si>
  <si>
    <t>財團法人張老師基金會台北分事務所</t>
  </si>
  <si>
    <t>『終止暴力學習方案--家庭暴力加害人認知教育輔導整合性服務』實施計畫(新北市)</t>
  </si>
  <si>
    <t>1021HI028H</t>
  </si>
  <si>
    <t>雲林縣百日草希望家庭協會</t>
  </si>
  <si>
    <t>辦理家庭暴力加害人追蹤輔導及家庭修復實驗服務計畫</t>
  </si>
  <si>
    <t>1021H1029H</t>
  </si>
  <si>
    <t>中華心理衛生協會</t>
  </si>
  <si>
    <t>終止暴力學習方案-辦理-家庭暴力加害人認知教育輔導整合性服務</t>
  </si>
  <si>
    <t>1021D1004Z</t>
  </si>
  <si>
    <t>社團法人台灣少年權益與福利促進聯盟</t>
  </si>
  <si>
    <t>兒童及少年福利與權益保障法(兒少新法)教育宣導計畫</t>
  </si>
  <si>
    <t>1030003668</t>
  </si>
  <si>
    <t>1021D2007I</t>
  </si>
  <si>
    <t>內政部兒童局</t>
  </si>
  <si>
    <t>地方政府執行「父母未就業家庭育兒津貼」業務行政費用補助計畫</t>
  </si>
  <si>
    <t>1030600936</t>
  </si>
  <si>
    <t>受益人數：16,996 人</t>
  </si>
  <si>
    <t>1021D1004E</t>
  </si>
  <si>
    <t>財團法人中華民國兒童福利聯盟文教基金會</t>
  </si>
  <si>
    <t>唉呦喂呀兒童專線服務計畫</t>
  </si>
  <si>
    <t>1030000414</t>
  </si>
  <si>
    <t>1021D1005E</t>
  </si>
  <si>
    <t>中華民國青年志工發展協會</t>
  </si>
  <si>
    <t>注意力缺陷過動症(ADHD)家庭扶助方案</t>
  </si>
  <si>
    <t>1030000590</t>
  </si>
  <si>
    <t>1021DH009E</t>
  </si>
  <si>
    <t>為孩子點一盞燈－弱勢家庭兒童寒暑成長營計畫</t>
  </si>
  <si>
    <t>1030002693</t>
  </si>
  <si>
    <t>1021DI010E</t>
  </si>
  <si>
    <t>舞動生命臺灣彩券公益形象蝴蝶故事館－專業人力計畫</t>
  </si>
  <si>
    <t>1030004872</t>
  </si>
  <si>
    <t>1021DM013E</t>
  </si>
  <si>
    <t>1020015301</t>
  </si>
  <si>
    <t>1021DO014E</t>
  </si>
  <si>
    <t>財團法人台灣世界展望會(花蓮縣政府核轉)</t>
  </si>
  <si>
    <t>1020010419</t>
  </si>
  <si>
    <t>實際受益人數：6,120 人</t>
  </si>
  <si>
    <t>1021GM230F</t>
  </si>
  <si>
    <t>社團法人屏東縣脊髓損傷者協會</t>
  </si>
  <si>
    <t>『飛向海角天涯-髓愛而轉』脊髓損傷者家庭關櫰支持計劃書</t>
  </si>
  <si>
    <t>1030009282</t>
  </si>
  <si>
    <t>1021G3231E</t>
  </si>
  <si>
    <t>社團法人台北市角落關懷協會</t>
  </si>
  <si>
    <t>【角落頭家行動放送-YES!】多元生涯轉銜影音計畫</t>
  </si>
  <si>
    <t>1021G3232E</t>
  </si>
  <si>
    <t>【角落麵包行動劇場】-身心挑戰者自立生活全人陶成計畫</t>
  </si>
  <si>
    <t>1021GQ233A</t>
  </si>
  <si>
    <t>社團法人基隆市智障者家長協會</t>
  </si>
  <si>
    <t>基隆市中高齡智障者家庭服務計畫(100-103年之102年計畫書)</t>
  </si>
  <si>
    <t>1030007210</t>
  </si>
  <si>
    <t>1021GQ234E</t>
  </si>
  <si>
    <t>基隆市心智障礙者友伴團體發展服務計畫(102-104年之102年計畫書)</t>
  </si>
  <si>
    <t>1030007212</t>
  </si>
  <si>
    <t>1021GQ236E</t>
  </si>
  <si>
    <t>社團法人基隆市自閉症家長協會</t>
  </si>
  <si>
    <t>102年基隆市星兒家庭支持計畫</t>
  </si>
  <si>
    <t>1021GQ238E</t>
  </si>
  <si>
    <t>社團法人基隆市康復之友協會</t>
  </si>
  <si>
    <t>康復之友功能訓練及照護者喘息擴大服務計畫</t>
  </si>
  <si>
    <t>1020007757</t>
  </si>
  <si>
    <t>1021GQ239E</t>
  </si>
  <si>
    <t>社團法人基隆市聾啞福利協進會</t>
  </si>
  <si>
    <t>102年度聽語障家庭動力計畫</t>
  </si>
  <si>
    <t>1021GX240D</t>
  </si>
  <si>
    <t>1030008586</t>
  </si>
  <si>
    <t>1021GX241A</t>
  </si>
  <si>
    <t>新北市中高齡智障者家庭服務計畫</t>
  </si>
  <si>
    <t>1030008499</t>
  </si>
  <si>
    <t>1021GX242A</t>
  </si>
  <si>
    <t>1021GX243E</t>
  </si>
  <si>
    <t>社團法人新北市視障協會</t>
  </si>
  <si>
    <t>102年視覺障礙者家庭支持服務計畫</t>
  </si>
  <si>
    <t>1. 每月進行電話訪視了解案家對社會福利資源連結之認識，並針對視障者服務，年度服務人次達60人次。                                           2. 以低收入戶為主要服務對象，提供物資及急難救助金，並持續追蹤狀況，年度服務案量達7人次。                                                   3. 建力粉絲專業及社團，提供討論及分享園地，有254人使用。     4. 實質之幫助達90%，課程內容豐富滿意度達90%。</t>
  </si>
  <si>
    <t>1021GX244E</t>
  </si>
  <si>
    <t>102年視障生課後個別化教學計畫</t>
  </si>
  <si>
    <t>1. 共計服務35位視障學生，社工人員每3個月會固定電話或家訪。 2. 執行總共24小時視障生課輔輔導老師師資培訓、研習及督導。   3. 予相關學校連繫、拜訪，瞭解新北市視障學生實際就學狀況及相關權益。</t>
  </si>
  <si>
    <t>1021GX245E</t>
  </si>
  <si>
    <t>社團法人臺北縣康復之友協會</t>
  </si>
  <si>
    <t>102年精障家庭支持性服務計畫-階段性工作發展期</t>
  </si>
  <si>
    <t>今年服務有1841人次，共計555個家庭受益，其中男性占455人次，女性占137人次。</t>
  </si>
  <si>
    <t>1021GX246E</t>
  </si>
  <si>
    <t>邊角希望、迎向生命的陽光---身心障礙學齡兒童成長計畫</t>
  </si>
  <si>
    <t>1. 身障兒童人際成長團體：每周1次共32場。                                           2. 身障兒童陶冶課程與課業輔導課程：每周服務1次，約7~10人，1年共計人次為780人次。               3. 身障兒童家長成長團體：以15位家長為服務上限，於7月、8月，每周1次，共計8次。                   4. 每4個月舉辦社區融和相關活動。                                                    透過以上活動，希望能以更多元化的家長成長課程，提升家長們的參與度，並服務更多需要的身障學童與家長們。</t>
  </si>
  <si>
    <t>1021GX247E</t>
  </si>
  <si>
    <t>新北市僕域公益文化創意中心計畫書</t>
  </si>
  <si>
    <t>年度參觀接待共74場3588人次。希望透過各類不同手作展，讓社會大眾能瞭解到身障者的潛能，也讓身障者及弱勢族群能走向人群。</t>
  </si>
  <si>
    <t>1021GG249A</t>
  </si>
  <si>
    <t>社團法人彰化縣啟智協進會</t>
  </si>
  <si>
    <t>彰化縣北彰化地區中高齡智障者家庭服務計畫(102年計畫書)</t>
  </si>
  <si>
    <t>1030007466</t>
  </si>
  <si>
    <t>1021GG250A</t>
  </si>
  <si>
    <t>財團法人彰化縣私立基督教喜樂保育院</t>
  </si>
  <si>
    <t>南彰化縣中高齡智障者家庭服務(100-102年之102年計畫書)</t>
  </si>
  <si>
    <t>1030005455</t>
  </si>
  <si>
    <t>1021GG251D</t>
  </si>
  <si>
    <t>建構身心障礙者多元支持與生涯轉銜個案服務計畫</t>
  </si>
  <si>
    <t>1030011227</t>
  </si>
  <si>
    <t>1021GV252D</t>
  </si>
  <si>
    <t>金門地區充實身心障礙通報、轉銜、個案管理人力計畫</t>
  </si>
  <si>
    <t>1030006202</t>
  </si>
  <si>
    <t>1021GV253A</t>
  </si>
  <si>
    <t>社團法人金門縣身心障礙者家長協會</t>
  </si>
  <si>
    <t>102年度金門縣中高齡智障者家庭支持與家庭準備協力服務計畫</t>
  </si>
  <si>
    <t>1021GV254C</t>
  </si>
  <si>
    <t>金門縣社會福利協進會</t>
  </si>
  <si>
    <t>身心障礙者多元支持與心智障礙者家庭支持服務延續計畫</t>
  </si>
  <si>
    <t>1030010501</t>
  </si>
  <si>
    <t>1021GV255C</t>
  </si>
  <si>
    <t>社團法人金門縣康復之友協會</t>
  </si>
  <si>
    <t>伸出你的雙手，一起擁抱精障朋友-金門地區精神障礙者支持及外展服務計畫</t>
  </si>
  <si>
    <t>1021GS256G</t>
  </si>
  <si>
    <t>1030014887</t>
  </si>
  <si>
    <t>1021GB257D</t>
  </si>
  <si>
    <t>有愛無礙、與礙同行-建構身心障礙者多元化生涯轉銜及個案管理支持服務計畫</t>
  </si>
  <si>
    <t>1030012523</t>
  </si>
  <si>
    <t>個案服務通報案量合計2483案、諮詢服務合計2360人、轉銜服務合計14人、個管服務合計93人、特殊案件合計11人、保護案件合計5人；102年召開20次外聘督導會議；辦理90場次業務宣導合計服務5155人次。</t>
    <phoneticPr fontId="3" type="noConversion"/>
  </si>
  <si>
    <t>1021G1258F</t>
  </si>
  <si>
    <t>雙重弱勢同志增能暨網路教育整合計畫</t>
  </si>
  <si>
    <t xml:space="preserve">1. 聽障同志聚會:10-12次/年
2. 聽障同志網路支持方案:30-60人
3. 殘障同志聚會:10-12次/年;50-120人次/年
4. 老年同志情感支持團體:2次/年;60人次/年
5. 中年男同志情感支持團體:8次
6. 中年女同志情感支持團體:8次
7. 老年同志訪視服務:30人次青少年男同志安全性行為宣導網站:12000人次使用/年
8. 跨性別同志支持團體:6場,36-60人次/年
9. 雙性戀支持團體:6-8場,36-80人次
</t>
    <phoneticPr fontId="3" type="noConversion"/>
  </si>
  <si>
    <t>1021G1259A</t>
  </si>
  <si>
    <t>1030008758</t>
  </si>
  <si>
    <t>1021GJ260D</t>
  </si>
  <si>
    <t>1030013572</t>
  </si>
  <si>
    <t>1021G4262D</t>
  </si>
  <si>
    <t>高雄市政府社會局無障礙之家</t>
  </si>
  <si>
    <t>1030009287</t>
  </si>
  <si>
    <t>1021GP263D</t>
  </si>
  <si>
    <t>102年建構澎湖縣身心障礙者多元支持與生涯轉銜服務計畫(7年計畫第6年)</t>
  </si>
  <si>
    <t>結合社會福利、教育、衛生、勞工等相關人員，提供身心障礙者專業服務，建置身心障礙者個案管理系統及建立生涯轉銜服務流程，計服務1634人次，服務項目包括：諮詢服務、家訪、電訪、轉介服務、評估服務、陪同服務、追蹤輔導、個別化轉銜計畫、資訊服務、聯繫會報。</t>
    <phoneticPr fontId="3" type="noConversion"/>
  </si>
  <si>
    <t>1021GP264A</t>
  </si>
  <si>
    <t>澎湖縣中高齡智障者家庭服務計畫(100-103年之102年計畫)</t>
  </si>
  <si>
    <t>1030012714</t>
  </si>
  <si>
    <t>1021GP265A</t>
  </si>
  <si>
    <t>102年度離島地區智能障礙青年自立支持服務延續計畫</t>
  </si>
  <si>
    <t>1021GB266B</t>
  </si>
  <si>
    <t>社團法人宜蘭縣康復之友協會</t>
  </si>
  <si>
    <t>精神障礙者生活改善計畫</t>
  </si>
  <si>
    <t>1. 生活能力訓練課程共計服務22人，服務人次達402人次，出席率達99%。                                            2. 深入服務5戶嚴重案家，協拐善居家品質並指導正確衛生觀念。</t>
  </si>
  <si>
    <t>1021GB267B</t>
  </si>
  <si>
    <t>102年度星星藝起亮-自閉症者起航計畫</t>
  </si>
  <si>
    <t>1021G1268F</t>
  </si>
  <si>
    <t>中華民國啟聰協會</t>
  </si>
  <si>
    <t>聽障者需求整合計畫</t>
  </si>
  <si>
    <t>1030005356</t>
  </si>
  <si>
    <t>1021GJ270A</t>
  </si>
  <si>
    <t>財團法人天主教會嘉義教區附設嘉義縣私立聖心教養院</t>
  </si>
  <si>
    <t>嘉義縣海線地區中高齡智障者家庭服務計畫(100-103年之102年計畫書)</t>
  </si>
  <si>
    <t>1030010710</t>
  </si>
  <si>
    <t>1021G1271A</t>
  </si>
  <si>
    <t>早發性失智症服務發展第一階段計畫</t>
  </si>
  <si>
    <t>1030008404</t>
  </si>
  <si>
    <t>1021GX272B</t>
  </si>
  <si>
    <t>102年度新北市視覺功能障礙者重建服務實驗計畫</t>
  </si>
  <si>
    <t>1030008832</t>
  </si>
  <si>
    <t>1021GS273B</t>
  </si>
  <si>
    <t>臺中市視障者生活重建服務方案</t>
  </si>
  <si>
    <t>1030007906</t>
  </si>
  <si>
    <t>1021GU275B</t>
  </si>
  <si>
    <t>臺南市視覺功能障礙者生活重建服務計畫</t>
  </si>
  <si>
    <t>1030009088</t>
  </si>
  <si>
    <t>服務人數共46人，個管新開案人數39人，再開案7人；總受益367人次。</t>
    <phoneticPr fontId="3" type="noConversion"/>
  </si>
  <si>
    <t>1021G4276B</t>
  </si>
  <si>
    <t>無礙心視界-高雄市視覺障礙者社會重建中心服務計畫</t>
  </si>
  <si>
    <t>1030007900</t>
  </si>
  <si>
    <t>服務人數共193人(新開案120人)，男106人、女87人；總受益3,695人次。</t>
    <phoneticPr fontId="3" type="noConversion"/>
  </si>
  <si>
    <t>1021GQ277B</t>
  </si>
  <si>
    <t>基隆市視覺功能障礙者生活重建服務計畫</t>
  </si>
  <si>
    <t>1030008261</t>
  </si>
  <si>
    <t>1021GC278B</t>
  </si>
  <si>
    <t>視覺障礙者生活重建服務方案計畫</t>
  </si>
  <si>
    <t>1030006200</t>
  </si>
  <si>
    <t>1021GD279B</t>
  </si>
  <si>
    <t>102年度新竹縣視覺障礙者生活重建服務方案</t>
  </si>
  <si>
    <t>1030013494</t>
  </si>
  <si>
    <t>服務人數共52人，男30人、女22人，個管開案共41人。</t>
    <phoneticPr fontId="3" type="noConversion"/>
  </si>
  <si>
    <t>1021GR280B</t>
  </si>
  <si>
    <t>新竹市102年度視覺功能障礙者生活重建服務計畫</t>
  </si>
  <si>
    <t>1030008082</t>
  </si>
  <si>
    <t>服務人數共39人(新開案25人)；總受益1,112人次，男489人次、女623人次。</t>
    <phoneticPr fontId="3" type="noConversion"/>
  </si>
  <si>
    <t>1021GE281B</t>
  </si>
  <si>
    <t>102年苗栗縣視覺功能障礙者生活重建服務計畫</t>
  </si>
  <si>
    <t>1030008506</t>
  </si>
  <si>
    <t>1021GG282B</t>
  </si>
  <si>
    <t>102年度彰化縣視覺障礙者多元服務方案</t>
  </si>
  <si>
    <t>1030007208</t>
  </si>
  <si>
    <t>服務人數共43人；總受益598人次，男310人次、女288人次。</t>
    <phoneticPr fontId="3" type="noConversion"/>
  </si>
  <si>
    <t>1021GH283B</t>
  </si>
  <si>
    <t>102年南投縣視覺功能障礙者生活重建服務計畫</t>
  </si>
  <si>
    <t>1030010255</t>
  </si>
  <si>
    <t>1021GI284B</t>
  </si>
  <si>
    <t>視覺功能障礙者生活重建服務計畫</t>
  </si>
  <si>
    <t>1030018889</t>
  </si>
  <si>
    <t>總受益271人次，男121人次、女150人次。</t>
    <phoneticPr fontId="3" type="noConversion"/>
  </si>
  <si>
    <t>1021GJ285B</t>
  </si>
  <si>
    <t>嘉義縣視覺障礙者生活重建服務方案計畫</t>
  </si>
  <si>
    <t>1030014302</t>
  </si>
  <si>
    <t>服務人數1,029人(宣導活動981人、團體活動22人、重建服務26人)。</t>
    <phoneticPr fontId="3" type="noConversion"/>
  </si>
  <si>
    <t>1021GT286B</t>
  </si>
  <si>
    <t>嘉義市視覺障礙者生活重建服務方案計畫</t>
  </si>
  <si>
    <t>1030015141</t>
  </si>
  <si>
    <t>服務人數共24人(開案20人，諮詢服務4人)；總受益93人次。</t>
    <phoneticPr fontId="3" type="noConversion"/>
  </si>
  <si>
    <t>1021GM287B</t>
  </si>
  <si>
    <t>屏東縣視覺功能障礙者生活重建服務方案計畫</t>
  </si>
  <si>
    <t>1030009630</t>
  </si>
  <si>
    <t>總受益1,098人次，男728人次、女370人次。</t>
    <phoneticPr fontId="3" type="noConversion"/>
  </si>
  <si>
    <t>1021GB288B</t>
  </si>
  <si>
    <t>宜蘭縣政府辦理「視覺障礙者生活重建服務方案」</t>
  </si>
  <si>
    <t>1030010448</t>
  </si>
  <si>
    <t>服務人數共34人，男14人、女20人；總受益1,707人次。</t>
    <phoneticPr fontId="3" type="noConversion"/>
  </si>
  <si>
    <t>1021GO289B</t>
  </si>
  <si>
    <t>視覺功能障礙者生活重建試辦計畫</t>
  </si>
  <si>
    <t>1030010052</t>
  </si>
  <si>
    <t>服務人數共24人，男12人、女12人；總受益200人次，男122人次、女78人次。</t>
    <phoneticPr fontId="3" type="noConversion"/>
  </si>
  <si>
    <t>1021GN290B</t>
  </si>
  <si>
    <t>臺東縣102年視覺功能障礙者生活重建服務計畫</t>
  </si>
  <si>
    <t>1030007092</t>
  </si>
  <si>
    <t>1021GP291B</t>
  </si>
  <si>
    <t>1021GV292B</t>
  </si>
  <si>
    <t>金門縣視覺障礙者生活重建服務方案計畫書</t>
  </si>
  <si>
    <t>1030007572</t>
  </si>
  <si>
    <t>辦理低收入戶中低收入戶審核業務，受益人次：23010</t>
    <phoneticPr fontId="3" type="noConversion"/>
  </si>
  <si>
    <t>辦理遊民業務，受益人次：205974</t>
    <phoneticPr fontId="3" type="noConversion"/>
  </si>
  <si>
    <t>辦理遊民業務，受益人次：9798</t>
    <phoneticPr fontId="3" type="noConversion"/>
  </si>
  <si>
    <t>辦理脫貧業務，受益人次：3125</t>
    <phoneticPr fontId="3" type="noConversion"/>
  </si>
  <si>
    <t>辦理遊民業務，受益人次：3551</t>
    <phoneticPr fontId="3" type="noConversion"/>
  </si>
  <si>
    <t>辦理遊民業務，受益人次：12</t>
    <phoneticPr fontId="3" type="noConversion"/>
  </si>
  <si>
    <t>辦理脫貧業務，受益人次：6183</t>
    <phoneticPr fontId="3" type="noConversion"/>
  </si>
  <si>
    <t>辦理實物銀行業務，受益人次：6943</t>
    <phoneticPr fontId="3" type="noConversion"/>
  </si>
  <si>
    <t>辦理遊民業務，受益人次：21787</t>
    <phoneticPr fontId="3" type="noConversion"/>
  </si>
  <si>
    <t>辦理低收入戶中低收入戶審核業務，受益人次：5394</t>
    <phoneticPr fontId="3" type="noConversion"/>
  </si>
  <si>
    <t>辦理遊民業務，受益人次：35</t>
    <phoneticPr fontId="3" type="noConversion"/>
  </si>
  <si>
    <t>辦理遊民業務，受益人次：69</t>
    <phoneticPr fontId="3" type="noConversion"/>
  </si>
  <si>
    <t>辦理遊民業務，受益人次：4186</t>
    <phoneticPr fontId="3" type="noConversion"/>
  </si>
  <si>
    <t>辦理低收入戶中低收入戶審核業務，受益人次：67229</t>
    <phoneticPr fontId="3" type="noConversion"/>
  </si>
  <si>
    <t>辦理脫貧業務，受益人次：9968</t>
    <phoneticPr fontId="3" type="noConversion"/>
  </si>
  <si>
    <t>辦理遊民業務，受益人次：8150</t>
    <phoneticPr fontId="3" type="noConversion"/>
  </si>
  <si>
    <t>辦理脫貧業務，受益人次：281</t>
    <phoneticPr fontId="3" type="noConversion"/>
  </si>
  <si>
    <t>辦理實物銀行業務，受益人次：9463</t>
    <phoneticPr fontId="3" type="noConversion"/>
  </si>
  <si>
    <t>辦理低收入戶中低收入戶審核業務，受益人次：48951</t>
    <phoneticPr fontId="3" type="noConversion"/>
  </si>
  <si>
    <t>辦理遊民業務，受益人次：500</t>
    <phoneticPr fontId="3" type="noConversion"/>
  </si>
  <si>
    <t>辦理遊民業務，受益人次：4</t>
    <phoneticPr fontId="3" type="noConversion"/>
  </si>
  <si>
    <t>辦理遊民業務，受益人次：20638</t>
    <phoneticPr fontId="3" type="noConversion"/>
  </si>
  <si>
    <t>辦理實物銀行業務，受益人次：141</t>
    <phoneticPr fontId="3" type="noConversion"/>
  </si>
  <si>
    <t>辦理低收入戶中低收入戶審核業務，受益人次：7018</t>
    <phoneticPr fontId="3" type="noConversion"/>
  </si>
  <si>
    <t>辦理脫貧業務，受益人次：240</t>
    <phoneticPr fontId="3" type="noConversion"/>
  </si>
  <si>
    <t>辦理脫貧業務，受益人次：4557</t>
    <phoneticPr fontId="3" type="noConversion"/>
  </si>
  <si>
    <t>辦理低收入戶中低收入戶審核業務，受益人次：22337</t>
    <phoneticPr fontId="3" type="noConversion"/>
  </si>
  <si>
    <t>辦理低收入戶中低收入戶審核業務，受益人次：317</t>
    <phoneticPr fontId="3" type="noConversion"/>
  </si>
  <si>
    <t>內政部</t>
    <phoneticPr fontId="3" type="noConversion"/>
  </si>
  <si>
    <t>辦理脫貧業務，受益人次：47</t>
    <phoneticPr fontId="3" type="noConversion"/>
  </si>
  <si>
    <t>辦理脫貧業務，受益人次：1040</t>
    <phoneticPr fontId="3" type="noConversion"/>
  </si>
  <si>
    <t>辦理脫貧業務，受益人次：2450</t>
    <phoneticPr fontId="3" type="noConversion"/>
  </si>
  <si>
    <t>撤案</t>
    <phoneticPr fontId="3" type="noConversion"/>
  </si>
  <si>
    <t>辦理藥癮者及其家庭個案服務120人次，辦理2場次家屬支持團體，受益人次49人次。</t>
    <phoneticPr fontId="3" type="noConversion"/>
  </si>
  <si>
    <t>辦理毒癮者關懷訪視、家屬支持團體、家屬座談會、反毒宣導活動，受益23,975次。</t>
    <phoneticPr fontId="3" type="noConversion"/>
  </si>
  <si>
    <t>辦理藥癮者及家屬電話協談、關懷訪視、家屬支持團體、法律就業諮詢、宣導活動，受益10,185人次。</t>
    <phoneticPr fontId="3" type="noConversion"/>
  </si>
  <si>
    <t>辦理藥癮者個案及家庭電訪、家訪、關懷訪視、提供法律就業資訊，轉介社會救助資源，受益374人次。</t>
    <phoneticPr fontId="3" type="noConversion"/>
  </si>
  <si>
    <t>辦理關懷訪視、家屬支持團體、宣導活動等，受益522人次。</t>
    <phoneticPr fontId="3" type="noConversion"/>
  </si>
  <si>
    <t>辦理藥癮個案及家庭關懷訪視、家屬支持團體、社會福利諮詢及宣導，受益4,572人次。</t>
    <phoneticPr fontId="3" type="noConversion"/>
  </si>
  <si>
    <t>辦理藥癮者家屬支持團體、毒品防制宣導，受益122人次。</t>
    <phoneticPr fontId="3" type="noConversion"/>
  </si>
  <si>
    <t>辦理藥癮者家屬支持團體、家屬活動、心理衛生講座，受益303次。</t>
    <phoneticPr fontId="3" type="noConversion"/>
  </si>
  <si>
    <t>辦理藥癮者個案及家庭關懷訪視、家屬活動、提供社會福利及就業諮詢，轉介社會福利資源，受益935人次。</t>
    <phoneticPr fontId="3" type="noConversion"/>
  </si>
  <si>
    <t>辦理藥癮者個案及家庭關懷訪視、家屬支持團體等，受益758人次。</t>
    <phoneticPr fontId="3" type="noConversion"/>
  </si>
  <si>
    <t>毒癮治療者社工區處遇成果發表與實務研討會 毒癮治療者社工區處遇成果發表與實務研討會 毒癮治療者社工區處遇成果發表與實務研討會 毒癮治療者社工區處遇成果發表與實務研討會 辦理成果發表與實務研討會2場次，共90人參加。</t>
    <phoneticPr fontId="3" type="noConversion"/>
  </si>
  <si>
    <t>1021IO001</t>
    <phoneticPr fontId="3" type="noConversion"/>
  </si>
  <si>
    <t>整合社區資源，統整社區人、事、地、產、景的各項特色資源，共同激盪出更深層的新舊文化互動與傳承。受益2034人次</t>
    <phoneticPr fontId="3" type="noConversion"/>
  </si>
  <si>
    <t>本計畫經過這三場說明會，總計約有200多位社區幹部參加，有助認識自己的社區組織運作情形，提升大家的參與及支持才會更加有力量。受益205人次</t>
    <phoneticPr fontId="3" type="noConversion"/>
  </si>
  <si>
    <t>本計畫以各項技藝、休閒與知識的活動設計，有利凝聚社區向心、活化社區與認同，讓社區之居民獲得身心靈的三構面之成長與滿足。受益980人次。</t>
    <phoneticPr fontId="3" type="noConversion"/>
  </si>
  <si>
    <t>本計畫促進社區經驗交流，鼓勵社區發展地方特色產業，增加社區自主財源。受益34750人次</t>
    <phoneticPr fontId="3" type="noConversion"/>
  </si>
  <si>
    <t>修繕現有空間增進民眾使用的舒適安全空間，提升公營造物服務品質。受益1760人次。</t>
    <phoneticPr fontId="3" type="noConversion"/>
  </si>
  <si>
    <t>1021B1001</t>
    <phoneticPr fontId="3" type="noConversion"/>
  </si>
  <si>
    <t>臺灣社會工作專業人員協會</t>
    <phoneticPr fontId="3" type="noConversion"/>
  </si>
  <si>
    <t>發展與延續：社會工作專業精進（第三年計畫）</t>
    <phoneticPr fontId="3" type="noConversion"/>
  </si>
  <si>
    <t>1.推動訓用合一社會工作督導培訓及認證制度，課程參與55名人次，45人完成理論及演練，2名完成督導授證。
2.紮實社會工作新興專精領域社工知能:辦理新移民社會工作課程，受益人次達58人；完成兒童少年保護領域社工實務手冊及訓練課程規劃。
3.累積本土化社會工作模式:545位參與研討會，30位參與實務論文寫作，產出10項社會工作實務主題。</t>
    <phoneticPr fontId="3" type="noConversion"/>
  </si>
  <si>
    <t>1021B1003</t>
    <phoneticPr fontId="3" type="noConversion"/>
  </si>
  <si>
    <t>中華民國社會工作師公會全國聯合會</t>
    <phoneticPr fontId="3" type="noConversion"/>
  </si>
  <si>
    <t>學校社工專業知能研習計畫</t>
    <phoneticPr fontId="3" type="noConversion"/>
  </si>
  <si>
    <t>本案業依計畫辦理學校社工知能研習訓練，受益人次403。</t>
    <phoneticPr fontId="3" type="noConversion"/>
  </si>
  <si>
    <t>1021B1004</t>
    <phoneticPr fontId="3" type="noConversion"/>
  </si>
  <si>
    <t>社會工作管理人才培訓案</t>
    <phoneticPr fontId="3" type="noConversion"/>
  </si>
  <si>
    <t>本案業依計畫辦理社工管理人才培訓工作坊4場次，受益人次455，績效良好。</t>
    <phoneticPr fontId="3" type="noConversion"/>
  </si>
  <si>
    <t>1021B1005</t>
    <phoneticPr fontId="3" type="noConversion"/>
  </si>
  <si>
    <t>社團法人台灣社會福利總盟</t>
    <phoneticPr fontId="3" type="noConversion"/>
  </si>
  <si>
    <t>2013穩定偏鄉地區社會工作者之支持方案</t>
    <phoneticPr fontId="3" type="noConversion"/>
  </si>
  <si>
    <t>本案業依計畫辦理偏鄉社福團體社會工作者支持、團體督導及培力團體，績效良好。</t>
    <phoneticPr fontId="3" type="noConversion"/>
  </si>
  <si>
    <t>1021B1010</t>
    <phoneticPr fontId="3" type="noConversion"/>
  </si>
  <si>
    <t>社團法人台灣同志諮詢熱線協會</t>
    <phoneticPr fontId="3" type="noConversion"/>
  </si>
  <si>
    <t>助人工作者性別敏感度專業培訓計畫</t>
    <phoneticPr fontId="3" type="noConversion"/>
  </si>
  <si>
    <t>性別敏感度工作坊辦理4場次，計153人次參與；編修訓練資源手冊1,000冊發送相關單位</t>
    <phoneticPr fontId="3" type="noConversion"/>
  </si>
  <si>
    <t>1021JB002</t>
    <phoneticPr fontId="3" type="noConversion"/>
  </si>
  <si>
    <t>財團法人宜蘭縣社會福利聯合勸募基金會</t>
    <phoneticPr fontId="3" type="noConversion"/>
  </si>
  <si>
    <t>102年宜蘭縣社會福利機構團體服務品質提升與增能計畫</t>
    <phoneticPr fontId="3" type="noConversion"/>
  </si>
  <si>
    <t xml:space="preserve"> 1.實際服務人次男600名,女2400名。
2.共辦理5場教育訓練課程。</t>
    <phoneticPr fontId="3" type="noConversion"/>
  </si>
  <si>
    <r>
      <t>1021</t>
    </r>
    <r>
      <rPr>
        <sz val="12"/>
        <rFont val="新細明體"/>
        <family val="1"/>
        <charset val="136"/>
      </rPr>
      <t>BD008</t>
    </r>
    <phoneticPr fontId="3" type="noConversion"/>
  </si>
  <si>
    <t>新竹縣政府</t>
    <phoneticPr fontId="3" type="noConversion"/>
  </si>
  <si>
    <t>「竹光盛宴─2013台灣燈會在新竹縣」志工人力倍增計畫</t>
    <phoneticPr fontId="3" type="noConversion"/>
  </si>
  <si>
    <t>計有938人次參與訓練，投入志願服務工作，辦理志願服務推展業務，受益人次1,938人次。</t>
    <phoneticPr fontId="3" type="noConversion"/>
  </si>
  <si>
    <t>1021B1002</t>
    <phoneticPr fontId="3" type="noConversion"/>
  </si>
  <si>
    <t>社團法人臺灣公益團體自律聯盟</t>
    <phoneticPr fontId="3" type="noConversion"/>
  </si>
  <si>
    <t>百年大計－臺灣民間團體概況調查救災描繪與執行責信程度</t>
    <phoneticPr fontId="3" type="noConversion"/>
  </si>
  <si>
    <t>共對263個NPO組織發出調查問卷，共計回收85份問卷，有效問卷為85份，回收率32.32％。</t>
    <phoneticPr fontId="3" type="noConversion"/>
  </si>
  <si>
    <t>受益人次逾500人次</t>
    <phoneticPr fontId="3" type="noConversion"/>
  </si>
  <si>
    <t>總服務人次4,234人次</t>
    <phoneticPr fontId="3" type="noConversion"/>
  </si>
  <si>
    <t>總服務人次4,184人次</t>
    <phoneticPr fontId="3" type="noConversion"/>
  </si>
  <si>
    <t>總服務人次400人次</t>
    <phoneticPr fontId="3" type="noConversion"/>
  </si>
  <si>
    <t>受益人次計495,228人次</t>
    <phoneticPr fontId="3" type="noConversion"/>
  </si>
  <si>
    <t>申請單位自行撤案</t>
    <phoneticPr fontId="3" type="noConversion"/>
  </si>
  <si>
    <t>總服務人次604人次</t>
    <phoneticPr fontId="3" type="noConversion"/>
  </si>
  <si>
    <t xml:space="preserve">由於性侵害犯罪被害人如為幼童或心智缺陷者，因認知與表達造成製作筆錄詢問案情困難，爰高雄市家防中心擬結合專業醫師領導之鑑定團隊於高雄市凱旋、榮總、慈惠等3家醫院建置獨立鑑定空間，試辦早期鑑定服務方案，本案補助經費計55萬元整、實際支用50萬9,067元整，執行率92.56%，受益人次達20人次。
</t>
    <phoneticPr fontId="3" type="noConversion"/>
  </si>
  <si>
    <t>為強化科學辦案與行為證據之偵處知能，本部委託民間團體辦理「培力兒童、智能障礙者性侵害案件詢問人才資源計畫」，期透過觀摩學習國外實務經驗，促進國內性侵害處遇本土經驗之累積。本案補助經費計347萬3,000元整、實際支用211萬5,600元整，執行率60.92%，係因部分國外講師因故未能抵台而減少支用經費，惟所辦理之1梯次性侵害案件詢問工作國際研討會、2梯次性侵害案件詢問工作坊之受益人次逾700人次。</t>
    <phoneticPr fontId="3" type="noConversion"/>
  </si>
  <si>
    <t>為強化婦幼保護事件處理人員專業知能，本部針對婦幼警察人員辦理相關教育訓練並測量其訓練成果。本案補助經費計104萬6,000元整、實際支用54萬1,398元整，預算執行率51.76％，實際受益人次：7,554 人次。</t>
    <phoneticPr fontId="3" type="noConversion"/>
  </si>
  <si>
    <t>1021HU031G</t>
    <phoneticPr fontId="3" type="noConversion"/>
  </si>
  <si>
    <t>本案執行符合原補助目的，有助提升專業服務。</t>
    <phoneticPr fontId="3" type="noConversion"/>
  </si>
  <si>
    <t>本案預算執行率達100%，執行成果為婦幼安全宣導行動服務、婦幼安全宣導專業知能培力研習、戲劇與表演專業訓練工作坊及交流工作坊、戲劇工作坊共計1萬4,539人次，並拍攝性騷擾防治、沈默不是金等二部曲短片供宣導運用。</t>
    <phoneticPr fontId="3" type="noConversion"/>
  </si>
  <si>
    <t>本案補助經費計69萬3,000元整、實際支用58萬3,498元整，預算執行率84.20%，受益達450人次。</t>
    <phoneticPr fontId="3" type="noConversion"/>
  </si>
  <si>
    <t>本案補助經費計86萬6,000元整、實際支用76萬9,224元整，執行率88.82%，透過補助1名專業社工人力、研發反性別暴力教案，將該資料運用於校園反性別暴力等相關社團課程上受益達1,531 人次。</t>
    <phoneticPr fontId="3" type="noConversion"/>
  </si>
  <si>
    <t>本案補助經費計136萬6,000元整、實際支用134萬9,200元整，預算執行率98.77%，透過補助2名專業社工人力、辦理20場反性別暴力校園巡迴宣導，受益人數達5,140 人。</t>
    <phoneticPr fontId="3" type="noConversion"/>
  </si>
  <si>
    <t>本案補助經費計99萬元整、實際支用92萬4,898元整，預算執行率93.42%，受益達2,837人次。</t>
    <phoneticPr fontId="3" type="noConversion"/>
  </si>
  <si>
    <t>本案補助經費計111萬7,000元整、實際支用58萬9,755元整，預算執行率52.80%係因未完成本案部分計畫而繳回該經費，受益達270人次。</t>
    <phoneticPr fontId="3" type="noConversion"/>
  </si>
  <si>
    <t>受益人次1,556人次</t>
    <phoneticPr fontId="3" type="noConversion"/>
  </si>
  <si>
    <t>受益人次55人次</t>
    <phoneticPr fontId="3" type="noConversion"/>
  </si>
  <si>
    <t>本案補助經費計243萬元整、實際支用56萬3,830元整，預算執行率23.20%係因未完成本案部分課程而繳回該經費，受益人數達121人。</t>
    <phoneticPr fontId="3" type="noConversion"/>
  </si>
  <si>
    <t>總服務人次16996人次</t>
    <phoneticPr fontId="3" type="noConversion"/>
  </si>
  <si>
    <t>辦理中途輟學、失蹤逃家或虞犯兒童少年外展服務受益人次2,283人次。</t>
    <phoneticPr fontId="3" type="noConversion"/>
  </si>
  <si>
    <t>推動兒童少年安全上網有關業務受益人次15,000人次。</t>
    <phoneticPr fontId="3" type="noConversion"/>
  </si>
  <si>
    <t>總服務人次75人次</t>
    <phoneticPr fontId="3" type="noConversion"/>
  </si>
  <si>
    <t>1021D1003V</t>
    <phoneticPr fontId="3" type="noConversion"/>
  </si>
  <si>
    <t>辦理兒童及少年網路安全、出版品、影音光碟閱聽權益保護相關教育宣導受益人次 27,957人次。</t>
    <phoneticPr fontId="3" type="noConversion"/>
  </si>
  <si>
    <t>辦理中途輟學、失蹤逃家或虞犯兒童少年外展服務受益人次1,578人數。</t>
    <phoneticPr fontId="3" type="noConversion"/>
  </si>
  <si>
    <t>辦理中途輟學、失蹤逃家或虞犯兒童少年外展服務受益人次912人次。</t>
    <phoneticPr fontId="3" type="noConversion"/>
  </si>
  <si>
    <t>辦理兒童及少年網路安全、出版品、影音光碟閱聽權益保護相關教育宣導受益人次 360人數。</t>
    <phoneticPr fontId="3" type="noConversion"/>
  </si>
  <si>
    <t>輔導高關懷兒童少年共計22人，受益人次 248  人次。</t>
    <phoneticPr fontId="3" type="noConversion"/>
  </si>
  <si>
    <t>辦理中途輟學、失蹤逃家或虞犯兒童少年外展服務受益人次3,312人次。</t>
    <phoneticPr fontId="3" type="noConversion"/>
  </si>
  <si>
    <t>辦理中途輟學、失蹤逃家或虞犯兒童少年外展服務受益人次912 人次。</t>
    <phoneticPr fontId="3" type="noConversion"/>
  </si>
  <si>
    <t>1021DS007W</t>
    <phoneticPr fontId="3" type="noConversion"/>
  </si>
  <si>
    <t>推動兒童少年安全上網有關業務受益人次5,869人次。</t>
    <phoneticPr fontId="3" type="noConversion"/>
  </si>
  <si>
    <t>輔導高關懷兒童少年共計32人，受益人次  528 人次。</t>
    <phoneticPr fontId="3" type="noConversion"/>
  </si>
  <si>
    <t>辦理中途輟學、失蹤逃家或虞犯兒童少年外展服務受益人次2,459 人次。</t>
    <phoneticPr fontId="3" type="noConversion"/>
  </si>
  <si>
    <t>推動兒童少年安全上網有關業務受益人次1,860人次。</t>
    <phoneticPr fontId="3" type="noConversion"/>
  </si>
  <si>
    <t>總服務人次26人次</t>
    <phoneticPr fontId="3" type="noConversion"/>
  </si>
  <si>
    <t>總服務人次110人次</t>
    <phoneticPr fontId="3" type="noConversion"/>
  </si>
  <si>
    <t>推動兒童少年安全上網有關業務受益人次5,884人次。</t>
    <phoneticPr fontId="3" type="noConversion"/>
  </si>
  <si>
    <t>辦理中途輟學、失蹤逃家或虞犯兒童少年外展服務受益人次3,458 人次。</t>
    <phoneticPr fontId="3" type="noConversion"/>
  </si>
  <si>
    <t>總服務人次31人次</t>
    <phoneticPr fontId="3" type="noConversion"/>
  </si>
  <si>
    <t>總服務人次39人次</t>
    <phoneticPr fontId="3" type="noConversion"/>
  </si>
  <si>
    <t>辦理中途輟學、失蹤逃家或虞犯兒童少年外展服務受益人次 2,774  人次。</t>
    <phoneticPr fontId="3" type="noConversion"/>
  </si>
  <si>
    <t>輔導高關懷兒童少年共計35人，受益人次1,450人次。</t>
    <phoneticPr fontId="3" type="noConversion"/>
  </si>
  <si>
    <t>1021DM015C</t>
    <phoneticPr fontId="3" type="noConversion"/>
  </si>
  <si>
    <t>總服務人次84人次</t>
    <phoneticPr fontId="3" type="noConversion"/>
  </si>
  <si>
    <t>輔導高關懷兒童少年共計23人，受益人次1,104人次。</t>
    <phoneticPr fontId="3" type="noConversion"/>
  </si>
  <si>
    <t>總服務人次72人次</t>
    <phoneticPr fontId="3" type="noConversion"/>
  </si>
  <si>
    <t>輔導高關懷兒童少年共計20人，受益人次485人次。</t>
    <phoneticPr fontId="3" type="noConversion"/>
  </si>
  <si>
    <t>辦理中途輟學、失蹤逃家或虞犯兒童少年外展服務受益人次   人次。</t>
    <phoneticPr fontId="3" type="noConversion"/>
  </si>
  <si>
    <t>總服務人次111人次</t>
    <phoneticPr fontId="3" type="noConversion"/>
  </si>
  <si>
    <t>輔導高關懷兒童少年共計20人，受益人次189人次。</t>
    <phoneticPr fontId="3" type="noConversion"/>
  </si>
  <si>
    <t>辦理中途輟學、失蹤逃家或虞犯兒童少年外展服務受益人次960人次。</t>
    <phoneticPr fontId="3" type="noConversion"/>
  </si>
  <si>
    <t>總服務人次144人次</t>
    <phoneticPr fontId="3" type="noConversion"/>
  </si>
  <si>
    <t>辦理中途輟學、失蹤逃家或虞犯兒童少年外展服務受益人次401人次。</t>
    <phoneticPr fontId="3" type="noConversion"/>
  </si>
  <si>
    <t>總服務人次847人次</t>
    <phoneticPr fontId="3" type="noConversion"/>
  </si>
  <si>
    <t>辦理中途輟學、失蹤逃家或虞犯兒童少年外展服務受益人次1,104人次。</t>
    <phoneticPr fontId="3" type="noConversion"/>
  </si>
  <si>
    <t>總服務人次972人次</t>
    <phoneticPr fontId="3" type="noConversion"/>
  </si>
  <si>
    <t>總受益人次2500人次</t>
    <phoneticPr fontId="3" type="noConversion"/>
  </si>
  <si>
    <t>輔導高關懷兒童少年共計20人，受益人次957人次。</t>
    <phoneticPr fontId="3" type="noConversion"/>
  </si>
  <si>
    <t>辦理中途輟學、失蹤逃家或虞犯兒童少年外展服務受益人次 301人次。</t>
    <phoneticPr fontId="3" type="noConversion"/>
  </si>
  <si>
    <t>輔導高關懷兒童少年共計43人，受益人次172人次。</t>
    <phoneticPr fontId="3" type="noConversion"/>
  </si>
  <si>
    <t>未執行</t>
    <phoneticPr fontId="3" type="noConversion"/>
  </si>
  <si>
    <t>辦理中途輟學、失蹤逃家或虞犯兒童少年外展服務受益人次1,080 人次。</t>
    <phoneticPr fontId="3" type="noConversion"/>
  </si>
  <si>
    <t>1021D4026U</t>
    <phoneticPr fontId="3" type="noConversion"/>
  </si>
  <si>
    <t>輔導高關懷兒童少年共計25人，受益人次1335人次。</t>
    <phoneticPr fontId="3" type="noConversion"/>
  </si>
  <si>
    <t>總服務人次9191人次</t>
    <phoneticPr fontId="3" type="noConversion"/>
  </si>
  <si>
    <t>輔導高關懷兒童少年共計28人，受益人次 975人次。</t>
    <phoneticPr fontId="3" type="noConversion"/>
  </si>
  <si>
    <t>辦理中途輟學、失蹤逃家或虞犯兒童少年外展服務受益人次1,080人次。</t>
    <phoneticPr fontId="3" type="noConversion"/>
  </si>
  <si>
    <t>辦理中途輟學、失蹤逃家或虞犯兒童少年外展服務受益人次3,294人次。</t>
    <phoneticPr fontId="3" type="noConversion"/>
  </si>
  <si>
    <t>1021DG030C</t>
    <phoneticPr fontId="3" type="noConversion"/>
  </si>
  <si>
    <t xml:space="preserve">童保字第1020005750號 </t>
    <phoneticPr fontId="3" type="noConversion"/>
  </si>
  <si>
    <t>總服務人次100人次</t>
    <phoneticPr fontId="3" type="noConversion"/>
  </si>
  <si>
    <t>1021DN031W</t>
    <phoneticPr fontId="3" type="noConversion"/>
  </si>
  <si>
    <t xml:space="preserve">童輔字第1010017963 </t>
    <phoneticPr fontId="3" type="noConversion"/>
  </si>
  <si>
    <t>因中輟生個案不多為免資源浪費擬不執行</t>
    <phoneticPr fontId="3" type="noConversion"/>
  </si>
  <si>
    <t>1021DQ032C</t>
    <phoneticPr fontId="3" type="noConversion"/>
  </si>
  <si>
    <t>總服務人次12人次</t>
    <phoneticPr fontId="3" type="noConversion"/>
  </si>
  <si>
    <t>辦理中途輟學、失蹤逃家或虞犯兒童少年外展服務受益人次 4,630人次。</t>
    <phoneticPr fontId="3" type="noConversion"/>
  </si>
  <si>
    <t>總服務人次537人次</t>
    <phoneticPr fontId="3" type="noConversion"/>
  </si>
  <si>
    <t>輔導高關懷兒童少年共計25人，受益人次517人次。</t>
    <phoneticPr fontId="3" type="noConversion"/>
  </si>
  <si>
    <t>辦理中途輟學、失蹤逃家或虞犯兒童少年外展服務受益人次1038次。</t>
    <phoneticPr fontId="3" type="noConversion"/>
  </si>
  <si>
    <t>總服務人次48人次</t>
    <phoneticPr fontId="3" type="noConversion"/>
  </si>
  <si>
    <t>總服務人次4人次</t>
    <phoneticPr fontId="3" type="noConversion"/>
  </si>
  <si>
    <t>輔導高關懷兒童少年共計25人，受益人次452 人次。</t>
    <phoneticPr fontId="3" type="noConversion"/>
  </si>
  <si>
    <t>1021DG037U</t>
    <phoneticPr fontId="3" type="noConversion"/>
  </si>
  <si>
    <t>星願高關懷少年團體輔導實驗計劃</t>
    <phoneticPr fontId="3" type="noConversion"/>
  </si>
  <si>
    <t>辦理高關懷少年團體輔導，受益人次1,440 人次</t>
    <phoneticPr fontId="3" type="noConversion"/>
  </si>
  <si>
    <t>辦理中途輟學、失蹤逃家或虞犯兒童少年外展服務受益人次3,072人次。</t>
    <phoneticPr fontId="3" type="noConversion"/>
  </si>
  <si>
    <t>1021D4037C</t>
    <phoneticPr fontId="3" type="noConversion"/>
  </si>
  <si>
    <t>總服務人次451人次</t>
    <phoneticPr fontId="3" type="noConversion"/>
  </si>
  <si>
    <t>輔導高關懷兒童少年共計48人，受益人次1440人次。</t>
    <phoneticPr fontId="3" type="noConversion"/>
  </si>
  <si>
    <t>總服務人次64人次</t>
    <phoneticPr fontId="3" type="noConversion"/>
  </si>
  <si>
    <t>輔導高關懷兒童少年共計298人，受益人次1,192   人次。</t>
    <phoneticPr fontId="3" type="noConversion"/>
  </si>
  <si>
    <t>1021DN043U</t>
    <phoneticPr fontId="3" type="noConversion"/>
  </si>
  <si>
    <t>輔導高關懷兒童少年共計17人，受益人次918人次。</t>
    <phoneticPr fontId="3" type="noConversion"/>
  </si>
  <si>
    <t>輔導高關懷兒童少年共計19人，受益人次454   人次。</t>
    <phoneticPr fontId="3" type="noConversion"/>
  </si>
  <si>
    <t>輔導高關懷兒童少年共計27人，受益人次 448 人次。</t>
    <phoneticPr fontId="3" type="noConversion"/>
  </si>
  <si>
    <t>受益人次：12080</t>
    <phoneticPr fontId="3" type="noConversion"/>
  </si>
  <si>
    <t>受益人次：1747290</t>
    <phoneticPr fontId="3" type="noConversion"/>
  </si>
  <si>
    <t>受益人次：8547</t>
    <phoneticPr fontId="3" type="noConversion"/>
  </si>
  <si>
    <t>受益人次：376</t>
    <phoneticPr fontId="3" type="noConversion"/>
  </si>
  <si>
    <t>受益人次：54</t>
    <phoneticPr fontId="3" type="noConversion"/>
  </si>
  <si>
    <t>受益人次：3000人次</t>
    <phoneticPr fontId="3" type="noConversion"/>
  </si>
  <si>
    <t>創造無限，無限精彩－弱勢兒童暨青少年才藝培訓計畫</t>
    <phoneticPr fontId="3" type="noConversion"/>
  </si>
  <si>
    <t>受益人次：319</t>
    <phoneticPr fontId="3" type="noConversion"/>
  </si>
  <si>
    <t>102年度花蓮縣「兒童福利服務中心－親子寶貝歡樂屋」計畫</t>
    <phoneticPr fontId="3" type="noConversion"/>
  </si>
  <si>
    <t>1021D3007E</t>
    <phoneticPr fontId="3" type="noConversion"/>
  </si>
  <si>
    <t>受益人次：2352</t>
    <phoneticPr fontId="3" type="noConversion"/>
  </si>
  <si>
    <t>受益人次：4617</t>
    <phoneticPr fontId="3" type="noConversion"/>
  </si>
  <si>
    <t>受益人次：8017</t>
    <phoneticPr fontId="3" type="noConversion"/>
  </si>
  <si>
    <t>受益人次：5503</t>
    <phoneticPr fontId="3" type="noConversion"/>
  </si>
  <si>
    <t>受益人次：185000</t>
    <phoneticPr fontId="3" type="noConversion"/>
  </si>
  <si>
    <t>受益人次：28000人次</t>
    <phoneticPr fontId="3" type="noConversion"/>
  </si>
  <si>
    <t>受益人次：3192</t>
    <phoneticPr fontId="3" type="noConversion"/>
  </si>
  <si>
    <t>受益人數：1804</t>
    <phoneticPr fontId="3" type="noConversion"/>
  </si>
  <si>
    <t>受益人數：198</t>
    <phoneticPr fontId="3" type="noConversion"/>
  </si>
  <si>
    <t>受益人數：165</t>
    <phoneticPr fontId="3" type="noConversion"/>
  </si>
  <si>
    <t>寄養家庭親職教育暨自我成長團體</t>
    <phoneticPr fontId="3" type="noConversion"/>
  </si>
  <si>
    <t>受益人數：385</t>
    <phoneticPr fontId="3" type="noConversion"/>
  </si>
  <si>
    <t>受益人數：162</t>
    <phoneticPr fontId="3" type="noConversion"/>
  </si>
  <si>
    <t>1021D3007G</t>
    <phoneticPr fontId="3" type="noConversion"/>
  </si>
  <si>
    <t>受益人次：2150</t>
    <phoneticPr fontId="3" type="noConversion"/>
  </si>
  <si>
    <t>受益人數：30</t>
    <phoneticPr fontId="3" type="noConversion"/>
  </si>
  <si>
    <t>102年財團法人台北市愛慈社會福利基金會附設台北市私立恩典之家寶寶照護中心服務計畫</t>
    <phoneticPr fontId="3" type="noConversion"/>
  </si>
  <si>
    <t>受益人次：1800</t>
    <phoneticPr fontId="3" type="noConversion"/>
  </si>
  <si>
    <t>受益人數：4</t>
    <phoneticPr fontId="3" type="noConversion"/>
  </si>
  <si>
    <t>受益人次：2920</t>
    <phoneticPr fontId="3" type="noConversion"/>
  </si>
  <si>
    <t>受益人數：17</t>
    <phoneticPr fontId="3" type="noConversion"/>
  </si>
  <si>
    <t>受益人次：52</t>
    <phoneticPr fontId="3" type="noConversion"/>
  </si>
  <si>
    <t>受益人數：48</t>
    <phoneticPr fontId="3" type="noConversion"/>
  </si>
  <si>
    <t>受益人次：6522</t>
    <phoneticPr fontId="3" type="noConversion"/>
  </si>
  <si>
    <t>受益人次：224</t>
    <phoneticPr fontId="3" type="noConversion"/>
  </si>
  <si>
    <t>1021D4015E</t>
  </si>
  <si>
    <t>社團法人高雄市注意力缺陷過動症協會</t>
  </si>
  <si>
    <t>港都無礙-過動症照顧者知能提升暨支持網絡巡迴廣宣方案</t>
  </si>
  <si>
    <t>1030600271</t>
  </si>
  <si>
    <t>實際受益人數：18,810 人</t>
  </si>
  <si>
    <t>社團法人台北市一葉蘭喪偶家庭協會</t>
  </si>
  <si>
    <t>102年喪親情緒教育劇團校園巡迴列車活動</t>
  </si>
  <si>
    <t>實際受益人數：12,500 人</t>
  </si>
  <si>
    <t>1021DP004H</t>
  </si>
  <si>
    <t>財團法人台灣兒童暨家庭扶助基金會澎湖分事務所</t>
  </si>
  <si>
    <t>書香列車-行動圖書館計畫</t>
  </si>
  <si>
    <t>1021D2001K</t>
  </si>
  <si>
    <t>攜手共遊 親子童樂去-102年兒童節親子活動計畫</t>
  </si>
  <si>
    <t>1030600134</t>
  </si>
  <si>
    <t>1021D1003K</t>
  </si>
  <si>
    <t>台灣兒童伊比力斯協會</t>
  </si>
  <si>
    <t>伊比力斯(癲癇)兒童與家庭全面關懷暨系列成長方案</t>
  </si>
  <si>
    <t>1021DO005X</t>
  </si>
  <si>
    <t>102年度花蓮縣青少年福利服務中心，「青春無敵-心花漾」</t>
  </si>
  <si>
    <t>1030000491</t>
  </si>
  <si>
    <t>1021D1001Z</t>
  </si>
  <si>
    <t>兒童安全網路資訊平台經營與行銷推廣計畫</t>
  </si>
  <si>
    <t>1030001780</t>
  </si>
  <si>
    <t>1021D1002Z</t>
  </si>
  <si>
    <t>兒童安全社區聯防網絡運作計畫</t>
  </si>
  <si>
    <t>1021D1005Z</t>
  </si>
  <si>
    <t>世界和平婦女會台灣總會</t>
  </si>
  <si>
    <t>2013同儕青少年志工培力長程企劃</t>
  </si>
  <si>
    <t>1030000409</t>
  </si>
  <si>
    <t>1021D2006Z</t>
  </si>
  <si>
    <t>兒少諮詢代表培力</t>
  </si>
  <si>
    <t>1020015067</t>
  </si>
  <si>
    <t>實際受益人數：3,610 人</t>
  </si>
  <si>
    <t>1021D1005C</t>
  </si>
  <si>
    <t>我國寄養照顧分級模式之探討</t>
  </si>
  <si>
    <t>1030600082</t>
  </si>
  <si>
    <t>1021D3006C</t>
  </si>
  <si>
    <t>家庭寄養特殊身心狀況兒童少年之復原與傷害預防暨寄養服務工作人力照護與培力實驗方案實施計畫</t>
  </si>
  <si>
    <t>1021DM017C</t>
  </si>
  <si>
    <t>102年度「新進寄養家庭職前訓練研習營」</t>
  </si>
  <si>
    <t>1021DM018C</t>
  </si>
  <si>
    <t>1021D2003G</t>
  </si>
  <si>
    <t>評鑑績優兒童及少年安置教養機構人員實地參訪活動計畫</t>
  </si>
  <si>
    <t>童福字第1020010422號</t>
  </si>
  <si>
    <t>受益人數：32</t>
  </si>
  <si>
    <t>1021D2005G</t>
  </si>
  <si>
    <t>衛生福利部中區兒童之家</t>
  </si>
  <si>
    <t>辦理弱勢兒童營造溫馨閱讀空間案</t>
  </si>
  <si>
    <t>財團法人台北市失親兒福利基金會</t>
  </si>
  <si>
    <t>2013全國育幼院運動會</t>
  </si>
  <si>
    <t>1021D1009G</t>
  </si>
  <si>
    <t>社團法人臺灣社會工作教育學會</t>
  </si>
  <si>
    <t>102年特殊兒童及少年團體家庭實驗計畫行動研究案</t>
  </si>
  <si>
    <t>1021D3011G</t>
  </si>
  <si>
    <t>財團法人台北市愛慈社會福利基金會(北市府社層轉)</t>
  </si>
  <si>
    <t>1030002266</t>
  </si>
  <si>
    <t>1021D3012G</t>
  </si>
  <si>
    <t>社團法人台灣關愛之家協會</t>
  </si>
  <si>
    <t>102年無依愛滋兒少團體家庭實驗計畫</t>
  </si>
  <si>
    <t>1021DX014G</t>
  </si>
  <si>
    <t>財團法人基督教芥菜種會附設新北市私立愛心育幼院</t>
  </si>
  <si>
    <t>102年特殊兒童及少年團體家庭計畫</t>
  </si>
  <si>
    <t>1021DU015G</t>
  </si>
  <si>
    <t>財團法人虹橋傳道會</t>
  </si>
  <si>
    <t>特殊兒童及少年團體家庭服務計畫</t>
  </si>
  <si>
    <t>1021D4016G</t>
  </si>
  <si>
    <t>財團法人高雄市私立慈德育幼院</t>
  </si>
  <si>
    <t>102年慈德安馨家園--特殊兒童及少年團體家庭實驗計畫</t>
  </si>
  <si>
    <t>1021D4017G</t>
  </si>
  <si>
    <t>財團法人高雄市私立慈暉關懷學園</t>
  </si>
  <si>
    <t>102年慈暉少年團體家庭實驗計畫</t>
  </si>
  <si>
    <t>1021D1018G</t>
  </si>
  <si>
    <t>財團法人林業生社會福利慈善事業基金會</t>
  </si>
  <si>
    <t>102年內政部中區兒童之家家童課後之補救教學計畫</t>
  </si>
  <si>
    <t>1021D2020G</t>
  </si>
  <si>
    <t>102年兒童及少年安置教養機構推課業輔導計畫</t>
  </si>
  <si>
    <t>1021D2014Y</t>
  </si>
  <si>
    <t>衛生福利部南區老人之家</t>
  </si>
  <si>
    <t>心理衛生促進暨才藝培育</t>
  </si>
  <si>
    <t>1021D2001G</t>
  </si>
  <si>
    <t>102年兒童安置教養機構福利服務計畫</t>
  </si>
  <si>
    <t>1030021193</t>
  </si>
  <si>
    <t>1021DX013G</t>
  </si>
  <si>
    <t>財團法人天主教福利會附設新北市私立約納家園</t>
  </si>
  <si>
    <t>102年特殊兒童及少年團體家庭實驗計畫</t>
  </si>
  <si>
    <t>1021D2038W</t>
  </si>
  <si>
    <t>102年少年安置教養機構福利服務計畫</t>
  </si>
  <si>
    <t>1021D2040W</t>
  </si>
  <si>
    <t>102年少年安置及教養機構社工專業人力穩定計畫</t>
  </si>
  <si>
    <t>1021D2006G</t>
  </si>
  <si>
    <t>衛生福利部南區兒童之家</t>
  </si>
  <si>
    <t>1021D2006I</t>
  </si>
  <si>
    <t>執行保母登記及父母未就業家庭育兒津貼發放人力補助計畫</t>
  </si>
  <si>
    <t>102年度高風險家庭關懷輔導處遇服務專業人員教育訓練計畫</t>
  </si>
  <si>
    <t>1031002291</t>
  </si>
  <si>
    <t>社團法人台灣同志諮詢熱線協會</t>
  </si>
  <si>
    <t>102年度同志親子關係改善增能計劃</t>
  </si>
  <si>
    <t>102年印製及配送新手父母快樂秘笈計畫</t>
  </si>
  <si>
    <t>1021DS001H</t>
  </si>
  <si>
    <t>財團法人瑪利亞社會福利基金會</t>
  </si>
  <si>
    <t>自閉症幼兒家長教養支持服務計畫</t>
  </si>
  <si>
    <t>1021DI002H</t>
  </si>
  <si>
    <t>社團法人雲林縣兒童福利發展協會(雲林縣政府層轉)</t>
  </si>
  <si>
    <t>雲林縣斗六社區家庭福利服務支持系統</t>
  </si>
  <si>
    <t>1021DH005H</t>
  </si>
  <si>
    <t>兒童潛力培育服務-社區關懷站服務計畫</t>
  </si>
  <si>
    <t>1021DB006H</t>
  </si>
  <si>
    <t>馬賽小學堂/以教育投資模式辦理經濟弱勢家庭自立脫貧服務方案</t>
  </si>
  <si>
    <t>1021DV007H</t>
  </si>
  <si>
    <t>社團法人金門縣婦女權益促進會</t>
  </si>
  <si>
    <t>102年「大手拉小手」青少年及兒童外展服務計畫</t>
  </si>
  <si>
    <t>1021D3010H</t>
  </si>
  <si>
    <t>財團法人臺北市基督教勵友中心(臺北市政府社會局層轉)</t>
  </si>
  <si>
    <t>弱勢家庭兒童及少年脫困培力計畫-社子</t>
  </si>
  <si>
    <t>1021DX011H</t>
  </si>
  <si>
    <t>「手把手一起走」~弱勢家庭多元支持與創新整合服務計畫(101-102年中長程計畫)</t>
  </si>
  <si>
    <t>1021DX012H</t>
  </si>
  <si>
    <t>兒童充電列車</t>
  </si>
  <si>
    <t>1021DM014H</t>
  </si>
  <si>
    <t>社團法人屏東縣躍愛全人關懷協會</t>
  </si>
  <si>
    <t>關愛無假日-支持弱勢家庭兒童假日照顧服務計畫</t>
  </si>
  <si>
    <t>1021DM016H</t>
  </si>
  <si>
    <t>「讓陽光照亮你我他」弱勢家庭兒童及少年社區照顧服務計畫</t>
  </si>
  <si>
    <t>1030004430</t>
  </si>
  <si>
    <t>社團法人台灣五府千歲慈善展望會</t>
  </si>
  <si>
    <t>深植希望種子：屏北地區弱勢家庭經濟扶助暨青少年充權計畫</t>
  </si>
  <si>
    <t>1021DN021H</t>
  </si>
  <si>
    <t>102年度「陪他翱翔世界的天空-弱勢家庭支持服務及子女課後陪伴」計劃</t>
  </si>
  <si>
    <t>1030001215</t>
  </si>
  <si>
    <t>1021DN022H</t>
  </si>
  <si>
    <t>102年台東縣外籍配偶及弱勢家庭兒少團體輔導活動計畫</t>
  </si>
  <si>
    <t>服務人數共5人；總受益39人次，男26人次、女13人次。</t>
    <phoneticPr fontId="3" type="noConversion"/>
  </si>
  <si>
    <t>1021GW293B</t>
  </si>
  <si>
    <t>連江縣視覺功能障礙者生活重建服務計畫</t>
  </si>
  <si>
    <t>1021G1294B</t>
  </si>
  <si>
    <t>財團法人愛盲基金會</t>
  </si>
  <si>
    <t>102年度北區視障者生活重建服務計畫</t>
  </si>
  <si>
    <t>1030008833</t>
  </si>
  <si>
    <t>社工員共服務110位視障者；總受益350人次，低視能評估練共20人次，生活自理訓練38人次，定向行動訓練292人次。</t>
    <phoneticPr fontId="3" type="noConversion"/>
  </si>
  <si>
    <t>102年視障生活重建巡迴輔導暨專業人員培訓計畫</t>
  </si>
  <si>
    <t>1030008505</t>
  </si>
  <si>
    <t>1021KR002</t>
  </si>
  <si>
    <t>新竹市身心障礙者自立生活支持服務計畫</t>
  </si>
  <si>
    <t>1030008085</t>
  </si>
  <si>
    <t>1021KR003</t>
  </si>
  <si>
    <t>新竹市政府102年度提昇身心障礙者復康巴士服務能量實施計畫</t>
  </si>
  <si>
    <t>1030010053</t>
  </si>
  <si>
    <t>男40,789人次、女27,193人次</t>
    <phoneticPr fontId="3" type="noConversion"/>
  </si>
  <si>
    <t>1021KR005I</t>
  </si>
  <si>
    <t>財團法人新竹市天主教仁愛社會福利基金會</t>
  </si>
  <si>
    <t>新竹市心智障礙者日間社區作業設施-仁愛工坊102年度實施計畫</t>
  </si>
  <si>
    <t>1030008130</t>
  </si>
  <si>
    <t>1021KR006I</t>
  </si>
  <si>
    <t>新竹市102年度心智障礙者家庭托顧服務方案計畫</t>
  </si>
  <si>
    <t>家托員共計6人，接受服務個案數共計1人。</t>
    <phoneticPr fontId="3" type="noConversion"/>
  </si>
  <si>
    <t>1021KR007I</t>
  </si>
  <si>
    <t>社團法人新竹市心理衛生協會</t>
  </si>
  <si>
    <t>新竹市精神障礙者日間社區作業設施營運據點-『竹夢工場』</t>
  </si>
  <si>
    <t>1021KB008I</t>
  </si>
  <si>
    <t>102年度庹續辦理宜蘭縣身心障礙者培英社區作業所服務計畫</t>
  </si>
  <si>
    <t>1030005885</t>
  </si>
  <si>
    <t>1021KS009</t>
  </si>
  <si>
    <t>身心障礙者自立生活支持計畫</t>
  </si>
  <si>
    <t>1030007209</t>
  </si>
  <si>
    <t>1021KB012I</t>
  </si>
  <si>
    <t>社團法人宜蘭縣培德關懷協進會</t>
  </si>
  <si>
    <t>身心障礙者家庭托顧服務計畫書</t>
  </si>
  <si>
    <t>1030008584</t>
  </si>
  <si>
    <t>家托員共計6人，接受服務個案數共計10人。</t>
    <phoneticPr fontId="3" type="noConversion"/>
  </si>
  <si>
    <t>1021KH015</t>
  </si>
  <si>
    <t>南投縣復康巴士汰換計畫</t>
  </si>
  <si>
    <t>1030007214</t>
  </si>
  <si>
    <t>男490人次、女158人次</t>
    <phoneticPr fontId="3" type="noConversion"/>
  </si>
  <si>
    <t>1021KH016</t>
  </si>
  <si>
    <t>南投縣偏遠地區身心障礙者交通服務102-103年計畫</t>
  </si>
  <si>
    <t>男266人次、女327人次</t>
    <phoneticPr fontId="3" type="noConversion"/>
  </si>
  <si>
    <t>1021KH017</t>
  </si>
  <si>
    <t>南投縣復康巴士服務計畫(102-103年)</t>
  </si>
  <si>
    <t>1021KH019I</t>
  </si>
  <si>
    <t>102年度南投縣心智障礙者社區作業設施服務計畫</t>
  </si>
  <si>
    <t>1030009837</t>
  </si>
  <si>
    <t>服務使用者共計15人。</t>
    <phoneticPr fontId="3" type="noConversion"/>
  </si>
  <si>
    <t>1021KH021</t>
  </si>
  <si>
    <t>南投縣身心障礙者自立生活支持試辦計畫</t>
  </si>
  <si>
    <t>1030009693</t>
  </si>
  <si>
    <t>1021KH023I</t>
  </si>
  <si>
    <t>102年度推展身心障礙者家庭托顧服務試辦補助計劃</t>
  </si>
  <si>
    <t>1030007815</t>
  </si>
  <si>
    <t>家托員共計3人，接受服務個案數共計4人。</t>
    <phoneticPr fontId="3" type="noConversion"/>
  </si>
  <si>
    <t>1021KH024I</t>
  </si>
  <si>
    <t>102年度身心障礙者家庭托顧服務試辦方案計畫書</t>
  </si>
  <si>
    <t>家托員共計1人，無接受服務個案數。</t>
    <phoneticPr fontId="3" type="noConversion"/>
  </si>
  <si>
    <t>1021KN026I</t>
  </si>
  <si>
    <t>102年度身心障礙者家庭托顧服務計畫</t>
  </si>
  <si>
    <t>1030009694</t>
  </si>
  <si>
    <t>1021KB027</t>
  </si>
  <si>
    <t>行無礙、車無阻、為礙起飛-建構宜蘭縣身心障礙者福祉車(復康巴士)102年度服務計畫</t>
  </si>
  <si>
    <t>1030009387</t>
  </si>
  <si>
    <t>1021KT029I</t>
  </si>
  <si>
    <t>嘉義市身心障礙者家庭托顧服務計畫</t>
  </si>
  <si>
    <t>1030012421</t>
  </si>
  <si>
    <t>1021KB030I</t>
  </si>
  <si>
    <t>身心障礙者家庭托顧服務計畫</t>
  </si>
  <si>
    <t>1030011553</t>
  </si>
  <si>
    <t>家托員共計0人，無接受服務個案數。</t>
    <phoneticPr fontId="3" type="noConversion"/>
  </si>
  <si>
    <t>1021KN032I</t>
  </si>
  <si>
    <t>財團法人李勝賢文教基金會</t>
  </si>
  <si>
    <t>社區日間作業設施服務計畫</t>
  </si>
  <si>
    <t>1030008391</t>
  </si>
  <si>
    <t>1021KN033</t>
  </si>
  <si>
    <t>身心障礙者自立生活支持試辦計畫</t>
  </si>
  <si>
    <t>1030007091</t>
  </si>
  <si>
    <t>1021KB036I</t>
  </si>
  <si>
    <t>社團法人宜蘭縣自閉症者福利協進會</t>
  </si>
  <si>
    <t>社團法人宜蘭縣自閉症者福利協進會辦理社區作業所星樂園工坊</t>
  </si>
  <si>
    <t>1030006090</t>
  </si>
  <si>
    <t>1021KS038</t>
  </si>
  <si>
    <t>心智障礙青年自立支持及友伴團體˙瑪利亞麻吉家族聯誼會</t>
  </si>
  <si>
    <t>1030001498</t>
  </si>
  <si>
    <t>實際受益人數合計85人。</t>
    <phoneticPr fontId="3" type="noConversion"/>
  </si>
  <si>
    <t>1021KB039</t>
  </si>
  <si>
    <t>宜蘭縣政府委託辦理身心障礙者自立生活支持辦理計畫</t>
  </si>
  <si>
    <t>1030008828</t>
  </si>
  <si>
    <t>男22人次、女72人次</t>
    <phoneticPr fontId="3" type="noConversion"/>
  </si>
  <si>
    <t>1021K3040</t>
  </si>
  <si>
    <t>身心障礙者自立生活支持服務試辦計畫</t>
  </si>
  <si>
    <t>1030007050</t>
  </si>
  <si>
    <t>1021K3041I</t>
  </si>
  <si>
    <t>『心朋友工作坊』﹙身心障礙者社區日間作業設施﹚</t>
  </si>
  <si>
    <t>1030001922</t>
  </si>
  <si>
    <t>1021K3042I</t>
  </si>
  <si>
    <t>財團法人台灣肯納自閉症基金會</t>
  </si>
  <si>
    <t>102年肯納日間社區小型作業設施-行義作業坊</t>
  </si>
  <si>
    <t>1021K3044I</t>
  </si>
  <si>
    <t>『星扶工坊』社區日間作業設施服務計畫</t>
  </si>
  <si>
    <t>服務使用者共計26人。</t>
    <phoneticPr fontId="3" type="noConversion"/>
  </si>
  <si>
    <t>1021K3046</t>
  </si>
  <si>
    <t>財團法人台北市私立雙連視障關懷基金會</t>
  </si>
  <si>
    <t>視覺障礙者獨立生活核心技能訓練模式及教材彙編計畫-第3年延續計畫</t>
  </si>
  <si>
    <t>受益人次男250人次、女215人次。</t>
    <phoneticPr fontId="3" type="noConversion"/>
  </si>
  <si>
    <t>1021K3047</t>
  </si>
  <si>
    <t>視障者多元藝術教學教材發展計畫</t>
  </si>
  <si>
    <t>受益人次男150人次、女100人次。</t>
    <phoneticPr fontId="3" type="noConversion"/>
  </si>
  <si>
    <t>1021K3048</t>
  </si>
  <si>
    <t>台北市智障者家長協會辦理幸安日間服務計畫</t>
  </si>
  <si>
    <t>總受益1,299人次</t>
    <phoneticPr fontId="3" type="noConversion"/>
  </si>
  <si>
    <t>1021KI050</t>
  </si>
  <si>
    <t>1030012868</t>
  </si>
  <si>
    <t>總受益人數：16人；男10人、女6人</t>
    <phoneticPr fontId="3" type="noConversion"/>
  </si>
  <si>
    <t xml:space="preserve">身心障礙者自立生活支持試辦計畫 </t>
    <phoneticPr fontId="3" type="noConversion"/>
  </si>
  <si>
    <t>1021KI053I</t>
  </si>
  <si>
    <t>社團法人雲林縣身心照護協會</t>
  </si>
  <si>
    <t>1030021416</t>
  </si>
  <si>
    <t>1021KI054I</t>
  </si>
  <si>
    <t>社團法人雲林縣北港身心障礙者福利協會</t>
  </si>
  <si>
    <t>雲林縣102年度沿海地區身心障礙者家庭托顧服務計畫</t>
  </si>
  <si>
    <t>1030008498</t>
  </si>
  <si>
    <t>家托員共計2人，接受服務個案數共計6人。</t>
    <phoneticPr fontId="3" type="noConversion"/>
  </si>
  <si>
    <t>1021KI055I</t>
  </si>
  <si>
    <t>102年雲林縣身心障礙者家庭托顧服務試辦計畫</t>
  </si>
  <si>
    <t>家托員共計3人，接受服務個案數共計10人。</t>
    <phoneticPr fontId="3" type="noConversion"/>
  </si>
  <si>
    <t>1021KU056</t>
  </si>
  <si>
    <t>社團法人中華科技輔具協會</t>
  </si>
  <si>
    <t>台南市輔具資源中心評估人員服務費計畫</t>
  </si>
  <si>
    <t>1030007436</t>
  </si>
  <si>
    <t>男740人次、女435人次</t>
    <phoneticPr fontId="3" type="noConversion"/>
  </si>
  <si>
    <t>身心障礙者自立生活支持服務計畫</t>
  </si>
  <si>
    <t>1030006911</t>
  </si>
  <si>
    <t>1021KB058</t>
  </si>
  <si>
    <t>102年宜蘭縣輔具資源中心辦理身心障礙者輔具資源中心評估作業補助計畫</t>
  </si>
  <si>
    <t>1030009386</t>
  </si>
  <si>
    <t>1021KU060</t>
  </si>
  <si>
    <t>臺南市提升身心障礙者小型復康巴士服務能量計畫</t>
  </si>
  <si>
    <t>1030010445</t>
  </si>
  <si>
    <t>總受益人數：109,225人；男15,981人次、女93,244人</t>
    <phoneticPr fontId="3" type="noConversion"/>
  </si>
  <si>
    <t>1021KE061I</t>
  </si>
  <si>
    <t>社團法人苗栗縣迦南身心障礙福利促進會</t>
  </si>
  <si>
    <t>102年身心障礙者家庭托顧服務計畫</t>
  </si>
  <si>
    <t>1030008030</t>
  </si>
  <si>
    <t>1021KE065I</t>
  </si>
  <si>
    <t>社團法人苗栗縣聲暉協進會</t>
  </si>
  <si>
    <t>102年度苗栗縣身心障礙者「851工坊社區日間作業所」服務計劃</t>
  </si>
  <si>
    <t>1030001902</t>
  </si>
  <si>
    <t>1021K2066</t>
  </si>
  <si>
    <t>内政部臺南教養院</t>
  </si>
  <si>
    <t>內政部臺南教養院博愛苑院舍防漏及改建工程計畫</t>
  </si>
  <si>
    <t>1030001128</t>
  </si>
  <si>
    <t>本案針對老舊院舍進行防漏及粉刷工程，並就現有老舊之寢室重新隔間，符合機構設施標準，提高服務對象居住品質。計42人次受益。</t>
    <phoneticPr fontId="3" type="noConversion"/>
  </si>
  <si>
    <t>1021KN067</t>
  </si>
  <si>
    <t>臺東縣政府辦理102年度提昇復康巴士服務能量計畫</t>
  </si>
  <si>
    <t>1030006586</t>
  </si>
  <si>
    <t>1021K1068I</t>
  </si>
  <si>
    <t>身心障礙者社區日間作業設施服務研習參訪暨輔導訪視計畫</t>
  </si>
  <si>
    <t>1030007952</t>
  </si>
  <si>
    <t>共協助17個服務據點建構服務設計與強化服務內容，研習課程台北場共計120人報名，到課率89.2%、高雄場共計83人報名，到課率94%。</t>
    <phoneticPr fontId="3" type="noConversion"/>
  </si>
  <si>
    <t>1021K1069I</t>
  </si>
  <si>
    <t>社區作業設施服務成效評估計畫</t>
  </si>
  <si>
    <t>1021K1070</t>
  </si>
  <si>
    <t>回應現況，反應需求--「台灣自立生活支持服務之現況與分析」研究計畫</t>
  </si>
  <si>
    <t>台灣推動自立生活支持服務支持計畫</t>
  </si>
  <si>
    <t>1030007981</t>
  </si>
  <si>
    <t>男27人次、女118人次</t>
    <phoneticPr fontId="3" type="noConversion"/>
  </si>
  <si>
    <t>1021KS073</t>
  </si>
  <si>
    <t>財團法人臺中市私立信望愛智能發展中心</t>
  </si>
  <si>
    <t>『信望愛情緒行為輔導小組』心智障礙者嚴重情緒行為正向行為支持巡迴輔導計畫</t>
  </si>
  <si>
    <t>1030002178</t>
  </si>
  <si>
    <t>本年度巡迴輔導團隊輔導中部5縣市個案計24人、追蹤輔導40人次、結案6人，並辦理家長研習15人參與。</t>
    <phoneticPr fontId="3" type="noConversion"/>
  </si>
  <si>
    <t>1021KS074I</t>
  </si>
  <si>
    <t>社團法人台中市自閉症教育協進會</t>
  </si>
  <si>
    <t>肯納樂活社區作業所</t>
  </si>
  <si>
    <t>1030001634</t>
  </si>
  <si>
    <t>1021KS075</t>
  </si>
  <si>
    <t>看見希望~臺中市中途致障身心障礙者心理與生活重建服務</t>
  </si>
  <si>
    <t>1030007574</t>
  </si>
  <si>
    <t>1021KS076I</t>
  </si>
  <si>
    <t>財團法人台灣省向上社會福利基金會</t>
  </si>
  <si>
    <t>身心障礙者社區日間作業設施服務計畫～向心力工坊</t>
  </si>
  <si>
    <t>1021KU077I</t>
  </si>
  <si>
    <t>瑞復社區日間作業設施服務計畫－濟生工作坊</t>
  </si>
  <si>
    <t>1030007812</t>
  </si>
  <si>
    <t>1021KU078I</t>
  </si>
  <si>
    <t>財團法人台南縣私立蓮心園社會福利慈善事業基金會</t>
  </si>
  <si>
    <t>腳踏實地　憨兒自立－蓮心園日間作業坊　蓮心坊－新營站蛋捲班</t>
  </si>
  <si>
    <t>1030008395</t>
  </si>
  <si>
    <t>1021KU079I</t>
  </si>
  <si>
    <t>社區日間作業蓮心坊－南市東區勤實站手工班</t>
  </si>
  <si>
    <t>1021KU080</t>
  </si>
  <si>
    <t>財團法人天主教台南縣私立蘆葦啟智中心</t>
  </si>
  <si>
    <t>心智障礙青年友伴支持團體</t>
  </si>
  <si>
    <t>1030000354</t>
  </si>
  <si>
    <t>1021K2082</t>
  </si>
  <si>
    <t>衛生福利部雲林教養院</t>
  </si>
  <si>
    <t>銀髮心智障礙者照顧環境改善工程第二期計畫</t>
  </si>
  <si>
    <t>1030007908</t>
  </si>
  <si>
    <t>1021KO086I</t>
  </si>
  <si>
    <t>身心障礙者家庭托顧服務試辦計畫</t>
  </si>
  <si>
    <t>1030009228</t>
  </si>
  <si>
    <t>1021KO089I</t>
  </si>
  <si>
    <t>花蓮縣自閉症協會</t>
  </si>
  <si>
    <t>心智障礙者小型作業場所-福星工坊計畫書</t>
  </si>
  <si>
    <t>1030002303</t>
  </si>
  <si>
    <t>1021KC093</t>
  </si>
  <si>
    <t>1030009836</t>
  </si>
  <si>
    <t>財團法人桃園縣私立路得啟智學園</t>
  </si>
  <si>
    <t>「102年桃園縣身心障礙者家庭托顧服務」試辦實施計畫</t>
  </si>
  <si>
    <t>1030007604</t>
  </si>
  <si>
    <t>1021KC097I</t>
  </si>
  <si>
    <t>心智障礙者日間社區作業設施-星兒工坊</t>
  </si>
  <si>
    <t>1030001693</t>
  </si>
  <si>
    <t>1021K4099I</t>
  </si>
  <si>
    <t>智能障礙者社區日間作業設施服務計畫(工坊Ι-心路工坊博愛站)</t>
  </si>
  <si>
    <t>1030001694</t>
  </si>
  <si>
    <t>1021K4100I</t>
  </si>
  <si>
    <t>智能障礙者社區日間作業設施服務計畫(心路工坊楠梓站)</t>
  </si>
  <si>
    <t>1021K4101I</t>
  </si>
  <si>
    <t>財團法人喜憨兒社會福利基金會</t>
  </si>
  <si>
    <t>社區日間作業設施服務計畫—喜憨兒中正站</t>
  </si>
  <si>
    <t>1021K4102I</t>
  </si>
  <si>
    <t>社區日間作業設施服務計畫—喜憨兒鳳山站</t>
  </si>
  <si>
    <t>1021K4103I</t>
  </si>
  <si>
    <t>社區日間作業設施服務計畫 五餅二魚工作坊</t>
  </si>
  <si>
    <t>1021K4104I</t>
  </si>
  <si>
    <t>102年「花之語社區作業所」營運計畫</t>
  </si>
  <si>
    <t>1021K4105I</t>
  </si>
  <si>
    <t>展翅高飛~社區化作業設施</t>
  </si>
  <si>
    <t>1030001695</t>
  </si>
  <si>
    <t>1021K4106I</t>
  </si>
  <si>
    <t>社團法人高雄市腦性麻痺服務協會</t>
  </si>
  <si>
    <t>「展翅飛翔~身心障礙者小型作業所營運計畫」</t>
  </si>
  <si>
    <t>1021K4107I</t>
  </si>
  <si>
    <t>社團法人高雄市憨兒就業輔導協會</t>
  </si>
  <si>
    <t>美濃地區~社區日間作業設施服務計劃(陶花樂源文創工房)</t>
  </si>
  <si>
    <t>1021K4110I</t>
  </si>
  <si>
    <t>南區歡喜工作坊--社區日間作業設施服務</t>
  </si>
  <si>
    <t>1021K4111I</t>
  </si>
  <si>
    <t>有限責任高雄市安祥照顧服務勞動合作社</t>
  </si>
  <si>
    <t>身心障礙者家庭托顧服務試辦計畫~給身心障礙者家庭一抹微笑~SMILE家園~</t>
  </si>
  <si>
    <t>1030010253</t>
  </si>
  <si>
    <t>1021KS113</t>
  </si>
  <si>
    <t>臺中市身心障礙者復康巴士營運服務計畫</t>
  </si>
  <si>
    <t>1030006663</t>
  </si>
  <si>
    <t>1021KM114</t>
  </si>
  <si>
    <t>102年度身心障礙者復康巴士交通服務</t>
  </si>
  <si>
    <t>1030011033</t>
  </si>
  <si>
    <t>1021KM115</t>
  </si>
  <si>
    <t>1030011061</t>
  </si>
  <si>
    <t>1021KM117I</t>
  </si>
  <si>
    <t>人間有愛‧溫情相伴-身心障礙者家庭托顧服務續辦計畫</t>
  </si>
  <si>
    <t>1030009045</t>
  </si>
  <si>
    <t>1021KM118I</t>
  </si>
  <si>
    <t>【放心放手‧讓愛飛揚】欣寶美藝學苑-潮州作業所服務計畫</t>
  </si>
  <si>
    <t>1030009461</t>
  </si>
  <si>
    <t>1021KM119I</t>
  </si>
  <si>
    <t>【放心放手‧讓愛飛揚】愛寶樂活學苑-里港作業所服務計畫</t>
  </si>
  <si>
    <t>1021KS122I</t>
  </si>
  <si>
    <t>腳踏實地 憨兒自立-蓮心園日間作業蓮心坊-東英站延續計畫</t>
  </si>
  <si>
    <t>1021KQ123</t>
  </si>
  <si>
    <t>愛滿懷、行無礙-建構102年度基隆市身心障礙者復康巴士服務計畫</t>
  </si>
  <si>
    <t>1030024145</t>
  </si>
  <si>
    <t>1021KO124</t>
  </si>
  <si>
    <t>財團法人門諾社會福利慈善事業基金會(承辦花蓮縣輔具資源中心)</t>
  </si>
  <si>
    <t>身心障礙者輔具資源中心評估作業計畫</t>
  </si>
  <si>
    <t>1030006402</t>
  </si>
  <si>
    <t>1021K1126</t>
  </si>
  <si>
    <t>財團法人台灣省私立台灣盲人重建院</t>
  </si>
  <si>
    <t>中途視覺障礙者早期介入服務計畫</t>
  </si>
  <si>
    <t>1030000786</t>
  </si>
  <si>
    <t>1030008975</t>
  </si>
  <si>
    <t>1021KD128I</t>
  </si>
  <si>
    <t>102年社區日間作業設施服務計畫-憨喜工坊</t>
  </si>
  <si>
    <t>1030011053</t>
  </si>
  <si>
    <t>1021KQ130I</t>
  </si>
  <si>
    <t>基隆市心智障礙者社區日間作業設施服務計畫</t>
  </si>
  <si>
    <t>1030001898</t>
  </si>
  <si>
    <t>1021KQ132I</t>
  </si>
  <si>
    <t>基隆市身心障礙福利服務中心（由財團法人伊甸基金會承辦）</t>
  </si>
  <si>
    <t>102年身心障礙者家庭托顧服務試辦計畫</t>
  </si>
  <si>
    <t>1030007817</t>
  </si>
  <si>
    <t>1021KX133</t>
  </si>
  <si>
    <t>新北市政府</t>
  </si>
  <si>
    <t>提升復康巴士服務能量計畫</t>
  </si>
  <si>
    <t>1030007821</t>
  </si>
  <si>
    <t>1021KX137I</t>
  </si>
  <si>
    <t>102年度心智障礙者社區作業育成恆德站服務計畫書</t>
  </si>
  <si>
    <t>1030001763</t>
  </si>
  <si>
    <t>1021KX138I</t>
  </si>
  <si>
    <t>社團法人新北市自閉症服務協進會</t>
  </si>
  <si>
    <t>1021KG142I</t>
  </si>
  <si>
    <t>社團法人彰化縣自閉症肯納家長協會</t>
  </si>
  <si>
    <t>快樂工作、成就自我-身心障礙者日間小型作業所延續計畫</t>
  </si>
  <si>
    <t>1030009512</t>
  </si>
  <si>
    <t>1021KG143I</t>
  </si>
  <si>
    <t>財團法人彰化縣私立青山社會福利慈善事業基金會</t>
  </si>
  <si>
    <t>身心障礙者家庭托顧服務</t>
  </si>
  <si>
    <t>1030007927</t>
  </si>
  <si>
    <t>1021KG145I</t>
  </si>
  <si>
    <t>社團法人彰化縣康復之友協會(100)</t>
  </si>
  <si>
    <t>精神障礙者日間作業所申請計畫</t>
  </si>
  <si>
    <t>1021KG147</t>
  </si>
  <si>
    <t>彰化縣身心障礙礙者小型復康巴士交通服務計畫</t>
  </si>
  <si>
    <t>1030016935</t>
  </si>
  <si>
    <t>1021KG148</t>
  </si>
  <si>
    <t>1030007467</t>
  </si>
  <si>
    <t>1021KV149</t>
  </si>
  <si>
    <t>1030006088</t>
  </si>
  <si>
    <t>1021KV151</t>
  </si>
  <si>
    <t>建構身心障礙者無障礙交通服務網計畫</t>
  </si>
  <si>
    <t>1030006087</t>
  </si>
  <si>
    <t>1021KD154</t>
  </si>
  <si>
    <t>1020007566</t>
  </si>
  <si>
    <t>1021K1155</t>
  </si>
  <si>
    <t>財團法人台灣省天主教會新竹教區辦理台灣省寧園安養院</t>
  </si>
  <si>
    <t>不銹鋼油煙水洗機及不銹鋼截油槽工程計畫書</t>
  </si>
  <si>
    <t>1021K1156</t>
  </si>
  <si>
    <t>消防排煙風管工程計畫書</t>
  </si>
  <si>
    <t>1021KJ158</t>
  </si>
  <si>
    <t>嘉義縣102年度身心障礙者自立生活支持計畫</t>
  </si>
  <si>
    <t>1030012713</t>
  </si>
  <si>
    <t>1021K4160</t>
  </si>
  <si>
    <t>1030013312</t>
  </si>
  <si>
    <t>1021K4161</t>
  </si>
  <si>
    <t>高雄市政府</t>
  </si>
  <si>
    <t>建構身心障礙者無障礙之交通服務</t>
  </si>
  <si>
    <t>1030006934</t>
  </si>
  <si>
    <t>1021KS162I</t>
  </si>
  <si>
    <t>1030011850</t>
  </si>
  <si>
    <t>1021KP163</t>
  </si>
  <si>
    <t>澎湖縣身心障礙者社區照顧整合示範計畫</t>
  </si>
  <si>
    <t>1030018144</t>
  </si>
  <si>
    <t>1021KP165</t>
  </si>
  <si>
    <t>102年澎湖縣身心障礙者自立生活支持試辦計畫</t>
  </si>
  <si>
    <t>1021KP167I</t>
  </si>
  <si>
    <t>102年社區日間作業設施服務計畫-澎湖站</t>
  </si>
  <si>
    <t>1021KP168I</t>
  </si>
  <si>
    <t>社團法人澎湖縣慢飛天使服務協會</t>
  </si>
  <si>
    <t>102年社區日間作業設施服務方案計畫-馬公站</t>
  </si>
  <si>
    <t>1021KP169I</t>
  </si>
  <si>
    <t>澎湖縣身心障礙者家庭托顧服務試辦計畫</t>
  </si>
  <si>
    <t>1021K3172I</t>
  </si>
  <si>
    <t>102年度心智障礙者社區作業育成蘭興站服務計畫</t>
  </si>
  <si>
    <t>1021K3173I</t>
  </si>
  <si>
    <t>中華民國自閉症總會社區作業星兒工坊</t>
  </si>
  <si>
    <t>102年「第一行為工作室-」嚴重情緒行為心智障礙者正向支持暨拓展社區服務計畫</t>
  </si>
  <si>
    <t>1021KJ183I</t>
  </si>
  <si>
    <t>社團法人嘉義縣精神康扶之友協會</t>
  </si>
  <si>
    <t>嘉義縣小太陽身心障礙社區日間作業設施服務計畫</t>
  </si>
  <si>
    <t>1030003613</t>
  </si>
  <si>
    <t>1021KD184</t>
  </si>
  <si>
    <t>竹光盛宴-2013台灣燈會在新竹縣~「關懷身心障礙行無礙」補助復康巴士營運經費計畫</t>
  </si>
  <si>
    <t>1021KE185</t>
  </si>
  <si>
    <t>1030008074</t>
  </si>
  <si>
    <t>1021KW187</t>
  </si>
  <si>
    <t>連江縣身心障礙者自立生活支持試辦計畫</t>
  </si>
  <si>
    <t>1021KD188I</t>
  </si>
  <si>
    <t>新竹縣身心障礙者家庭托顧服務計畫</t>
  </si>
  <si>
    <t>1030010370</t>
  </si>
  <si>
    <t>1021KJ189I</t>
  </si>
  <si>
    <t>嘉義縣身心障礙者家庭托顧服務試辦計畫</t>
  </si>
  <si>
    <t>1030024751</t>
  </si>
  <si>
    <t>1021KV190I</t>
  </si>
  <si>
    <t>社團法人金門縣身心障礙者福利協進會</t>
  </si>
  <si>
    <t>金門縣身心障礙者家庭托顧服務試辦計畫</t>
  </si>
  <si>
    <t>1030006587</t>
  </si>
  <si>
    <t>1021K1191</t>
  </si>
  <si>
    <t>台灣社會福利學會</t>
  </si>
  <si>
    <t>身心障礙者日間照顧服務：運作與模式（二）</t>
  </si>
  <si>
    <t>1030011063</t>
  </si>
  <si>
    <t>1021K1192</t>
  </si>
  <si>
    <t>社團法人台灣職業重建專業協會</t>
  </si>
  <si>
    <t>「需求評估」與「福利服務輸送」關係之研究</t>
  </si>
  <si>
    <t>1030008351</t>
  </si>
  <si>
    <t>1021K3194</t>
  </si>
  <si>
    <t>身心障礙者輔具資源中心評估作業補助計畫</t>
  </si>
  <si>
    <t>1030006665</t>
  </si>
  <si>
    <t>男1,225人次、女1,044人次</t>
    <phoneticPr fontId="3" type="noConversion"/>
  </si>
  <si>
    <t>1021KC195</t>
  </si>
  <si>
    <t>1030011441</t>
  </si>
  <si>
    <t>男13,381人次、女8,920人次</t>
    <phoneticPr fontId="3" type="noConversion"/>
  </si>
  <si>
    <t>1021KS196</t>
  </si>
  <si>
    <t>1030006478</t>
  </si>
  <si>
    <t>男5,286人次、女3,105人次</t>
    <phoneticPr fontId="3" type="noConversion"/>
  </si>
  <si>
    <t>1021KS197</t>
  </si>
  <si>
    <t>1030008955</t>
  </si>
  <si>
    <t>男11,124人次、女9,866人次</t>
    <phoneticPr fontId="3" type="noConversion"/>
  </si>
  <si>
    <t>1021KG198</t>
  </si>
  <si>
    <t>1030005226</t>
  </si>
  <si>
    <t>1021KP199</t>
  </si>
  <si>
    <t>1030007979</t>
  </si>
  <si>
    <t>1021KI200</t>
  </si>
  <si>
    <t>社團法人雲林縣物理治療師公會</t>
  </si>
  <si>
    <t>1030012867</t>
  </si>
  <si>
    <t>1021K4201</t>
  </si>
  <si>
    <t>1030005757</t>
  </si>
  <si>
    <t>1021K4202</t>
  </si>
  <si>
    <t>高雄市自強創業協會</t>
  </si>
  <si>
    <t>1021KT203</t>
  </si>
  <si>
    <t>社團法人嘉義市殘障者服務協會</t>
  </si>
  <si>
    <t>1030012865</t>
  </si>
  <si>
    <t>男1,324人次、女1,563人次</t>
    <phoneticPr fontId="3" type="noConversion"/>
  </si>
  <si>
    <t>1021KX204</t>
  </si>
  <si>
    <t>新北市八里愛心教養院</t>
  </si>
  <si>
    <t>1030013482</t>
  </si>
  <si>
    <t>男9,364人次、女6,242人次</t>
    <phoneticPr fontId="3" type="noConversion"/>
  </si>
  <si>
    <t>1021KJ205</t>
  </si>
  <si>
    <t>社團法人嘉義縣身心障礙者聯合會</t>
  </si>
  <si>
    <t>1030010252</t>
  </si>
  <si>
    <t>1021KE206</t>
  </si>
  <si>
    <t>社團法人苗栗縣脊髓損傷者協會</t>
  </si>
  <si>
    <t>1030006348</t>
  </si>
  <si>
    <t>1021KM207</t>
  </si>
  <si>
    <t>財團法人屏東縣基督教勝利之家</t>
  </si>
  <si>
    <t>1030010755</t>
  </si>
  <si>
    <t>1021KH208</t>
  </si>
  <si>
    <t>1030000443</t>
  </si>
  <si>
    <t>1021KQ209</t>
  </si>
  <si>
    <t>1030006091</t>
  </si>
  <si>
    <t>1021KS212I</t>
  </si>
  <si>
    <t>身心障礙者社區日間作業設施服務計畫（102年）</t>
  </si>
  <si>
    <t>1021KN213</t>
    <phoneticPr fontId="3" type="noConversion"/>
  </si>
  <si>
    <t>財團法人天主教花蓮教區附設救星教養院</t>
  </si>
  <si>
    <t>身心障礙者多元支持服務~課後托育服務計畫</t>
  </si>
  <si>
    <t>基隆市102年身心障礙者自立生活支持服務計畫</t>
  </si>
  <si>
    <t>1021KX216I</t>
  </si>
  <si>
    <t>102年身心障礙者家庭托顧服務試辦計劃</t>
  </si>
  <si>
    <t>1030007583</t>
  </si>
  <si>
    <t>102年1至6月身心障礙者復康巴士服務油價差額補助計畫</t>
  </si>
  <si>
    <t>1021KX220</t>
  </si>
  <si>
    <t>102年度總服務受益人次417,086</t>
    <phoneticPr fontId="3" type="noConversion"/>
  </si>
  <si>
    <t>102年4至6月身心障礙者復康巴士服務油價差額補助計畫</t>
  </si>
  <si>
    <t>1030015717</t>
  </si>
  <si>
    <t>102年度總服務受益人次936,197</t>
    <phoneticPr fontId="3" type="noConversion"/>
  </si>
  <si>
    <t>1021KU222</t>
  </si>
  <si>
    <t>1030018625</t>
  </si>
  <si>
    <t>總受益人數：109,225人；男15,981人次、女93,244人次</t>
    <phoneticPr fontId="3" type="noConversion"/>
  </si>
  <si>
    <t>1021K4223</t>
  </si>
  <si>
    <t>1030008583</t>
  </si>
  <si>
    <t>102年度總服務受益人次81,869</t>
    <phoneticPr fontId="3" type="noConversion"/>
  </si>
  <si>
    <t>1021KD225</t>
    <phoneticPr fontId="3" type="noConversion"/>
  </si>
  <si>
    <t>1030024921</t>
  </si>
  <si>
    <t>102年度總服務受益人次16,602</t>
    <phoneticPr fontId="3" type="noConversion"/>
  </si>
  <si>
    <t>1021KG226</t>
  </si>
  <si>
    <t>1030007696</t>
  </si>
  <si>
    <t>102年度總服務受益人次3,680</t>
    <phoneticPr fontId="3" type="noConversion"/>
  </si>
  <si>
    <t>1021KQ227</t>
  </si>
  <si>
    <t>102年1至3月身心障礙者復康巴士服務油價差額補助計畫</t>
  </si>
  <si>
    <t>1030007614</t>
  </si>
  <si>
    <t>102年7至9月身心障礙者復康巴士服務油價差額補助計畫</t>
  </si>
  <si>
    <t>102年度總服務受益人次170,088</t>
    <phoneticPr fontId="3" type="noConversion"/>
  </si>
  <si>
    <t>1021KX229</t>
  </si>
  <si>
    <t>新北市政府交通局</t>
  </si>
  <si>
    <t>102年度總服務受益人次223,994</t>
    <phoneticPr fontId="3" type="noConversion"/>
  </si>
  <si>
    <t>1021KS230</t>
  </si>
  <si>
    <t>1021K4232</t>
  </si>
  <si>
    <t>1021KG234</t>
    <phoneticPr fontId="3" type="noConversion"/>
  </si>
  <si>
    <t>1030116809</t>
  </si>
  <si>
    <t>102年度總服務受益人次5,545</t>
    <phoneticPr fontId="3" type="noConversion"/>
  </si>
  <si>
    <t>1021K3236</t>
    <phoneticPr fontId="3" type="noConversion"/>
  </si>
  <si>
    <t>102年10至12月身心障礙者復康巴士服務油價差額補助計畫</t>
  </si>
  <si>
    <t>因7-9月油價計畫經費足夠，故無請款。</t>
    <phoneticPr fontId="3" type="noConversion"/>
  </si>
  <si>
    <t>1021KU238</t>
  </si>
  <si>
    <t>因7-9月油價計畫經費足夠，故無請款。</t>
  </si>
  <si>
    <t>1021K4239</t>
  </si>
  <si>
    <t>102年度總服務受益人次140,172</t>
    <phoneticPr fontId="3" type="noConversion"/>
  </si>
  <si>
    <t>1021KD240</t>
  </si>
  <si>
    <t>1030024920</t>
  </si>
  <si>
    <t>1021KQ241</t>
  </si>
  <si>
    <t>1022KI002</t>
  </si>
  <si>
    <t>雲林縣身心障礙福利服務中心設施設備更新計畫</t>
  </si>
  <si>
    <t>1022KM003</t>
  </si>
  <si>
    <t>屏東縣身心障礙者福利服務中心公營造物補助計畫</t>
  </si>
  <si>
    <t>1022KO005</t>
  </si>
  <si>
    <t>花蓮縣身心障礙福利服務中心修繕暨充實設施設備計畫</t>
  </si>
  <si>
    <t>1021GU026F</t>
  </si>
  <si>
    <t>社團法人台南市脊髓損傷者協會</t>
  </si>
  <si>
    <t>「老幹新肢」台南市老化肢體障礙者樂齡部落</t>
  </si>
  <si>
    <t>1021GU027A</t>
  </si>
  <si>
    <t>社團法人台南市智障者福利家長協進會</t>
  </si>
  <si>
    <t>台南市中高齡智障者家庭服務計畫(100-103年之102年計劃書)</t>
  </si>
  <si>
    <t>1021GB031B</t>
  </si>
  <si>
    <t>社團法人宜蘭縣聽障者聲暉協會</t>
  </si>
  <si>
    <t>102年度聽障生銜接輔導補救教學實施計畫書</t>
  </si>
  <si>
    <t>受益人次：男性104人，女性88人。</t>
  </si>
  <si>
    <t>財團法人台灣省私立佛教懷仁社會福利慈善事業基金會</t>
  </si>
  <si>
    <t>智能障礙者園藝技藝教材編製及推廣服務計畫</t>
  </si>
  <si>
    <t>心智障礙者樂活自立農場園藝體驗試辦計畫</t>
  </si>
  <si>
    <t>1021GT034C</t>
  </si>
  <si>
    <t>社團法人嘉義市聲暉協進會</t>
  </si>
  <si>
    <t>辦理嘉義地區聽障者家庭多元服務支持方案</t>
  </si>
  <si>
    <t>1030009096</t>
  </si>
  <si>
    <t>1021GN035F</t>
  </si>
  <si>
    <t>社團法人臺東縣自閉症協進會</t>
  </si>
  <si>
    <t>自閉症親子教育-家庭準備與家庭支持服務計畫</t>
  </si>
  <si>
    <t>1030009839</t>
  </si>
  <si>
    <t>1021G1037F</t>
  </si>
  <si>
    <t>財團法人廣青文教基金會</t>
  </si>
  <si>
    <t>「跨礙生命樂章」2013身心障礙者影片徵選暨全國巡迴影展</t>
  </si>
  <si>
    <t>1030007098</t>
  </si>
  <si>
    <t>1021GN039F</t>
  </si>
  <si>
    <t>財團法人台東縣私立牧心智能發展中心</t>
  </si>
  <si>
    <t>台東縣身心障礙者性教育輔導服務計畫</t>
  </si>
  <si>
    <t>1030005603</t>
  </si>
  <si>
    <t>1021GN040F</t>
  </si>
  <si>
    <t>社團法人臺東縣智障者家長協會</t>
  </si>
  <si>
    <t>『綻放生命力、生活力』-培養成年心智障礙者社會參與技能服務計畫</t>
  </si>
  <si>
    <t>1021GN041A</t>
  </si>
  <si>
    <t>中高齡智障者家庭支持服務延續計畫</t>
  </si>
  <si>
    <t>1030003797</t>
  </si>
  <si>
    <t>1021GN042F</t>
  </si>
  <si>
    <t>(南迴線)心智障礙者家庭支持資源中心實施計畫</t>
  </si>
  <si>
    <t>1030009823</t>
  </si>
  <si>
    <t>1021GE043A</t>
  </si>
  <si>
    <t>102年苗栗縣山線中高齡智障者家庭服務計畫</t>
  </si>
  <si>
    <t>1030007266</t>
  </si>
  <si>
    <t>1021G1045D</t>
  </si>
  <si>
    <t>社團法人台灣關懷地中海型貧血協會</t>
  </si>
  <si>
    <t>地中海型貧血病友增能方案與宣導活動</t>
  </si>
  <si>
    <t>1030005592</t>
  </si>
  <si>
    <t>1021G1047A</t>
  </si>
  <si>
    <t>1030012033</t>
  </si>
  <si>
    <t>1021G1048G</t>
  </si>
  <si>
    <t>中華民國無障礙科技發展協會</t>
  </si>
  <si>
    <t>102年度視障者「電腦使用」支持服務計畫</t>
  </si>
  <si>
    <t>1020008173</t>
  </si>
  <si>
    <t>1021GE049A</t>
  </si>
  <si>
    <t>社團法人苗栗縣智障福利協進會</t>
  </si>
  <si>
    <t>102年度苗栗縣海線地區中高齡智障者家庭服務計畫</t>
  </si>
  <si>
    <t>1030005082</t>
  </si>
  <si>
    <t>1021G1050G</t>
  </si>
  <si>
    <t>財團法人惠光導盲犬教育基金會</t>
  </si>
  <si>
    <t>「2013年 本土導盲犬服務質量提升暨eye的友善家園發展」</t>
  </si>
  <si>
    <t>1030008555</t>
  </si>
  <si>
    <t>1021G1051A</t>
  </si>
  <si>
    <t>台灣智能障礙研究中心業務申請補助計畫</t>
  </si>
  <si>
    <t>1030008201</t>
  </si>
  <si>
    <t>1021G3054D</t>
  </si>
  <si>
    <t>臺北市加強建構身心障礙者通報、轉銜及個管服務計畫</t>
  </si>
  <si>
    <t>1030012276</t>
  </si>
  <si>
    <t>1021G3057E</t>
  </si>
  <si>
    <t>財團法人台北市自閉兒社會福利基金會</t>
  </si>
  <si>
    <t>自閉症家庭早期介入支持服務方案</t>
  </si>
  <si>
    <t>1030005886</t>
  </si>
  <si>
    <t>1021G3058E</t>
  </si>
  <si>
    <t>社團法人台北市失能者服務協會</t>
  </si>
  <si>
    <t>『礙之頌』多種障礙者合唱訓練營</t>
  </si>
  <si>
    <t>1021G3059E</t>
  </si>
  <si>
    <t>社團法人台北市脊髓損傷者協會</t>
  </si>
  <si>
    <t>輪到你說-我們一(椅)起走</t>
  </si>
  <si>
    <t>1021G3060E</t>
  </si>
  <si>
    <t>社團法人台北市盲人福利協進會</t>
  </si>
  <si>
    <t>視障者就業扶助暨家庭功能提昇綜合性服務方案</t>
  </si>
  <si>
    <t>1021G3061E</t>
  </si>
  <si>
    <t>台北市康復之友協會</t>
  </si>
  <si>
    <t>台北市精神障礙者關懷中心</t>
  </si>
  <si>
    <t>1021G3062E</t>
  </si>
  <si>
    <t>社團法人台北市行無礙資源推廣協會</t>
  </si>
  <si>
    <t>行無礙、心無礙-推動社會參與教育宣廣計劃</t>
  </si>
  <si>
    <t>1021G3063E</t>
  </si>
  <si>
    <t>行無礙、心無礙-推動無障礙生活暨社會參與三年工作計劃第一年計劃</t>
  </si>
  <si>
    <t>1021G3064E</t>
  </si>
  <si>
    <t>行無礙、心無礙-推動無障礙社會參與實踐計劃</t>
  </si>
  <si>
    <t>1021G3065A</t>
  </si>
  <si>
    <t>社團法人台北市自閉症家長協會</t>
  </si>
  <si>
    <t>臺北市(萬華、大同、士林區、北投)中高齡心智障礙者家庭服務計畫(100-103年之102年計畫書)</t>
  </si>
  <si>
    <t>1030063361</t>
  </si>
  <si>
    <t>1021G3066E</t>
  </si>
  <si>
    <t>社團法人台北市心生活協會</t>
  </si>
  <si>
    <t>甜心(精神障礙者)行動祕書培育營</t>
  </si>
  <si>
    <t>1021G3067E</t>
  </si>
  <si>
    <t>心家庭諮詢與支持服務</t>
  </si>
  <si>
    <t>1021G3068A</t>
  </si>
  <si>
    <t>財團法人第一社會福利基金會</t>
  </si>
  <si>
    <t>臺北市中高齡智障者家庭服務計畫(信義、南港、松山區)</t>
  </si>
  <si>
    <t>10330010300</t>
  </si>
  <si>
    <t>1021G3069E</t>
  </si>
  <si>
    <t>台北市智障者家長協會</t>
  </si>
  <si>
    <t>台北市心智障礙者及家長資源服務計畫</t>
  </si>
  <si>
    <t>1021G3070E</t>
  </si>
  <si>
    <t>臺北市弱勢家庭子女課後照顧服務</t>
  </si>
  <si>
    <t>1021G3071E</t>
  </si>
  <si>
    <t>台北市智青自主團體支持服務計畫</t>
  </si>
  <si>
    <t>1021GB072B</t>
  </si>
  <si>
    <t>財團法人阿寶教育基金會（宜蘭縣政府層轉）</t>
  </si>
  <si>
    <t>心馨向榮-宜蘭縣「身心障礙者就業關懷支持服務」計畫</t>
  </si>
  <si>
    <t>1. 電話諮詢服務共計564人次。     2. 針對家庭系統薄弱及清寒家庭之身心障礙者訪視輔導服務共計251人次。                                         3. 針對個案生活照顧、人際關係及社交生活等方面進行諮商會談提供相關建議，共服務121人次。 4. 協助個案連結相關資源並予以轉介，服務人次為202人次。</t>
  </si>
  <si>
    <t>1021GI074D</t>
  </si>
  <si>
    <t>輔助身心障礙者全人生涯轉銜暨個案管理服務計畫</t>
  </si>
  <si>
    <t>1030010449</t>
  </si>
  <si>
    <t>1021GI076A</t>
  </si>
  <si>
    <t>社團法人雲林縣虎尾殘障福利協會</t>
  </si>
  <si>
    <t>弱勢家庭身心障礙者照顧支持性計畫</t>
  </si>
  <si>
    <t>1021GI077A</t>
  </si>
  <si>
    <t>中高齡智障者家庭準備與家庭支持服務計畫</t>
  </si>
  <si>
    <t>1030011034</t>
  </si>
  <si>
    <t>1021GI078A</t>
  </si>
  <si>
    <t>社團法人雲林縣脊髓損傷者協會</t>
  </si>
  <si>
    <t>中高齡脊髓損傷者及其家庭支持服務計畫</t>
  </si>
  <si>
    <t>1030008200</t>
  </si>
  <si>
    <t>1021GI079A</t>
  </si>
  <si>
    <t>社團法人雲林縣聲暉協進會</t>
  </si>
  <si>
    <t>We can~聽障者及家庭多元化支持性服務方案</t>
  </si>
  <si>
    <t>1021GI080A</t>
  </si>
  <si>
    <t>社團法人雲林縣聽語障福利協進會</t>
  </si>
  <si>
    <t>營造聽語障者無障礙生活環境服務方案</t>
  </si>
  <si>
    <t>1021GI081A</t>
  </si>
  <si>
    <t>「伴你成長」雲林縣7-15歲身心障礙者家庭支持服務方案</t>
  </si>
  <si>
    <t>1021GE082D</t>
  </si>
  <si>
    <t>苗栗縣政府建構身心障礙者多元支持與生涯轉銜服務計畫</t>
  </si>
  <si>
    <t>1030008436</t>
  </si>
  <si>
    <t>1021GU083F</t>
  </si>
  <si>
    <t>社團法人台南市星光身心障礙勵進會</t>
  </si>
  <si>
    <t>台南市身心障礙者現況暨需求調查計畫</t>
  </si>
  <si>
    <t>1021GU084F</t>
  </si>
  <si>
    <t>社團法人台南市腦性麻痺之友協會</t>
  </si>
  <si>
    <t>展愛無礙---資源整合計畫</t>
  </si>
  <si>
    <t>1021GU085F</t>
  </si>
  <si>
    <t>社團法人台南市建力復健協會</t>
  </si>
  <si>
    <t>打造健康運動島~身心障礙者「活」出健康、「動」出精采~</t>
  </si>
  <si>
    <t>1021G1086F</t>
  </si>
  <si>
    <t>1021GU088A</t>
  </si>
  <si>
    <t>台南縣心智障礙者關顧協進會</t>
  </si>
  <si>
    <t>中高齡智障者家庭服務計畫﹙100-103年之102年計畫書﹚</t>
  </si>
  <si>
    <t>1020223175</t>
  </si>
  <si>
    <t>1021G1089G</t>
  </si>
  <si>
    <t>社團法人中華視障聯盟</t>
  </si>
  <si>
    <t>各縣市視覺障礙福利服務單位輔導計畫</t>
  </si>
  <si>
    <t>1030009945</t>
  </si>
  <si>
    <t>1021G1090D</t>
  </si>
  <si>
    <t>社團法人中華小腦萎縮症病友協會</t>
  </si>
  <si>
    <t>102年度「振翅企鵝」-小腦萎縮症關懷服務計畫</t>
  </si>
  <si>
    <t>1030006012</t>
  </si>
  <si>
    <t>1021G1091A</t>
  </si>
  <si>
    <t>社團法人中華民國智障者家長總會</t>
  </si>
  <si>
    <t>102年中高齡智障者家庭服務督導協力計畫</t>
  </si>
  <si>
    <t>1030010384</t>
  </si>
  <si>
    <t>1021G1092G</t>
  </si>
  <si>
    <t>社團法人台灣數位有聲書推展學會</t>
  </si>
  <si>
    <t>中途視障者資訊服務計畫(102年)</t>
  </si>
  <si>
    <t>1030006296</t>
  </si>
  <si>
    <t>1021GU095F</t>
  </si>
  <si>
    <t>社團法人台南市癲癇之友協會</t>
  </si>
  <si>
    <t>Touch Your Heart~~癲癇朋友心靈園地支持計畫</t>
  </si>
  <si>
    <t>1021GU096F</t>
  </si>
  <si>
    <t>社團法人台南市火炬殘障勵進會</t>
  </si>
  <si>
    <t>愛的延伸-肢體障礙者生活關懷支持計畫(延續案)</t>
  </si>
  <si>
    <t>1021GU097F</t>
  </si>
  <si>
    <t>社團法人台南市佑明視障協進會</t>
  </si>
  <si>
    <t>LOVE IS EVERYWHERE UNDER SUNSHINE 讓愛散播陽光下 台南市視障者交通服務暨行動安全宣導方案</t>
  </si>
  <si>
    <t>1021GU098F</t>
  </si>
  <si>
    <t>台南市聲暉協進會</t>
  </si>
  <si>
    <t>聽障者家庭社會適應與多元支持服務</t>
  </si>
  <si>
    <t>1021GU099F</t>
  </si>
  <si>
    <t>聽障青少年支持服務</t>
  </si>
  <si>
    <t>1021GU100F</t>
  </si>
  <si>
    <t>聽障者聽語能力建構</t>
  </si>
  <si>
    <t>1021GQ101D</t>
  </si>
  <si>
    <t>102年建構身心障礙者多元支持與生涯轉銜服務計畫</t>
  </si>
  <si>
    <t>1030010303</t>
  </si>
  <si>
    <t>申請購置交通車暨司機人事費辦理日間照顧服務</t>
  </si>
  <si>
    <t>1030006259</t>
  </si>
  <si>
    <t>1021FB026</t>
  </si>
  <si>
    <t>宜蘭縣長期照護發展協會</t>
  </si>
  <si>
    <t>扶智守護天使-失智不失愛三年服務計劃</t>
  </si>
  <si>
    <t>執行績效(主辦機關簡要自評)</t>
    <phoneticPr fontId="3" type="noConversion"/>
  </si>
  <si>
    <t>備註(請填列代號；3.績效良好、2.績效尚可、1.尚待努力)</t>
    <phoneticPr fontId="3" type="noConversion"/>
  </si>
  <si>
    <t>申請單位</t>
    <phoneticPr fontId="3" type="noConversion"/>
  </si>
  <si>
    <t>計畫名稱</t>
    <phoneticPr fontId="3" type="noConversion"/>
  </si>
  <si>
    <t>回饋金小組委員會核定數</t>
    <phoneticPr fontId="3" type="noConversion"/>
  </si>
  <si>
    <t>賸餘數</t>
    <phoneticPr fontId="3" type="noConversion"/>
  </si>
  <si>
    <t>計畫編號</t>
    <phoneticPr fontId="3" type="noConversion"/>
  </si>
  <si>
    <t>項次</t>
    <phoneticPr fontId="3" type="noConversion"/>
  </si>
  <si>
    <t>小計</t>
    <phoneticPr fontId="3" type="noConversion"/>
  </si>
  <si>
    <t>合      計</t>
    <phoneticPr fontId="3" type="noConversion"/>
  </si>
  <si>
    <t>修正後執行率</t>
    <phoneticPr fontId="3" type="noConversion"/>
  </si>
  <si>
    <t>核銷文號</t>
    <phoneticPr fontId="3" type="noConversion"/>
  </si>
  <si>
    <t xml:space="preserve">                                               102年度公益彩券回饋金計畫執行績效情形彙總表</t>
    <phoneticPr fontId="3" type="noConversion"/>
  </si>
  <si>
    <t>103年度(權數0.9 )</t>
    <phoneticPr fontId="3" type="noConversion"/>
  </si>
  <si>
    <t>103年度以後執行(權數0.8)</t>
    <phoneticPr fontId="3" type="noConversion"/>
  </si>
  <si>
    <t>1021CT001</t>
  </si>
  <si>
    <t>1021CS003</t>
  </si>
  <si>
    <t>1021CH005</t>
  </si>
  <si>
    <t>1021CH006</t>
  </si>
  <si>
    <t>1021CT007</t>
  </si>
  <si>
    <t>1021CT008</t>
  </si>
  <si>
    <t>1021CW009</t>
  </si>
  <si>
    <t>1021CJ010</t>
  </si>
  <si>
    <t>1021CJ011</t>
  </si>
  <si>
    <t>1021CJ012</t>
  </si>
  <si>
    <t>1021CS013</t>
  </si>
  <si>
    <t>1021CT014</t>
  </si>
  <si>
    <t>1021CQ015</t>
  </si>
  <si>
    <t>1021CQ016</t>
  </si>
  <si>
    <t>1021CD017</t>
  </si>
  <si>
    <t>1021C1018</t>
  </si>
  <si>
    <t>1021C4019</t>
  </si>
  <si>
    <t>1021C4020</t>
  </si>
  <si>
    <t>1021CD021</t>
  </si>
  <si>
    <t>1021CS022</t>
  </si>
  <si>
    <t>1021CI023</t>
  </si>
  <si>
    <t>1021CI024</t>
  </si>
  <si>
    <t>1021CI025</t>
  </si>
  <si>
    <t>1021CI026</t>
  </si>
  <si>
    <t>1021CI028</t>
  </si>
  <si>
    <t>1021C3029</t>
  </si>
  <si>
    <t>1021CE030</t>
  </si>
  <si>
    <t>1021CB031</t>
  </si>
  <si>
    <t>1021CN032</t>
  </si>
  <si>
    <t>1021CN033</t>
  </si>
  <si>
    <t>1021CN035</t>
  </si>
  <si>
    <t>1021CQ036</t>
  </si>
  <si>
    <t>1021C1037</t>
  </si>
  <si>
    <t>1021CB038</t>
  </si>
  <si>
    <t>1021CB039</t>
  </si>
  <si>
    <t>1021CB040</t>
  </si>
  <si>
    <t>1021C1041</t>
  </si>
  <si>
    <t>1021CU044</t>
  </si>
  <si>
    <t>1021C1045</t>
  </si>
  <si>
    <t>1021CJ046</t>
  </si>
  <si>
    <t>1021CJ047</t>
  </si>
  <si>
    <t>1021CJ048</t>
  </si>
  <si>
    <t>1021C4049</t>
  </si>
  <si>
    <t>1021CC051</t>
  </si>
  <si>
    <t>1021CR052</t>
  </si>
  <si>
    <t>1021CR053</t>
  </si>
  <si>
    <t>1021CR054</t>
  </si>
  <si>
    <t>1021CS055</t>
  </si>
  <si>
    <t>1021CS056</t>
  </si>
  <si>
    <t>1021CU057</t>
  </si>
  <si>
    <t>1021CD058</t>
  </si>
  <si>
    <t>1021CO059</t>
  </si>
  <si>
    <t>1021CO060</t>
  </si>
  <si>
    <t>1021CO061</t>
  </si>
  <si>
    <t>1021CO062</t>
  </si>
  <si>
    <t>1021CO067</t>
  </si>
  <si>
    <t>1021CH069</t>
  </si>
  <si>
    <t>1021C4072</t>
  </si>
  <si>
    <t>1021C4073</t>
  </si>
  <si>
    <t>1021CM075</t>
  </si>
  <si>
    <t>1021CM076</t>
  </si>
  <si>
    <t>1021CM077</t>
  </si>
  <si>
    <t>1021CM078</t>
  </si>
  <si>
    <t>1021CM079</t>
  </si>
  <si>
    <t>1021CN084</t>
  </si>
  <si>
    <t>1021C4086</t>
  </si>
  <si>
    <t>1021CS088</t>
  </si>
  <si>
    <t>1021CE089</t>
  </si>
  <si>
    <t>1021CO090</t>
  </si>
  <si>
    <t>1021C4091</t>
  </si>
  <si>
    <t>1021CP092</t>
  </si>
  <si>
    <t>1021CX093</t>
  </si>
  <si>
    <t>1021CX095</t>
  </si>
  <si>
    <t>1021CX096</t>
  </si>
  <si>
    <t>1021CX097</t>
  </si>
  <si>
    <t>1021CU098</t>
  </si>
  <si>
    <t>1021CG099</t>
  </si>
  <si>
    <t>1021CG100</t>
  </si>
  <si>
    <t>1021CG101</t>
  </si>
  <si>
    <t>1021CG102</t>
  </si>
  <si>
    <t>1021CG103</t>
  </si>
  <si>
    <t>1021CG104</t>
  </si>
  <si>
    <t>1021CG105</t>
  </si>
  <si>
    <t>1021CG106</t>
  </si>
  <si>
    <t>1021CS107</t>
  </si>
  <si>
    <t>1021CS109</t>
  </si>
  <si>
    <t>1021CS110</t>
  </si>
  <si>
    <t>1021CX111</t>
  </si>
  <si>
    <t>1021CC112</t>
  </si>
  <si>
    <t>1021CV113</t>
  </si>
  <si>
    <t>1021CE114</t>
  </si>
  <si>
    <t>1021C2115</t>
  </si>
  <si>
    <t>1022C4001</t>
  </si>
  <si>
    <t>1022C4002</t>
  </si>
  <si>
    <t>嘉義市政府</t>
  </si>
  <si>
    <t>財團法人崔媽媽基金會</t>
  </si>
  <si>
    <t>社團法人中華民國紅十字會台灣省台中市支會</t>
  </si>
  <si>
    <t>南投縣政府社會處</t>
  </si>
  <si>
    <t>嘉義市政府社會處</t>
  </si>
  <si>
    <t>中華民國紅十字會連江縣(馬祖)支會</t>
  </si>
  <si>
    <t>嘉義縣社會局</t>
  </si>
  <si>
    <t>社團法人台中市街友關懷協會</t>
  </si>
  <si>
    <t>嘉義市欣願福利協會</t>
  </si>
  <si>
    <t>基隆市政府</t>
  </si>
  <si>
    <t>新竹縣政府</t>
  </si>
  <si>
    <t>社團法人台灣全民食物銀行協會</t>
  </si>
  <si>
    <t>社團法人高雄市慈善團體聯合總會</t>
  </si>
  <si>
    <t>台中市政府社會局</t>
  </si>
  <si>
    <t>雲林縣政府</t>
  </si>
  <si>
    <t>雲林縣佛教善行慈悲功德會</t>
  </si>
  <si>
    <t>臺北市政府社會局</t>
  </si>
  <si>
    <t>苗栗縣政府</t>
  </si>
  <si>
    <t>宜蘭縣政府</t>
  </si>
  <si>
    <t>臺東縣政府</t>
  </si>
  <si>
    <t>中華民國紅心字會</t>
  </si>
  <si>
    <t>社團法人台灣社會福利總盟</t>
  </si>
  <si>
    <t>臺南市政府社會局</t>
  </si>
  <si>
    <t>中華牧人關懷協會</t>
  </si>
  <si>
    <t>中華民國紅十字會台灣省嘉義縣支會</t>
  </si>
  <si>
    <t>嘉義縣慈善團體聯合協會</t>
  </si>
  <si>
    <t>社團法人高雄市社福慈善團體聯合會</t>
  </si>
  <si>
    <t>社團法人桃園縣社區精神復健協會</t>
  </si>
  <si>
    <t>新竹市政府</t>
  </si>
  <si>
    <t>財團法人人安社會福利慈善事業基金會</t>
  </si>
  <si>
    <t>臺中市政府社會局</t>
  </si>
  <si>
    <t>花蓮縣政府社會處</t>
  </si>
  <si>
    <t>花蓮市關愛社區發展協會</t>
  </si>
  <si>
    <t>社團法人南投縣青年返鄉服務協會</t>
  </si>
  <si>
    <t>高雄市政府社會局</t>
  </si>
  <si>
    <t>屏東縣政府</t>
  </si>
  <si>
    <t>社團法人屏東縣慈善團體聯合協會</t>
  </si>
  <si>
    <t>台中市婦幼關懷成長協會</t>
  </si>
  <si>
    <t>社團法人花蓮縣持修積善協會</t>
  </si>
  <si>
    <t>財團法人高雄市私立慈聯社會福利基金會</t>
  </si>
  <si>
    <t>澎湖縣政府</t>
  </si>
  <si>
    <t>社團法人新北市志願服務協會</t>
  </si>
  <si>
    <t>新北市政府社會局</t>
  </si>
  <si>
    <t>彰化縣政府</t>
  </si>
  <si>
    <t>社團法人彰化縣關懷弱勢社會服務協會</t>
  </si>
  <si>
    <t>社團法人彰化縣愛加倍社區服務協會(100)</t>
  </si>
  <si>
    <t>桃園市政府社會局</t>
  </si>
  <si>
    <t>金門縣政府</t>
  </si>
  <si>
    <t>嘉義市強化遊民輔導暨個案管理服務計畫</t>
  </si>
  <si>
    <t>安心居/放心搬--弱勢居住及搬家服務持續拓展計畫</t>
  </si>
  <si>
    <t>「社區愛糧網」弱勢家庭食物援助自立計畫</t>
  </si>
  <si>
    <t>南投縣低收入戶、中低收入戶業務人力充實計畫</t>
  </si>
  <si>
    <t>「希望起飛系列」-愛心物資食物銀行整合計畫</t>
  </si>
  <si>
    <t>嘉義市低收入戶脫貧方案-希望N次方青少年築夢專案計畫</t>
  </si>
  <si>
    <t>102年度公益彩券回饋金補助嘉義市政府辦理社會救助法低收入戶及中低收入戶審核業務人力充實計畫</t>
  </si>
  <si>
    <t>馬祖心靈捕手-弱勢者福利關懷</t>
  </si>
  <si>
    <t>嘉義縣弱勢家庭資產累積脫貧方案</t>
  </si>
  <si>
    <t>嘉義縣弱勢家庭「希望相隨」服務方案</t>
  </si>
  <si>
    <t>辦理社會救助法低收入戶及中低收入戶審核業務人力充實計畫</t>
  </si>
  <si>
    <t>「街友歇腳之處」-庇護收容安置方案畫書</t>
  </si>
  <si>
    <t>102年自立脫貧服務方案夢想起飛~築夢最美</t>
  </si>
  <si>
    <t>102年度公益彩券回饋金補助基隆市低所得家戶青年學子「蛻變圓夢-邁向成功」脫貧方案</t>
  </si>
  <si>
    <t>102年度公益彩券回饋金補助基隆市政府辦理社會救助法低收入戶及中低收入戶審核業務人力充實計畫</t>
  </si>
  <si>
    <t>102年度公益彩券回饋金補助新竹縣辦理社會救助法低收入戶及中低收入戶審核業務人力充實計畫</t>
  </si>
  <si>
    <t>讓愛走動</t>
  </si>
  <si>
    <t>102年度港都聯合助學服務方案</t>
  </si>
  <si>
    <t>看見希望宅急便服務方案</t>
  </si>
  <si>
    <t>新竹縣社會救助服務人力計畫</t>
  </si>
  <si>
    <t>台中市街友生活重建方案</t>
  </si>
  <si>
    <t>雲林縣政府遊民服務人力充實計畫</t>
  </si>
  <si>
    <t>雲林縣政府「弱勢家庭幸福存款」資產累積脫貧方案</t>
  </si>
  <si>
    <t>雲林縣政府102年辦理社會救助法低收入戶及中低收入戶審核業務人力充實計畫</t>
  </si>
  <si>
    <t>「經濟弱勢邊緣戶」個案管理人力補助計畫</t>
  </si>
  <si>
    <t>雲林縣實物銀行行動計畫</t>
  </si>
  <si>
    <t>102年公益彩券回饋金補助臺北市政府辦理社會救助法低收入戶及中低收入戶審核業務人力充實計畫</t>
  </si>
  <si>
    <t>低收入戶及中低收入戶審核業務人力充實計畫</t>
  </si>
  <si>
    <t>宜蘭縣弱勢家庭資產累積發展帳戶脫貧方案</t>
  </si>
  <si>
    <t>臺東縣社會救助服務社工人力計畫</t>
  </si>
  <si>
    <t>臺東縣102年度脫貧方案計畫</t>
  </si>
  <si>
    <t>102年度公益彩券回饋金補助臺東縣政府辦理社會救助法低收入戶及中低收入戶審核業務人力充實計畫</t>
  </si>
  <si>
    <t>102年遊民收容輔導暨外展計畫</t>
  </si>
  <si>
    <t>弱勢心納家庭脫貧與社會開展計畫</t>
  </si>
  <si>
    <t>宜蘭縣政府辦理遊民關懷服務實施第二年計畫</t>
  </si>
  <si>
    <t>宜蘭縣政府辦理中低收入戶家庭服務實施計畫</t>
  </si>
  <si>
    <t>宜蘭縣政府辦理社會救助法低收入戶及中低收入戶審核業務人力充實計劃</t>
  </si>
  <si>
    <t>2013年建構社會安全網絡政策研究-社會救助新法申辦門檻與弱勢民眾生活保障之研究計畫書</t>
  </si>
  <si>
    <t>102年度臺南市政府辦理社會救助法低收入戶及中低收入戶審核業務人力充實計畫</t>
  </si>
  <si>
    <t>點亮未來星/以教育投資模式辦理經濟弱勢家庭自立脫貧服務方案</t>
  </si>
  <si>
    <t>102年嘉義縣遊民收容輔導及生活重建服務計畫</t>
  </si>
  <si>
    <t>嘉義縣弱勢家庭創業及大專生助學築夢計畫</t>
  </si>
  <si>
    <t>嘉義縣慈善團體聯合協會暨資源整合服務模式建構計畫</t>
  </si>
  <si>
    <t>高雄地區推廣社區化街友就業輔導與關懷服務試辦計畫</t>
  </si>
  <si>
    <t>桃園縣遊民生活重建服務計畫</t>
  </si>
  <si>
    <t>遊民生活暨工作重建計畫</t>
  </si>
  <si>
    <t>新竹市弱勢家庭築夢3年計畫-第2年弱勢家庭儲蓄發展帳戶</t>
  </si>
  <si>
    <t>社會救助法低收入戶及中低收入戶審核業務人力充實計畫</t>
  </si>
  <si>
    <t>人安基金會街友夜間短期安置計畫書</t>
  </si>
  <si>
    <t>低收入戶家庭服務個案管理方案</t>
  </si>
  <si>
    <t>102年度補助社工2人人事費辦理「臺南市遊民服務業務」</t>
  </si>
  <si>
    <t>新竹縣低收入戶及中低收入戶家庭自立脫貧-子女教育投資方案服務計畫</t>
  </si>
  <si>
    <t>花蓮縣社會救助服務人力計畫</t>
  </si>
  <si>
    <t>「點滴成金．圓夢基金」脫貧計畫 3年期第2年計畫</t>
  </si>
  <si>
    <t>「萌芽新世界」花蓮縣遊民、街友3年期「培力」計畫案-第二年</t>
  </si>
  <si>
    <t>花蓮縣政府辦理「社會救助法低收入戶及中低收入戶審核業務人力充實計畫」</t>
  </si>
  <si>
    <t>「青年有夢，築夢踏實」-脫貧計畫</t>
  </si>
  <si>
    <t>102年度「愛分享」實物銀行</t>
  </si>
  <si>
    <t>港都啟航˙青年希望發展帳戶</t>
  </si>
  <si>
    <t>高雄市政府社會局辦理社會救助法低收入戶及中低收入戶審核業務人力充實計畫</t>
  </si>
  <si>
    <t>屏東縣幸福再造˙自立帳戶專案</t>
  </si>
  <si>
    <t>屏東縣政府辦理遊民收容關懷實施計劃</t>
  </si>
  <si>
    <t>102年度屏東縣政府辦理社會救助法低收入戶及中低收入戶審核業務人力充實計畫</t>
  </si>
  <si>
    <t>102年度屏東縣實驗社區支持遊民服務方案</t>
  </si>
  <si>
    <t>「讓幸福臨門」-屏東縣102年度經濟弱勢家庭關懷扶助方案</t>
  </si>
  <si>
    <t>臺東縣政府辦理遊民服務社工人力實施計畫</t>
  </si>
  <si>
    <t>102年度促進街友就業-社區住宅服務計畫</t>
  </si>
  <si>
    <t>希望工程系列-種子奇蹟:低收入戶及中低收入戶家庭自立脫貧服務方案</t>
  </si>
  <si>
    <t>苗栗縣102年度充實社會救助專業人力與提升服務品質計畫</t>
  </si>
  <si>
    <t>愛的宅急便 弱勢家庭支持服務計畫</t>
  </si>
  <si>
    <t>高雄市加強街友關懷服務計畫</t>
  </si>
  <si>
    <t>澎湖縣政府辦理社會救助法低收入戶及中低收入戶審核業務人力充實計畫</t>
  </si>
  <si>
    <t>新北市遊民生活暨重建扶助計畫</t>
  </si>
  <si>
    <t>新北市政府遊民中途之家-觀照園服務效益加大化計畫</t>
  </si>
  <si>
    <t>「愛點亮街頭-遊民關懷服務方案計畫」</t>
  </si>
  <si>
    <t>102年度新北市政府辦理社會救助法低收入戶及中低收入戶審核業務人力充實計畫</t>
  </si>
  <si>
    <t>臺南市政府遊民生活訓練中心計畫</t>
  </si>
  <si>
    <t>平安社會 陽光彰化-脫貧方案計畫</t>
  </si>
  <si>
    <t>把愛找回來－街友身、心、靈輔導計畫</t>
  </si>
  <si>
    <t>彰化縣「資產累積、築夢心希望」脫貧計畫</t>
  </si>
  <si>
    <t>用愛轉動生命－彰化縣慈善資源整合計畫</t>
  </si>
  <si>
    <t>彰化縣政府辦理社會救助法低收入戶及中低收入戶審核業務人力充實計畫(102年)</t>
  </si>
  <si>
    <t>從漂泊到安定-南彰化遊民身心與社會技能重建暨收容服務計畫</t>
  </si>
  <si>
    <t>彰化縣遊民收容輔導與生活重建服務</t>
  </si>
  <si>
    <t>溫暖街友-共生家園</t>
  </si>
  <si>
    <t>台中市慈善團體聯合服務平台</t>
  </si>
  <si>
    <t>臺中市政府執行社會救助法低收入戶及中低收入戶審核業務人力充實計畫</t>
  </si>
  <si>
    <t>臺中市政府自立家庭築夢踏實計畫</t>
  </si>
  <si>
    <t>新北市單親弱勢家庭發展帳戶</t>
  </si>
  <si>
    <t>社會救助新制低收入戶及中低收入戶審核業務人力充實計畫</t>
  </si>
  <si>
    <t>苗栗縣102年遊民業務人力充實計畫</t>
  </si>
  <si>
    <t>「儲蓄互助培力—平民銀行」試行計畫</t>
  </si>
  <si>
    <t>高雄市三民街友服務中心建物修繕暨設施設備更新計畫</t>
  </si>
  <si>
    <t>高雄市鳳山街友服務中心建物修繕暨設施設備更新計畫</t>
  </si>
  <si>
    <t>1030021273</t>
  </si>
  <si>
    <t>1030001356</t>
  </si>
  <si>
    <t>1030004525</t>
  </si>
  <si>
    <t>1030002111</t>
  </si>
  <si>
    <t>1030001775</t>
  </si>
  <si>
    <t>1031301652</t>
  </si>
  <si>
    <t>1031301653</t>
  </si>
  <si>
    <t>1030001854</t>
  </si>
  <si>
    <t>1030006779</t>
  </si>
  <si>
    <t>1030006059</t>
  </si>
  <si>
    <t>1030022857</t>
  </si>
  <si>
    <t>1030004669</t>
  </si>
  <si>
    <t>1030001705</t>
  </si>
  <si>
    <t>1030015423</t>
  </si>
  <si>
    <t>1030021372</t>
  </si>
  <si>
    <t>1030001940</t>
  </si>
  <si>
    <t>1031300016</t>
  </si>
  <si>
    <t>1030000869</t>
  </si>
  <si>
    <t>1030000807</t>
  </si>
  <si>
    <t>1030003934</t>
  </si>
  <si>
    <t>1030012957</t>
  </si>
  <si>
    <t>1030008190</t>
  </si>
  <si>
    <t>1030007317</t>
  </si>
  <si>
    <t>1030005428</t>
  </si>
  <si>
    <t>1030011982</t>
  </si>
  <si>
    <t>1030003619</t>
  </si>
  <si>
    <t>1030002106</t>
  </si>
  <si>
    <t>1030002319</t>
  </si>
  <si>
    <t>1030001879</t>
  </si>
  <si>
    <t>1030021371</t>
  </si>
  <si>
    <t>1030000798</t>
  </si>
  <si>
    <t>1030009349</t>
  </si>
  <si>
    <t>1030004992</t>
  </si>
  <si>
    <t>1030004991</t>
  </si>
  <si>
    <t>1030020273</t>
  </si>
  <si>
    <t>1020115204</t>
  </si>
  <si>
    <t>1030008928</t>
  </si>
  <si>
    <t>1030005502</t>
  </si>
  <si>
    <t>1021G1122G</t>
  </si>
  <si>
    <t>社團法人台灣盲人福利協進會全國總會</t>
  </si>
  <si>
    <t>中途失明者個案與老瞽者關懷暨支持服務計劃</t>
  </si>
  <si>
    <t>1030005711</t>
  </si>
  <si>
    <t>1021G1123C</t>
  </si>
  <si>
    <t>社團法人中華民國康復之友聯盟</t>
  </si>
  <si>
    <t>身心障礙者培力計畫--『精障者與精障者家屬之充權與展能』復元導向之自立支持課程計畫</t>
  </si>
  <si>
    <t>1030016939</t>
  </si>
  <si>
    <t>1021G1124C</t>
  </si>
  <si>
    <t>1030024603</t>
  </si>
  <si>
    <t>1021G1125C</t>
  </si>
  <si>
    <t>精神障礙者合併心智障礙者及其家庭支持需求調查計畫</t>
  </si>
  <si>
    <t>1021G1126E</t>
  </si>
  <si>
    <t>障礙密碼˙真相圖書館 促進社會大眾了解障礙情境推廣計畫</t>
  </si>
  <si>
    <t>1030063327</t>
  </si>
  <si>
    <t>1021G1127E</t>
  </si>
  <si>
    <t>「試」說新語-從身心障礙者觀點賦與舊詞新意</t>
  </si>
  <si>
    <t>1030007503</t>
  </si>
  <si>
    <t>1021G1131F</t>
  </si>
  <si>
    <t>財團法人雅文兒童聽語文教基金會</t>
  </si>
  <si>
    <t>關懷聽障兒童媒體宣傳計畫</t>
  </si>
  <si>
    <t>1030006616</t>
  </si>
  <si>
    <t>1021G4132C</t>
  </si>
  <si>
    <t>高雄市自閉症協進會</t>
  </si>
  <si>
    <t>自閉症者家庭支持服務方案</t>
  </si>
  <si>
    <t>1030008128</t>
  </si>
  <si>
    <t>1021G4133A</t>
  </si>
  <si>
    <t>社團法人高雄市自閉症協進會</t>
  </si>
  <si>
    <t>高雄市北高雄地區中高齡智障者家庭服務計畫(100-103年之102年計畫書)</t>
  </si>
  <si>
    <t>撤案</t>
    <phoneticPr fontId="3" type="noConversion"/>
  </si>
  <si>
    <t>高雄市南區中高齡智障者家庭服務計畫(100-103年之102年計畫書)</t>
  </si>
  <si>
    <t>1021G4135A</t>
  </si>
  <si>
    <t>社團法人高雄市心智障礙服務協進會</t>
  </si>
  <si>
    <t>服務受益285人次</t>
    <phoneticPr fontId="3" type="noConversion"/>
  </si>
  <si>
    <t>服務受益8,625人次</t>
    <phoneticPr fontId="3" type="noConversion"/>
  </si>
  <si>
    <t>服務受益887人次</t>
    <phoneticPr fontId="3" type="noConversion"/>
  </si>
  <si>
    <t>服務受益9,851人次</t>
    <phoneticPr fontId="3" type="noConversion"/>
  </si>
  <si>
    <t>服務受益人數225人</t>
    <phoneticPr fontId="3" type="noConversion"/>
  </si>
  <si>
    <t>服務受益2,021人次</t>
    <phoneticPr fontId="3" type="noConversion"/>
  </si>
  <si>
    <t>服務受益9,754人次</t>
    <phoneticPr fontId="3" type="noConversion"/>
  </si>
  <si>
    <t>1021MV066</t>
    <phoneticPr fontId="3" type="noConversion"/>
  </si>
  <si>
    <t>開案30人、志工關懷300人次、外聘督導4次</t>
    <phoneticPr fontId="3" type="noConversion"/>
  </si>
  <si>
    <t>服務受益34,248人次</t>
    <phoneticPr fontId="3" type="noConversion"/>
  </si>
  <si>
    <t>依計畫執行完畢</t>
    <phoneticPr fontId="3" type="noConversion"/>
  </si>
  <si>
    <t>1030005810</t>
    <phoneticPr fontId="3" type="noConversion"/>
  </si>
  <si>
    <t xml:space="preserve">本計畫如期執行完竣，透過改善廚房設備，汰換冷氣系統，除提昇老人居住生活品質亦能節約能源。
</t>
    <phoneticPr fontId="3" type="noConversion"/>
  </si>
  <si>
    <t>1030101729</t>
    <phoneticPr fontId="3" type="noConversion"/>
  </si>
  <si>
    <t xml:space="preserve">本計畫如期執行完竣，改善3幢建築物之結構，增加抗震係數並提高老人居住品質。
</t>
    <phoneticPr fontId="3" type="noConversion"/>
  </si>
  <si>
    <t>中華民國醫務社會工作協會</t>
    <phoneticPr fontId="3" type="noConversion"/>
  </si>
  <si>
    <t>衛生與福利整合後之照護機構社會工作督導與培力方案</t>
    <phoneticPr fontId="3" type="noConversion"/>
  </si>
  <si>
    <t>1030013608</t>
    <phoneticPr fontId="3" type="noConversion"/>
  </si>
  <si>
    <t xml:space="preserve">本計畫如期執行完竣，透過區域網絡的運作模式，提供長期照顧社會工作者支持與成長方案並提升照護機構社會工作專業品質。
</t>
    <phoneticPr fontId="3" type="noConversion"/>
  </si>
  <si>
    <t>未撥款</t>
    <phoneticPr fontId="3" type="noConversion"/>
  </si>
  <si>
    <t>社團法人台灣老人福利機構協會</t>
    <phoneticPr fontId="3" type="noConversion"/>
  </si>
  <si>
    <t>辦理老人福利機構導入休閒運動服務計畫</t>
    <phoneticPr fontId="3" type="noConversion"/>
  </si>
  <si>
    <t>1030014911</t>
    <phoneticPr fontId="3" type="noConversion"/>
  </si>
  <si>
    <t xml:space="preserve">本計畫如期執行完竣，透過實體與虛擬老人休閒運動導入，促進老人健康參與與偏遠地區老人亦能體驗享受休閒運動。
</t>
    <phoneticPr fontId="3" type="noConversion"/>
  </si>
  <si>
    <t>建構機構長者快樂食譜</t>
    <phoneticPr fontId="3" type="noConversion"/>
  </si>
  <si>
    <t>1030017345</t>
    <phoneticPr fontId="3" type="noConversion"/>
  </si>
  <si>
    <t xml:space="preserve">本計畫如期執行完竣，透過舉辦老人長期照顧機膳食研討會，編印長期照顧食譜，製作DVD宣導及舉辦機構廚師烹飪訓練課程，美味比賽等，促進機構膳食服務者的經驗交流並增加老人對膳食多樣性。
</t>
    <phoneticPr fontId="3" type="noConversion"/>
  </si>
  <si>
    <t>內政部澎湖老人之家</t>
    <phoneticPr fontId="3" type="noConversion"/>
  </si>
  <si>
    <t>養護課護理站工程</t>
    <phoneticPr fontId="3" type="noConversion"/>
  </si>
  <si>
    <t>1030011208</t>
    <phoneticPr fontId="3" type="noConversion"/>
  </si>
  <si>
    <t xml:space="preserve">本計畫已完竣，惟經重新檢討改善使用執照面積，所需經費礙難圓滿完成原預訂工程，爰改變計畫，重新實際評估建築狀況，收集相關消安及內裝資訊，俾作為103年度重新申請公彩補助金之依據。
</t>
    <phoneticPr fontId="3" type="noConversion"/>
  </si>
  <si>
    <t>公設民營苗栗縣社區老人安養護中心</t>
    <phoneticPr fontId="3" type="noConversion"/>
  </si>
  <si>
    <t>銀髮生活，多感官世界</t>
    <phoneticPr fontId="3" type="noConversion"/>
  </si>
  <si>
    <t>1030007680</t>
    <phoneticPr fontId="3" type="noConversion"/>
  </si>
  <si>
    <t xml:space="preserve">本計畫如期執行完竣，透過購置多感官活動室並聘請專業講師培訓與設計課程，讓老人在活動中能剌激感官功能並延緩退化，強化中心住民及工
作人員有互動。
</t>
    <phoneticPr fontId="3" type="noConversion"/>
  </si>
  <si>
    <t>1030009790</t>
    <phoneticPr fontId="3" type="noConversion"/>
  </si>
  <si>
    <t xml:space="preserve">本計畫如期執行完竣，增建無障礙電梯，促使坐輪椅的老人願意利用電梯訪友、參與活動或外出購物，提昇社會參與之意願。
</t>
    <phoneticPr fontId="3" type="noConversion"/>
  </si>
  <si>
    <t>內政部中區老人之家院舍整修暨設施設備汰換實施計畫</t>
    <phoneticPr fontId="3" type="noConversion"/>
  </si>
  <si>
    <t>1030006536</t>
    <phoneticPr fontId="3" type="noConversion"/>
  </si>
  <si>
    <t xml:space="preserve">本計畫如期執行完竣，透過更新院區各棟建物聯絡道路路面及鋪設工程，並汰換餐廳設施設備、怡養大樓住民寢室窗簾及梅園交誼廳院民
休閒椅，提供住民及同仁安全環境及提昇居民生活品質。
</t>
    <phoneticPr fontId="3" type="noConversion"/>
  </si>
  <si>
    <t>頤苑自費安養中心長青樓及風雨走廊改善工程</t>
    <phoneticPr fontId="3" type="noConversion"/>
  </si>
  <si>
    <t>1030006704</t>
    <phoneticPr fontId="3" type="noConversion"/>
  </si>
  <si>
    <t xml:space="preserve">本計畫如期執行完竣，修繕長青樓26間房舍大門及浴室門寬及改善風雨走屋頂防水工程，提昇老人通行順暢及雨天行走安全。
</t>
    <phoneticPr fontId="3" type="noConversion"/>
  </si>
  <si>
    <t>院區電話系統汰舊改善工程</t>
    <phoneticPr fontId="3" type="noConversion"/>
  </si>
  <si>
    <t>1020007265</t>
    <phoneticPr fontId="3" type="noConversion"/>
  </si>
  <si>
    <t xml:space="preserve">本計畫如期執行完竣，藉由電話系統整合更新，強化與院民童家屬之聯繫，提昇電話服務品質。
</t>
    <phoneticPr fontId="3" type="noConversion"/>
  </si>
  <si>
    <t>中華民國老人福利推動聯盟　</t>
    <phoneticPr fontId="3" type="noConversion"/>
  </si>
  <si>
    <t>獨立倡導－機構內老人權益倡導實驗方案</t>
    <phoneticPr fontId="3" type="noConversion"/>
  </si>
  <si>
    <t>1030011250</t>
    <phoneticPr fontId="3" type="noConversion"/>
  </si>
  <si>
    <t xml:space="preserve">本計畫如期執行完竣，藉由建置獨立倡導推動小組、連結合作單位、獨立倡導人培訓、維護機構住民權益等計畫，提昇老人尊嚴與自主。
</t>
    <phoneticPr fontId="3" type="noConversion"/>
  </si>
  <si>
    <t>1021LB027</t>
    <phoneticPr fontId="3" type="noConversion"/>
  </si>
  <si>
    <t>財團法人宜蘭縣私立竹林養護院</t>
    <phoneticPr fontId="3" type="noConversion"/>
  </si>
  <si>
    <t>鼓聲若響～走出快樂的生活計畫</t>
    <phoneticPr fontId="3" type="noConversion"/>
  </si>
  <si>
    <t>1030007251</t>
    <phoneticPr fontId="3" type="noConversion"/>
  </si>
  <si>
    <t xml:space="preserve">本計畫如期執行完竣，藉由計畫執行增加老人自信心，並至5個社區組織
進行大鼓才藝的表演，以提昇老人與社會大眾互動機會。
</t>
    <phoneticPr fontId="3" type="noConversion"/>
  </si>
  <si>
    <t>屏東縣政府</t>
    <phoneticPr fontId="3" type="noConversion"/>
  </si>
  <si>
    <t>屏東縣102年度建置屏南區老人文康休閒巡迴車服務計畫</t>
    <phoneticPr fontId="3" type="noConversion"/>
  </si>
  <si>
    <t>1030010722</t>
    <phoneticPr fontId="3" type="noConversion"/>
  </si>
  <si>
    <t xml:space="preserve">本計畫如期執行完竣，購置老人文康車於屏東區各鄉鎮巡迴服務，以提升在地老人服務能量及平衡縣內資源分布。
</t>
    <phoneticPr fontId="3" type="noConversion"/>
  </si>
  <si>
    <t>財團法人新竹縣私立保順養護中心</t>
    <phoneticPr fontId="3" type="noConversion"/>
  </si>
  <si>
    <t>設置團體家屋模式之生活單位型機構失智症照顧專區計畫</t>
    <phoneticPr fontId="3" type="noConversion"/>
  </si>
  <si>
    <t>1030009374</t>
    <phoneticPr fontId="3" type="noConversion"/>
  </si>
  <si>
    <t>本計畫如期執行完竣，配合多機能優質照顧服務模式，建置失智症照顧專區，落實失智症照顧政策並成為桃竹苗地區機構設置典範。</t>
    <phoneticPr fontId="3" type="noConversion"/>
  </si>
  <si>
    <t>財團法人台灣省私立健順養護中心</t>
    <phoneticPr fontId="3" type="noConversion"/>
  </si>
  <si>
    <t>失智照顧專區修繕工程</t>
    <phoneticPr fontId="3" type="noConversion"/>
  </si>
  <si>
    <t>1030011611</t>
    <phoneticPr fontId="3" type="noConversion"/>
  </si>
  <si>
    <t>服務人次3,345</t>
    <phoneticPr fontId="3" type="noConversion"/>
  </si>
  <si>
    <t>嘉義市失智症日間照顧中心復康巴士司機人力補助計劃</t>
    <phoneticPr fontId="3" type="noConversion"/>
  </si>
  <si>
    <t>提供日間照顧中心交通接送服務24人，2,709人次</t>
    <phoneticPr fontId="3" type="noConversion"/>
  </si>
  <si>
    <t>辦理30場宣導活動，5,206人次受益</t>
    <phoneticPr fontId="3" type="noConversion"/>
  </si>
  <si>
    <t>提供日間照顧中心交通接送服務10人，1,443人次</t>
    <phoneticPr fontId="3" type="noConversion"/>
  </si>
  <si>
    <t>嘉義市102年度申請運用公益彩券回饋金到宅沐浴車專業人力及經營管理延續補助案</t>
    <phoneticPr fontId="3" type="noConversion"/>
  </si>
  <si>
    <t>提供到宅沐浴服務，服務51人，858人次</t>
    <phoneticPr fontId="3" type="noConversion"/>
  </si>
  <si>
    <t>辦理長期照顧服務，各項服務總計5,351人</t>
    <phoneticPr fontId="3" type="noConversion"/>
  </si>
  <si>
    <t>購置1輛交通車，提供573人次之日間照顧交通服務</t>
    <phoneticPr fontId="3" type="noConversion"/>
  </si>
  <si>
    <t>提供日間照顧中心交通接送服務50人</t>
    <phoneticPr fontId="3" type="noConversion"/>
  </si>
  <si>
    <t>瑞智學堂265人次、失智症家屬團體308人次、社區宣導260人次、早期介入54人次</t>
    <phoneticPr fontId="3" type="noConversion"/>
  </si>
  <si>
    <t>提供日間照顧中心交通接送服務22,206人次</t>
    <phoneticPr fontId="3" type="noConversion"/>
  </si>
  <si>
    <t>提供日間照顧中心交通接送服務13人、2,346趟次</t>
    <phoneticPr fontId="3" type="noConversion"/>
  </si>
  <si>
    <t>社區失智症宣導312人次、志工培訓20人</t>
    <phoneticPr fontId="3" type="noConversion"/>
  </si>
  <si>
    <t>購置1輛交通車，提供5,010人次之日間照顧交通服務</t>
    <phoneticPr fontId="3" type="noConversion"/>
  </si>
  <si>
    <t>提供日間照顧中心交通接送服務30人</t>
    <phoneticPr fontId="3" type="noConversion"/>
  </si>
  <si>
    <t>提供日間照顧中心交通接送服務292人、1472趟次</t>
    <phoneticPr fontId="3" type="noConversion"/>
  </si>
  <si>
    <t>購置1輛交通車，提供2,400人次之日間照顧交通服務</t>
    <phoneticPr fontId="3" type="noConversion"/>
  </si>
  <si>
    <t>辦理長期照顧服務，各項服務總計2,192人。</t>
    <phoneticPr fontId="3" type="noConversion"/>
  </si>
  <si>
    <t>服務50人，5,702人次</t>
    <phoneticPr fontId="3" type="noConversion"/>
  </si>
  <si>
    <t>服務4,086人次</t>
    <phoneticPr fontId="3" type="noConversion"/>
  </si>
  <si>
    <t>辦理6場失智症篩檢宣導活動；2場的失智症團體活動教學；4場會心團體；4次臨托服務；2場聯繫會報</t>
    <phoneticPr fontId="3" type="noConversion"/>
  </si>
  <si>
    <t>收案32位居家失智高齡者，提供295人次諮詢服務；「失智症早期預防」宣導，共計6場，約3600人次；支持團體計12場，163人次；招募失智症宣導篩檢志工計20人；編印失智症十大警訊漫畫版1冊</t>
    <phoneticPr fontId="3" type="noConversion"/>
  </si>
  <si>
    <t>服務26人，3275人次</t>
    <phoneticPr fontId="3" type="noConversion"/>
  </si>
  <si>
    <t>服務10人，1381人次</t>
    <phoneticPr fontId="3" type="noConversion"/>
  </si>
  <si>
    <t>1021FC031</t>
    <phoneticPr fontId="3" type="noConversion"/>
  </si>
  <si>
    <t>強化桃園縣政府社會局整備長期照顧服務資源工作計畫</t>
    <phoneticPr fontId="3" type="noConversion"/>
  </si>
  <si>
    <t>逐步拓展及佈建服務資源及服務輸送體系，包含102年辦理第3家日間照顧中心提供270人次服務，日間照顧服務人數成長23人；並完成委託辦理家庭托顧服務。</t>
    <phoneticPr fontId="3" type="noConversion"/>
  </si>
  <si>
    <t>社區宣導167人、家屬支持團體40人次、志工培訓42人、失智照顧訓練165人、家屬座談會40人、初級篩檢200人</t>
    <phoneticPr fontId="3" type="noConversion"/>
  </si>
  <si>
    <t>1.辦理3場失智症照護暨志工培訓課程，服務人次109。
2.辦理2梯次瑞智學堂，服務人次172。</t>
    <phoneticPr fontId="3" type="noConversion"/>
  </si>
  <si>
    <t>服務人數138位，服務人次434。</t>
    <phoneticPr fontId="3" type="noConversion"/>
  </si>
  <si>
    <t>1.辦理2場家屬講座、2場個案成長訓練、2場專業志工培訓、2場志工講習、4場社區宣導、2場懷舊治療
2.執行成效皆達100%。</t>
    <phoneticPr fontId="3" type="noConversion"/>
  </si>
  <si>
    <t>辦理長期照顧服務，各項服務總計1,712人</t>
    <phoneticPr fontId="3" type="noConversion"/>
  </si>
  <si>
    <t>辦理長期照顧服務，各項服務總計6,459人</t>
    <phoneticPr fontId="3" type="noConversion"/>
  </si>
  <si>
    <t>提供日照中心43人接送服務</t>
    <phoneticPr fontId="3" type="noConversion"/>
  </si>
  <si>
    <t>計1175人次受益</t>
    <phoneticPr fontId="3" type="noConversion"/>
  </si>
  <si>
    <t>失智宣導402人次、志工訓練17人</t>
    <phoneticPr fontId="3" type="noConversion"/>
  </si>
  <si>
    <t>提供日照中心31人接送服務，3178人次</t>
    <phoneticPr fontId="3" type="noConversion"/>
  </si>
  <si>
    <t>計4800人次受益</t>
    <phoneticPr fontId="3" type="noConversion"/>
  </si>
  <si>
    <t>提供日照中心25人接送服務，4939人次</t>
    <phoneticPr fontId="3" type="noConversion"/>
  </si>
  <si>
    <t>服務100人、家屬支持團體65人、社區宣導839人</t>
    <phoneticPr fontId="3" type="noConversion"/>
  </si>
  <si>
    <t>提供日照中心31人接送服務，9986人次</t>
    <phoneticPr fontId="3" type="noConversion"/>
  </si>
  <si>
    <t>居家支持員培訓初階訓練共124人參加計226人次、進階培訓64人參與146人次、 居家支持服務共服務63案計427人次、支持服務員服務計1134人次、戶外紓壓活動辦理4場共計73人參與。</t>
    <phoneticPr fontId="3" type="noConversion"/>
  </si>
  <si>
    <t>總計服務39,455人次，包含照顧者支持團體有384受益人次、協談服務為206人次、0800專線諮詢2,070人次、宣導品發送5,750人次、宣導31,045人次。</t>
    <phoneticPr fontId="3" type="noConversion"/>
  </si>
  <si>
    <t>辦理輕度失智健康促進、家屬照顧訓練、志工培訓、社區講座推廣，計4,685人次參與。</t>
    <phoneticPr fontId="3" type="noConversion"/>
  </si>
  <si>
    <t>1021F3059</t>
    <phoneticPr fontId="3" type="noConversion"/>
  </si>
  <si>
    <t>劇團演出觸及人數為10,423人次。</t>
    <phoneticPr fontId="3" type="noConversion"/>
  </si>
  <si>
    <t>102年確定4位拍攝主角，同時訂定影片主軸將以「價值」為核心，103年進行拍攝，</t>
    <phoneticPr fontId="3" type="noConversion"/>
  </si>
  <si>
    <t>辦理長期照顧服務，各項服務總計3,554人</t>
    <phoneticPr fontId="3" type="noConversion"/>
  </si>
  <si>
    <t>辦理長期照顧服務，各項服務總計6,922人</t>
    <phoneticPr fontId="3" type="noConversion"/>
  </si>
  <si>
    <t>交通接送服務，服務3,000人次</t>
    <phoneticPr fontId="3" type="noConversion"/>
  </si>
  <si>
    <t>交通接送服務，共服務3,720人次</t>
    <phoneticPr fontId="3" type="noConversion"/>
  </si>
  <si>
    <t>交通接送服務，共服務8,741人次</t>
    <phoneticPr fontId="3" type="noConversion"/>
  </si>
  <si>
    <t>交通接送服務，共服務4,688人次；購置1輛交通車</t>
    <phoneticPr fontId="3" type="noConversion"/>
  </si>
  <si>
    <t xml:space="preserve">提供交通車接送服務，服務人次313
</t>
    <phoneticPr fontId="3" type="noConversion"/>
  </si>
  <si>
    <t xml:space="preserve">提供交通車接送服務，服務人次1,893
</t>
    <phoneticPr fontId="3" type="noConversion"/>
  </si>
  <si>
    <t>4梯次頭腦體操班、藝術創作班，共48堂課程，每次參與人數約6~10人</t>
    <phoneticPr fontId="3" type="noConversion"/>
  </si>
  <si>
    <t>提供交通車接送服務，有助促進失能長輩服務之可近性，102年受益人次計4,080人次，符合計畫預期效益。</t>
    <phoneticPr fontId="3" type="noConversion"/>
  </si>
  <si>
    <t>提供交通車接送服務，有助促進失能長輩服務之可近性，102年受益人次計4,624人次，符合計畫預期效益。</t>
    <phoneticPr fontId="3" type="noConversion"/>
  </si>
  <si>
    <t>提供交通車接送服務，有助促進失能長輩服務之可近性，102年受益人次計14,880人次，符合計畫預期效益。</t>
    <phoneticPr fontId="3" type="noConversion"/>
  </si>
  <si>
    <t>提供交通車接送服務，有助促進失能長輩服務之可近性，102年受益人次計8,980人次，符合計畫預期效益。</t>
    <phoneticPr fontId="3" type="noConversion"/>
  </si>
  <si>
    <t>提供交通車接送服務，有助促進失能長輩服務之可近性，102年受益人次計5,280人次，符合計畫預期效益。</t>
    <phoneticPr fontId="3" type="noConversion"/>
  </si>
  <si>
    <t>提供交通車接送服務，有助促進失能長輩服務之可近性，102年受益人次計8,448人次，符合計畫預期效益。</t>
    <phoneticPr fontId="3" type="noConversion"/>
  </si>
  <si>
    <t>提供交通車接送服務，有助促進失能長輩服務之可近性，102年受益人次計4,128人次，符合計畫預期效益。</t>
    <phoneticPr fontId="3" type="noConversion"/>
  </si>
  <si>
    <t>提供交通車接送服務，有助促進失能長輩服務之可近性，102年受益人次計17,798人次，符合計畫預期效益。</t>
    <phoneticPr fontId="3" type="noConversion"/>
  </si>
  <si>
    <t>居家服務：服務提供單位4家、提供1,800人/446,702小時服務。
輔具購買租借與居家無障礙環境改善：補助失能老人43人購買48件輔具、補助失能老人12人辦理居家無障礙環境改善服務。
老人營養餐飲服務：服務提供單位1家、提供365人/ 97,450人次服務。
交通接送：服務提供單位3家、提供6,617趟次服務。
長期照顧機構服務：102年度合約機構計27家，低收入戶老人公費安置計70人。
日間照顧服務：服務提供單位3家、提供54人/13,379小時服務。</t>
    <phoneticPr fontId="3" type="noConversion"/>
  </si>
  <si>
    <t>日照中心交通接送服務13人，計2,668人次</t>
    <phoneticPr fontId="3" type="noConversion"/>
  </si>
  <si>
    <t>13場衛教宣導，491人次。4場社區篩檢，76人次。2場次拾智志工教育訓練，75人次。3場次家屬支持團體，75人次。2場失智症宣導影展，270人次。1場次專業人員訓練，35人次。</t>
    <phoneticPr fontId="3" type="noConversion"/>
  </si>
  <si>
    <t>日照中心交通接送服務51人，計6,600人次</t>
    <phoneticPr fontId="3" type="noConversion"/>
  </si>
  <si>
    <t>共計服務35,534人次</t>
    <phoneticPr fontId="3" type="noConversion"/>
  </si>
  <si>
    <t>辦理失智症老人守護天使訓練共261場計12529人參與、失智症老人收復講師培訓共142為受訓合格、成果計者會及講師交流會計60多人參與、完成嘉義市失智症社區資源地圖手冊並印製1,000本</t>
    <phoneticPr fontId="3" type="noConversion"/>
  </si>
  <si>
    <t>辦理智症照護實務研習訓練28人、辦理失智症照護管理實務研習培訓16人、辦理失智症照護指導員研習培訓13人</t>
    <phoneticPr fontId="3" type="noConversion"/>
  </si>
  <si>
    <t>日間照顧擴點輔導增至45家、經營輔導實際輔導29家、日間照顧中心籌備說明會辦理3場計102人參加、示範單位觀摩實際出席人數130人、辦理9/5~9/6兩天日間照顧國際研討會共計349人。</t>
    <phoneticPr fontId="3" type="noConversion"/>
  </si>
  <si>
    <t>老人團體家屋示範單位觀摩出席人數69人、經營輔導共輔導4次、家庭托顧經營輔導9個縣市進行輔導、家庭托顧焦點團體會議舉辦北、中、南區三場焦點團體會議，共67人出席、老人家庭托顧教育訓練課程實際出席人數21人、家托員電話訪談共訪談39位家托員</t>
    <phoneticPr fontId="3" type="noConversion"/>
  </si>
  <si>
    <t>長期照顧服務112,402人次受益</t>
    <phoneticPr fontId="3" type="noConversion"/>
  </si>
  <si>
    <t>交通接送服務4,148人次受益</t>
    <phoneticPr fontId="3" type="noConversion"/>
  </si>
  <si>
    <t>交通接送服務11,732人次受益</t>
    <phoneticPr fontId="3" type="noConversion"/>
  </si>
  <si>
    <t>長期照顧服務7,072人次受益</t>
    <phoneticPr fontId="3" type="noConversion"/>
  </si>
  <si>
    <t>1021FS112</t>
    <phoneticPr fontId="3" type="noConversion"/>
  </si>
  <si>
    <t>交通服務總服務量達4,135人次。</t>
    <phoneticPr fontId="3" type="noConversion"/>
  </si>
  <si>
    <t>1021FS113</t>
    <phoneticPr fontId="3" type="noConversion"/>
  </si>
  <si>
    <t>交通服務總服務量達12,035人次，協助長者就醫接送及戶外活動接送。</t>
    <phoneticPr fontId="3" type="noConversion"/>
  </si>
  <si>
    <t>1021FS114</t>
    <phoneticPr fontId="3" type="noConversion"/>
  </si>
  <si>
    <t>交通服務總服務量達4,416人次，協助長者就醫接送及戶外活動接送。</t>
    <phoneticPr fontId="3" type="noConversion"/>
  </si>
  <si>
    <t>1021FS115</t>
    <phoneticPr fontId="3" type="noConversion"/>
  </si>
  <si>
    <t>交通服務總服務量達5,549人次。</t>
    <phoneticPr fontId="3" type="noConversion"/>
  </si>
  <si>
    <t>1021FS116</t>
    <phoneticPr fontId="3" type="noConversion"/>
  </si>
  <si>
    <t>交通服務總服務量達6,434人次，並提供長者多元的服務，如戶外活動、社區活動等。</t>
    <phoneticPr fontId="3" type="noConversion"/>
  </si>
  <si>
    <t>1021FS117</t>
    <phoneticPr fontId="3" type="noConversion"/>
  </si>
  <si>
    <t>交通服務總服務量達8,287人次，協助長者就醫接送及社會活動參與。</t>
    <phoneticPr fontId="3" type="noConversion"/>
  </si>
  <si>
    <t>1021FS118</t>
    <phoneticPr fontId="3" type="noConversion"/>
  </si>
  <si>
    <t>交通服務總服務量達24,780人次</t>
    <phoneticPr fontId="3" type="noConversion"/>
  </si>
  <si>
    <t>1021FS119</t>
    <phoneticPr fontId="3" type="noConversion"/>
  </si>
  <si>
    <t>交通服務總服務量達4,580人次,並協助長者戶外活動。</t>
    <phoneticPr fontId="3" type="noConversion"/>
  </si>
  <si>
    <t>1021FS121</t>
    <phoneticPr fontId="3" type="noConversion"/>
  </si>
  <si>
    <t>交通服務總服務量達226人次。</t>
    <phoneticPr fontId="3" type="noConversion"/>
  </si>
  <si>
    <t>1021FS122</t>
    <phoneticPr fontId="3" type="noConversion"/>
  </si>
  <si>
    <t>交通服務總服務量達7,200人次。</t>
    <phoneticPr fontId="3" type="noConversion"/>
  </si>
  <si>
    <t>1021FS124</t>
    <phoneticPr fontId="3" type="noConversion"/>
  </si>
  <si>
    <t>社區外展服務136場共858人次受益、社居失智宣導共21場148人受益及教育訓練4場共129人次受益。</t>
    <phoneticPr fontId="3" type="noConversion"/>
  </si>
  <si>
    <t>1021FS126</t>
    <phoneticPr fontId="3" type="noConversion"/>
  </si>
  <si>
    <t>辦理行動劇及關懷志工招募訓練共279名、預防失智症行動劇宣導達6,475人次、失智症預防社區巡迴講座共531人次及辦理家庭訪視及電話關懷共計223人次。</t>
    <phoneticPr fontId="3" type="noConversion"/>
  </si>
  <si>
    <t>1021FS128</t>
    <phoneticPr fontId="3" type="noConversion"/>
  </si>
  <si>
    <t>完成長照資源盤點及滿意度調查，長照服務提供單位由74個單位成長至112個單位，長照服務人數達 6,941人，總人次達10,309人次；辦理長照相關人員教育訓練計14場次共1,027人參與、長期照顧宣導活動5場次1,893人參與、照顧服務員績優表揚活動1場共205人參與，及長照標竿參訪2場次。</t>
    <phoneticPr fontId="3" type="noConversion"/>
  </si>
  <si>
    <t>服務漢生病友及家屬共92人計1,864人次、3場醫療講座共152人次參與、6場音樂輔療共82人次參與、長者醫療衛教服務共服務74人計898人次、3場懷舊團體共33人次、在所者長期照護服務4人共計724人次。</t>
    <phoneticPr fontId="3" type="noConversion"/>
  </si>
  <si>
    <t>辦理長期照顧服務，各項服務總計4,358人</t>
    <phoneticPr fontId="3" type="noConversion"/>
  </si>
  <si>
    <t>受益114561人次</t>
    <phoneticPr fontId="3" type="noConversion"/>
  </si>
  <si>
    <t>服務63人，2,201人次</t>
    <phoneticPr fontId="3" type="noConversion"/>
  </si>
  <si>
    <t>志工培訓12人、失智症宣導1777人</t>
    <phoneticPr fontId="3" type="noConversion"/>
  </si>
  <si>
    <t>服務19人，546人次</t>
    <phoneticPr fontId="3" type="noConversion"/>
  </si>
  <si>
    <t>920人受益</t>
    <phoneticPr fontId="3" type="noConversion"/>
  </si>
  <si>
    <t>全數繳回，未提供服務</t>
    <phoneticPr fontId="3" type="noConversion"/>
  </si>
  <si>
    <t>失智症社區宣導334人；初期篩檢277人；瑞智學堂323人次</t>
    <phoneticPr fontId="3" type="noConversion"/>
  </si>
  <si>
    <t>1021FC144</t>
    <phoneticPr fontId="3" type="noConversion"/>
  </si>
  <si>
    <t>老人福利-日間照顧服務資源培植方案</t>
    <phoneticPr fontId="3" type="noConversion"/>
  </si>
  <si>
    <t>交通接送服務共有1萬3,728人次受益，社區融合共32人次參與，社區宣導共有370人次參與。</t>
    <phoneticPr fontId="3" type="noConversion"/>
  </si>
  <si>
    <t>1021FC146</t>
    <phoneticPr fontId="3" type="noConversion"/>
  </si>
  <si>
    <t>失智症老人服務方案</t>
    <phoneticPr fontId="3" type="noConversion"/>
  </si>
  <si>
    <t>1021FC147</t>
    <phoneticPr fontId="3" type="noConversion"/>
  </si>
  <si>
    <t>啟動活力防失智(早期介入服務方案)三年計畫</t>
    <phoneticPr fontId="3" type="noConversion"/>
  </si>
  <si>
    <t>辦理輕度失智瑞智學堂、家屬照顧訓練班、社區健康講座及志工培訓課程等共計402人次受益。</t>
    <phoneticPr fontId="3" type="noConversion"/>
  </si>
  <si>
    <t>辦理長期照顧服務，各項服務總計5,197人</t>
    <phoneticPr fontId="3" type="noConversion"/>
  </si>
  <si>
    <t>1.3場失智症篩檢，服務人次65。
2.3場失智症巡迴講座，服務人次137。
3.2梯次照顧者支持講座，服務人次297。
4.4場失智症專業人員培訓以及教育訓練，服務人次396。
5.提供電話及關懷訪視，服務人次466。</t>
    <phoneticPr fontId="3" type="noConversion"/>
  </si>
  <si>
    <t>交通接送服務468人次受益</t>
    <phoneticPr fontId="3" type="noConversion"/>
  </si>
  <si>
    <t>交通接送服務948人次受益</t>
    <phoneticPr fontId="3" type="noConversion"/>
  </si>
  <si>
    <t>1021FM154</t>
    <phoneticPr fontId="3" type="noConversion"/>
  </si>
  <si>
    <t>強化屏東縣政府整備長期照顧服務資源工作計畫</t>
    <phoneticPr fontId="3" type="noConversion"/>
  </si>
  <si>
    <t>辦理長期照顧宣導服務總計6,001人次受益，並增加4個民間單位投入長期照顧服務，辦理15場次的日間照顧空間輔導及擴點，並於三地門新增辦理1處家庭托顧服務。</t>
    <phoneticPr fontId="3" type="noConversion"/>
  </si>
  <si>
    <t>1021FM155</t>
    <phoneticPr fontId="3" type="noConversion"/>
  </si>
  <si>
    <t>屏東縣政府辦理「弱勢及高風險老人外展服務」計畫案</t>
    <phoneticPr fontId="3" type="noConversion"/>
  </si>
  <si>
    <t>弱勢及高風險外展服務提供543人次的個案管理服務，辦理個案研討會及外展教育訓練各1場次。</t>
    <phoneticPr fontId="3" type="noConversion"/>
  </si>
  <si>
    <t>1021FM157</t>
    <phoneticPr fontId="3" type="noConversion"/>
  </si>
  <si>
    <t>102年重建失智弱勢家庭新生活(續101年)</t>
    <phoneticPr fontId="3" type="noConversion"/>
  </si>
  <si>
    <t>辦理失智症家屬之團體座談會、舒壓成長課程、關懷訪視等支持服務；及社區式失智症衛教宣導及志工培訓共計1,434人次受益。</t>
    <phoneticPr fontId="3" type="noConversion"/>
  </si>
  <si>
    <t>1021FM160</t>
    <phoneticPr fontId="3" type="noConversion"/>
  </si>
  <si>
    <t>愛在山嶺˙讓愛走動-建構原鄉長期照顧服務資源平台支持體系計畫</t>
    <phoneticPr fontId="3" type="noConversion"/>
  </si>
  <si>
    <t>執行原住民部落個案名冊建置及個案管理共128人、1,523人次，辦理長期照顧服務宣導、志工培訓及照顧服務員訓練共計1,123人參與。</t>
    <phoneticPr fontId="3" type="noConversion"/>
  </si>
  <si>
    <t>辦理失智症長者家屬支持團體，計有192人次，滿意度95%；辦理志工訓練課程，166人次參與，有助於減輕照顧負荷，提升社會大眾對於失智症之正確認識，符合計畫效益。</t>
    <phoneticPr fontId="3" type="noConversion"/>
  </si>
  <si>
    <t>辦理失智症長者家屬支持團體，計有152人次受益，各項失智症宣導活動共計460次，失智症AD8社區篩檢120人次，有助於社會大眾對於失智症之正確認識，符合計畫效益。</t>
    <phoneticPr fontId="3" type="noConversion"/>
  </si>
  <si>
    <t>受益16397人次</t>
    <phoneticPr fontId="3" type="noConversion"/>
  </si>
  <si>
    <t>辦理各項失智症宣導活動共計1,659人次，失智症AD8社區篩檢470人次睿智學堂209人次，有助於社會大眾對於失智症之正確認識，符合計畫效益。</t>
    <phoneticPr fontId="3" type="noConversion"/>
  </si>
  <si>
    <t>辦理失智症長者家屬支持團體，計有62人次，失智症社區篩檢33人次；瑞智學堂計180人次，有助於社會大眾對於失智症之正確認識，符合計畫效益。</t>
    <phoneticPr fontId="3" type="noConversion"/>
  </si>
  <si>
    <t>辦理長期照顧服務，各項服務總計1,343人</t>
    <phoneticPr fontId="3" type="noConversion"/>
  </si>
  <si>
    <t>645人次受益</t>
    <phoneticPr fontId="3" type="noConversion"/>
  </si>
  <si>
    <t>788人次受益</t>
    <phoneticPr fontId="3" type="noConversion"/>
  </si>
  <si>
    <t>1680人次受益</t>
    <phoneticPr fontId="3" type="noConversion"/>
  </si>
  <si>
    <t>2894人次受益</t>
    <phoneticPr fontId="3" type="noConversion"/>
  </si>
  <si>
    <t>撤銷</t>
    <phoneticPr fontId="3" type="noConversion"/>
  </si>
  <si>
    <t>失智症社區宣導658人次；家屬宣導活動51人；失智症劇團526人次；歲末音樂會562人</t>
    <phoneticPr fontId="3" type="noConversion"/>
  </si>
  <si>
    <t xml:space="preserve"> 102年度已連結120個單位協同執行長期照顧計畫社政項目之服務，包括：居家服務（14個單位）、日間照顧（5個單位）、老人餐飲服務（8個單位）、輔具與居家無障礙服務（1個單位）、失智症老人日照中心（2個單位）、交通接送（2個單位）及長期照顧服務機構（88個單位），各項長期照顧服務資源刻正穩定發展。</t>
    <phoneticPr fontId="3" type="noConversion"/>
  </si>
  <si>
    <t>提供交通接送服務，服務人次2,754</t>
    <phoneticPr fontId="3" type="noConversion"/>
  </si>
  <si>
    <t xml:space="preserve"> 1.提供交通接送服務，服務人次250
2.提供日間照顧服務，服務總受益人次8,695。</t>
    <phoneticPr fontId="3" type="noConversion"/>
  </si>
  <si>
    <t>1.守護天使認證，受益人次445。
2.辦理6期家屬系列課程，受益人次144。
3.招募23名志工成立失智守護天使志工隊。</t>
    <phoneticPr fontId="3" type="noConversion"/>
  </si>
  <si>
    <t>1.辦理2場守護天使課程，受益人次142。
2.招募14名志工成立失智守護天使志工隊。
3.辦理2場宣導講座，受益人次118。
4.辦理16次家屬成長團體，受益人次234。
5.提供交通接送服務，受益人次113</t>
    <phoneticPr fontId="3" type="noConversion"/>
  </si>
  <si>
    <t>提供交通接送服務，服務人次2,869</t>
    <phoneticPr fontId="3" type="noConversion"/>
  </si>
  <si>
    <t>交通接送服務1,328人次受益</t>
    <phoneticPr fontId="3" type="noConversion"/>
  </si>
  <si>
    <t>辦理瑞智學堂、諮詢服務、家屬支持服務、教育講座、社區宣導及篩檢、守護天使培訓等計 2,766人次參與。</t>
    <phoneticPr fontId="3" type="noConversion"/>
  </si>
  <si>
    <t>1021FG189</t>
    <phoneticPr fontId="3" type="noConversion"/>
  </si>
  <si>
    <t>交通接送服務5,451人次受益</t>
    <phoneticPr fontId="3" type="noConversion"/>
  </si>
  <si>
    <t>長期照顧服務127,427人次受益</t>
    <phoneticPr fontId="3" type="noConversion"/>
  </si>
  <si>
    <t>長期照顧服務42,969人次受益</t>
    <phoneticPr fontId="3" type="noConversion"/>
  </si>
  <si>
    <t>交通接送服務4,079人次受益</t>
    <phoneticPr fontId="3" type="noConversion"/>
  </si>
  <si>
    <t>受益人數988 人(男291 人、女性697 人)</t>
    <phoneticPr fontId="3" type="noConversion"/>
  </si>
  <si>
    <t>1021F1196</t>
    <phoneticPr fontId="3" type="noConversion"/>
  </si>
  <si>
    <t>完成失智症早期介入服務品質促進機制、完成早期介入服務人員專業能力進階培訓課程一場次、3完成失智症早期介入服務網路資源平台、完成輕度失智健康促進服務操作手冊、印製1,000冊、辦理早期介入服務共識營1梯次、專業諮詢實際提供266通次</t>
    <phoneticPr fontId="3" type="noConversion"/>
  </si>
  <si>
    <t>召開2次瑞智學堂推廣及發展會議、辦理2場瑞智學堂推廣說明會、專人輔導8個新單位籌備學堂、出席2013國際失智症研討會，並設攤位發表學堂成果、辦理1場瑞智學堂初階培訓課程及2場進階課程和8場團體督導、提供媒體學堂訊息，並辦理1場記者會發表瑞智學堂成果</t>
    <phoneticPr fontId="3" type="noConversion"/>
  </si>
  <si>
    <t>失智症關懷專線服務超過3,000通、追蹤及關懷個案服務182位、辦理5場團體督導活動、瀏覽社會支持網網頁之瀏覽量達307,085，共計32,702人次造訪、中心實地參訪5大縣市中20個服務單位，並於新北市、苗栗、屏東、台東各辦理1場社會支持分享會活動計200人次參與</t>
    <phoneticPr fontId="3" type="noConversion"/>
  </si>
  <si>
    <t>失智者及家屬使用人次4,000人次以上、完成照顧課程至少20小時、完成家屬座談會至少10小時、完成家屬互助網初步架構 、完成3次專家會議、完成使用者滿意度調查、完成成效評價及年底檢討、完成半天方案經驗分享會</t>
    <phoneticPr fontId="3" type="noConversion"/>
  </si>
  <si>
    <t>完成54國家出席大會1,141人出席大會、完成印製大會中英文手冊印刷1,200冊、完成兩天半失智症國際研討會、自7月起每月完成辦理一次失智照護國際接軌研習會、辦理失智症國際研討會，安排不同國家的失智症各領域最專精之學者專家進行演講，共計129場講座…</t>
    <phoneticPr fontId="3" type="noConversion"/>
  </si>
  <si>
    <t>辦理長期照顧服務，各項服務總計968人</t>
    <phoneticPr fontId="3" type="noConversion"/>
  </si>
  <si>
    <t>因未能聘得人員，故未執行經費</t>
    <phoneticPr fontId="3" type="noConversion"/>
  </si>
  <si>
    <t>提供交通車接送服務，有助促進失能長輩服務之可近性，102年受益人次計3,168人次，符合計畫預期效益。</t>
    <phoneticPr fontId="3" type="noConversion"/>
  </si>
  <si>
    <t>1.提供居家服務912,426人次、交通接送服務5,571人次、老人營養餐飲服務477,368人次。
2.居家無障礙環境改善及輔具補助提供一對一服務，服務計877人次。
3.電訪及家訪居家服務使用者，計240人。</t>
    <phoneticPr fontId="3" type="noConversion"/>
  </si>
  <si>
    <t>未執行全數繳回</t>
    <phoneticPr fontId="3" type="noConversion"/>
  </si>
  <si>
    <t>購買1輛交通車，服務66人，1,177人次</t>
    <phoneticPr fontId="3" type="noConversion"/>
  </si>
  <si>
    <t>成立1間日照中心，102年提供服務；另辦理服務宣導2場，計93人參與</t>
    <phoneticPr fontId="3" type="noConversion"/>
  </si>
  <si>
    <t>1021FC208</t>
    <phoneticPr fontId="3" type="noConversion"/>
  </si>
  <si>
    <t>102年度公益彩券回饋金補助計畫-強化桃園縣政府推展日間照顧服務工作計畫</t>
    <phoneticPr fontId="3" type="noConversion"/>
  </si>
  <si>
    <t>新開辦1家日間照顧中心，服務個案人數10人，計207人次。</t>
    <phoneticPr fontId="3" type="noConversion"/>
  </si>
  <si>
    <t>提供「在家」、「互助」以及社區型之日間照顧服務，收托長者30床</t>
    <phoneticPr fontId="3" type="noConversion"/>
  </si>
  <si>
    <t>提供「在家」、「互助」以及社區型之日間照顧服務，收托長者20床</t>
    <phoneticPr fontId="3" type="noConversion"/>
  </si>
  <si>
    <t>成立1間日照中心，102年12月起提供服務</t>
    <phoneticPr fontId="3" type="noConversion"/>
  </si>
  <si>
    <t>日間照顧服務計16人，641人次受益。</t>
    <phoneticPr fontId="3" type="noConversion"/>
  </si>
  <si>
    <t>成立1間日照中心，服務人數30人</t>
    <phoneticPr fontId="3" type="noConversion"/>
  </si>
  <si>
    <t>成立1間日照中心，102年12月完工，103年1月提供服務</t>
    <phoneticPr fontId="3" type="noConversion"/>
  </si>
  <si>
    <t>成立1間日照中心，102年10月起提供服務</t>
    <phoneticPr fontId="3" type="noConversion"/>
  </si>
  <si>
    <t>成立1間日照中心，服務人數20人</t>
    <phoneticPr fontId="3" type="noConversion"/>
  </si>
  <si>
    <t>1021FI221</t>
    <phoneticPr fontId="3" type="noConversion"/>
  </si>
  <si>
    <t>40人次受益</t>
    <phoneticPr fontId="3" type="noConversion"/>
  </si>
  <si>
    <t>1021FI222</t>
    <phoneticPr fontId="3" type="noConversion"/>
  </si>
  <si>
    <t>127人次受益</t>
    <phoneticPr fontId="3" type="noConversion"/>
  </si>
  <si>
    <t>日間照顧服務30人，4,387人次、各項活動安排，健康照護9,019人次、生活照顧14,167人次、家屬服務700人次、諮詢329人次、社區活動互動參與1,076人次。</t>
    <phoneticPr fontId="3" type="noConversion"/>
  </si>
  <si>
    <t>服務受益人次1,991。</t>
    <phoneticPr fontId="3" type="noConversion"/>
  </si>
  <si>
    <t>服務受益人次2,450。</t>
    <phoneticPr fontId="3" type="noConversion"/>
  </si>
  <si>
    <t xml:space="preserve">1.推廣嘉創中心，並完成年度參訪人數共計 815人。
2.於嘉創中心舉辦3場「高齡者生活體驗」活動，1-12月於嘉創中心舉辦7場，總共179人參與。
</t>
    <phoneticPr fontId="3" type="noConversion"/>
  </si>
  <si>
    <t xml:space="preserve">1.共完成23班正式班，總計服務的長輩人數共有403位。
2.辦理跨專業人員培訓1場，共計32位社工人員參加。
3. 培訓初、進階師資總計共有19位物理治療師及14位運動教練，及24位在地志願者幹部參加，共計57位學員參加。
4.研發2013體適能健康促進教案集，並正式公開無償提供給各據點使用。
</t>
    <phoneticPr fontId="3" type="noConversion"/>
  </si>
  <si>
    <t>通報服務達成計2188人次、召開23場生涯轉銜會議；參與身心障礙者連繫會報達2場；宣導業務服務計畫目標達32場；生涯轉銜計個案管理服務達70名。</t>
    <phoneticPr fontId="3" type="noConversion"/>
  </si>
  <si>
    <t>通報與轉介計6084人、申請早療費及交通費補助計2953人次、電訪8915人次、辦理早療社區宣導8場次、2場照顧者支持研習、轉銜服務宣導5場、外聘督導研習4場、專業督導課程53場、資源網絡建構計395人次。</t>
    <phoneticPr fontId="3" type="noConversion"/>
  </si>
  <si>
    <t>受益人次計52人次：男31人次、女21人次；辦理3場親職講座、3場家庭支持性活動、6場社區宣導活動</t>
    <phoneticPr fontId="3" type="noConversion"/>
  </si>
  <si>
    <t>社團法人新竹市心理衛生協會</t>
    <phoneticPr fontId="3" type="noConversion"/>
  </si>
  <si>
    <t>1.每月份辦理園藝栽種班課程，服務1,025人次。
2.辦理4場藝術治療，服務902人次。</t>
    <phoneticPr fontId="3" type="noConversion"/>
  </si>
  <si>
    <t>社團法人新竹市精神健康協會</t>
    <phoneticPr fontId="3" type="noConversion"/>
  </si>
  <si>
    <t>1.家庭關懷服務22戶家庭。
2.以封閉式團體方式舉辦家屬教育課程，兩梯次分別有10堂、8堂，共服務135人次。
3.舉辦情緒紓壓及壓力調適團體系列活動，辦理5場次，服務126人次。
4.舉辦2梯次精障者教育課程，各10堂課，服務559人次。
5.總計服務1002人次。</t>
    <phoneticPr fontId="3" type="noConversion"/>
  </si>
  <si>
    <t>已協助351案領有手冊或證明之民眾提供生涯轉銜服務，受益人次達776人次。</t>
    <phoneticPr fontId="3" type="noConversion"/>
  </si>
  <si>
    <t>102年建構聽障兒童無障礙溝通能力口語教育資源中心計畫</t>
    <phoneticPr fontId="3" type="noConversion"/>
  </si>
  <si>
    <t>財團法人台灣省私立永信社會福利基金會附設台中縣私立松柏園老人養護中心</t>
  </si>
  <si>
    <t>充實臺中市海線日間照顧服務交通服務供給能量計畫</t>
  </si>
  <si>
    <t>財團法人台中市私立真愛社會福利慈善事業基金會</t>
  </si>
  <si>
    <t>真愛就是您家－日間照顧交通車接送服務延續方案</t>
  </si>
  <si>
    <t>財團法人臺中市私立甘霖社會福利慈善事業基金會</t>
  </si>
  <si>
    <t>102年推展日間照顧交通服務計畫</t>
  </si>
  <si>
    <t>財團法人天主教曉明社會福利基金會</t>
  </si>
  <si>
    <t>財團法人全成社會福利基金會</t>
  </si>
  <si>
    <t>臺中市春社日間照顧服務中心交通車及司機經費申請102年度公益彩券回饋金補助計畫</t>
  </si>
  <si>
    <t>中華傳愛社區服務協會</t>
  </si>
  <si>
    <t>日間照顧服務資源培植方案</t>
  </si>
  <si>
    <t>啟動快樂活躍優雅老化的秘密－失智症照顧社區支持方案計畫延續方案</t>
  </si>
  <si>
    <t>中華民國失智者照顧協會</t>
  </si>
  <si>
    <t>「牽手逗陣走」--102年度預防失智症社區宣導暨照顧者支持服務計畫</t>
  </si>
  <si>
    <t>強化臺中市政府整備長期照顧服務資源工作計畫</t>
  </si>
  <si>
    <t>1030008138</t>
  </si>
  <si>
    <t>1021F1133</t>
  </si>
  <si>
    <t>財團法人台灣痲瘋救濟基金會</t>
  </si>
  <si>
    <t>漢生病長者醫療暨關懷訪視服務</t>
  </si>
  <si>
    <t>1030008338</t>
  </si>
  <si>
    <t>1021FO135</t>
  </si>
  <si>
    <t>強化花蓮縣政府整備長期照顧服務資源工作計畫</t>
  </si>
  <si>
    <t>1030010514</t>
  </si>
  <si>
    <t>1021FO136</t>
  </si>
  <si>
    <t>財團法人門諾社會福利慈善基金會</t>
  </si>
  <si>
    <t>百年關懷，百分愛~102年送餐到府計畫</t>
  </si>
  <si>
    <t>1030006654</t>
  </si>
  <si>
    <t>1021FO137</t>
  </si>
  <si>
    <t>『洗澎澎宅配到家~~失能者宅沐浴服務』計畫</t>
  </si>
  <si>
    <t>1030008121</t>
  </si>
  <si>
    <t>1021FO138</t>
  </si>
  <si>
    <t>社團法人花蓮縣牛犁社區交流協會</t>
  </si>
  <si>
    <t>老吾老以及人之老－失智老人社區支持方案</t>
  </si>
  <si>
    <t>1030006900</t>
  </si>
  <si>
    <t>1021FO139</t>
  </si>
  <si>
    <t>財團法人一粒麥子社會福利慈善事業基金會</t>
  </si>
  <si>
    <t>花蓮地區嚕啦啦服務車~~社區行動式沐浴、換藥服務計劃</t>
  </si>
  <si>
    <t>1021FO140</t>
  </si>
  <si>
    <t>社團法人花蓮縣老人暨家庭關懷協會</t>
  </si>
  <si>
    <t>102-103年花蓮縣失智老人長期福利服務介入社區服務計劃</t>
  </si>
  <si>
    <t>1021FO141</t>
  </si>
  <si>
    <t>花蓮縣西林社區發展協會</t>
  </si>
  <si>
    <t>老吾老以及人之老－社區失智老人初探索</t>
  </si>
  <si>
    <t>1030008658</t>
  </si>
  <si>
    <t>1021FO142</t>
  </si>
  <si>
    <t>財團法人台灣基督教門諾會附設花蓮縣私立黎明教養院</t>
  </si>
  <si>
    <t>社區失智症宣導篩檢暨輕度失智症健康促進服務計畫</t>
  </si>
  <si>
    <t>財團法人桃園縣私立怡德養護中心辦理怡仁居日間照顧中心</t>
  </si>
  <si>
    <t>1030008908</t>
  </si>
  <si>
    <t>社團法人桃園縣失智症關懷協會</t>
  </si>
  <si>
    <t>1030008122</t>
  </si>
  <si>
    <t>社團法人台灣健忘天使關懷協會</t>
  </si>
  <si>
    <t>1021FE148</t>
  </si>
  <si>
    <t>102年強化苗栗縣政府整備長期照顧服務資源工作計畫</t>
  </si>
  <si>
    <t>1030009113</t>
  </si>
  <si>
    <t>1021F4149</t>
  </si>
  <si>
    <t>社團法人高雄市亞鐳慈善會</t>
  </si>
  <si>
    <t>102年「亞鐳用愛關懷」失智長者、家庭照顧者服務暨失智症專業人員培訓及教育訓練計劃</t>
  </si>
  <si>
    <t>1021FD151</t>
  </si>
  <si>
    <t>中華民國紅十字會新竹縣支會</t>
  </si>
  <si>
    <t>寶山金鎮學堂-日間照顧中心交通服務計畫書</t>
  </si>
  <si>
    <t>1030008339</t>
  </si>
  <si>
    <t>1021FD152</t>
  </si>
  <si>
    <t>財團法人新竹縣天主教世光教養院</t>
  </si>
  <si>
    <t>提升日間照護服務品質與照顧服務量</t>
  </si>
  <si>
    <t>1021F1153</t>
  </si>
  <si>
    <t>社團法人台灣動物輔助活動及治療協會</t>
  </si>
  <si>
    <t>關懷失智長輩創新服務方案</t>
  </si>
  <si>
    <t>1030009240</t>
  </si>
  <si>
    <t>1030012724</t>
  </si>
  <si>
    <t>社團法人屏東縣失智症服務協會</t>
  </si>
  <si>
    <t>1030009530</t>
  </si>
  <si>
    <t>社團法人屏東縣原住民社會公益服務協會</t>
  </si>
  <si>
    <t>1030013324</t>
  </si>
  <si>
    <t>1021F3162</t>
  </si>
  <si>
    <t>失智症創新服務-社區多元關懷瑞智長者及家屬</t>
  </si>
  <si>
    <t>1030006336</t>
  </si>
  <si>
    <t>1021F3163</t>
  </si>
  <si>
    <t>失智症老人服務方案</t>
  </si>
  <si>
    <t>1030005351</t>
  </si>
  <si>
    <t>1021F3164</t>
  </si>
  <si>
    <t>財團法人台北市立心慈善事業基金會</t>
  </si>
  <si>
    <t>推廣老人餐食服務方案計畫</t>
  </si>
  <si>
    <t>1030005743</t>
  </si>
  <si>
    <t>1021F3165</t>
  </si>
  <si>
    <t>102年失智症創新宣導暨早期服務介入計畫</t>
  </si>
  <si>
    <t>1030005350</t>
  </si>
  <si>
    <t>1021F3166</t>
  </si>
  <si>
    <t>財團法人台灣省私立健順養護中心</t>
  </si>
  <si>
    <t>臺北市南港社區失智症老人服務方案</t>
  </si>
  <si>
    <t>1030005491</t>
  </si>
  <si>
    <t>1021FP167</t>
  </si>
  <si>
    <t>強化澎湖縣政府整備長期照顧服務資源工作計畫</t>
  </si>
  <si>
    <t>1030007142</t>
  </si>
  <si>
    <t>1021FP168</t>
  </si>
  <si>
    <t>社團法人澎湖縣照顧服務協會</t>
  </si>
  <si>
    <t>102年公益彩券回饋金失智症老人服務方案-志工訓練計畫</t>
  </si>
  <si>
    <t>1021FP169</t>
  </si>
  <si>
    <t>澎湖縣失智症專業人員培訓及教育訓練計畫</t>
  </si>
  <si>
    <t>1021FP170</t>
  </si>
  <si>
    <t>衛生福利部澎湖老人之家</t>
  </si>
  <si>
    <t>僱用臨時司機（老人日間照顧服務）</t>
  </si>
  <si>
    <t>1021FP171</t>
  </si>
  <si>
    <t>澎湖縣102年度日間照顧服務中心-交通車溫馨接送服務</t>
  </si>
  <si>
    <t>1021FP172</t>
  </si>
  <si>
    <t>澎湖縣102年湖西鄉日間照顧服務中心日間照顧服務資源培植－服務零距離計畫</t>
  </si>
  <si>
    <t>1021FP173</t>
  </si>
  <si>
    <t>澎湖縣弱勢望得福協會</t>
  </si>
  <si>
    <t>澎湖縣西嶼鄉望得福日間照顧服務中心聘用司機人力計畫</t>
  </si>
  <si>
    <t>1021FU175</t>
  </si>
  <si>
    <t>社團法人台南市熱蘭遮失智症協會</t>
  </si>
  <si>
    <t>台南市失智症宣導活動服務計畫</t>
  </si>
  <si>
    <t>1030005918</t>
  </si>
  <si>
    <t>1021FX178</t>
  </si>
  <si>
    <t>強化新北市政府整備長期照顧服務資源工作計畫</t>
  </si>
  <si>
    <t>1030010157</t>
  </si>
  <si>
    <t>1021FX181</t>
  </si>
  <si>
    <t>1021FX182</t>
  </si>
  <si>
    <t>新北市永和老人日間照顧中心服務資源整備計畫</t>
  </si>
  <si>
    <t>1021FX183</t>
  </si>
  <si>
    <t>新北市永和失智老人友善社區暨守護天使服務方案</t>
  </si>
  <si>
    <t>1021FX184</t>
  </si>
  <si>
    <t>新北市失智症家庭照顧者心理諮商成長團體暨社區宣導對失智症照顧壓力認識服務方案</t>
  </si>
  <si>
    <t>1021FX185</t>
  </si>
  <si>
    <t>社團法人新北市身心障礙者福利促進協會(原名:臺北縣身心障礙者福利促進協會)</t>
  </si>
  <si>
    <t>102年度日間照顧服務資源培植方案暨強化整備長期照顧服務資源工作計畫</t>
  </si>
  <si>
    <t>1021FG186</t>
  </si>
  <si>
    <t>財團法人切膚之愛社會福利慈善事業基金會</t>
  </si>
  <si>
    <t>彰化縣(市)失智症日間照顧溫馨接送服務計畫</t>
  </si>
  <si>
    <t>1030009854</t>
  </si>
  <si>
    <t>1021FG188</t>
  </si>
  <si>
    <t>102年彰化縣失智症健康促進服務及社區防治宣導計畫</t>
  </si>
  <si>
    <t>102年度公益彩券回饋金補助計畫－鹿港區老人日間照顧服務中心－申請交通司機方案</t>
  </si>
  <si>
    <t>1030006613</t>
  </si>
  <si>
    <t>1021FG190</t>
  </si>
  <si>
    <t>強化彰化縣政府整備長期照顧服務資源工作計畫</t>
  </si>
  <si>
    <t>1030007695</t>
  </si>
  <si>
    <t>1021FV191</t>
  </si>
  <si>
    <t>強化金門縣政府整備長期照顧服務資源工作計畫</t>
  </si>
  <si>
    <t>1030006070</t>
  </si>
  <si>
    <t>1021FV193</t>
  </si>
  <si>
    <t>財團法人晨光社會福利基金會附設金門縣私立晨光教養家園</t>
  </si>
  <si>
    <t>日間照顧中心交通接送服務</t>
  </si>
  <si>
    <t>1030006071</t>
  </si>
  <si>
    <t>1021F1195</t>
  </si>
  <si>
    <t>台灣老大人活力發展協會</t>
  </si>
  <si>
    <t>102年度 活躍老化 彩繪牽叟嫗~老人陪讀</t>
  </si>
  <si>
    <t>1030008084</t>
  </si>
  <si>
    <t>社團法人台灣失智症協會</t>
  </si>
  <si>
    <t>失智症早期介入服務標準化及品質提升計畫~第二年計畫</t>
  </si>
  <si>
    <t>1030010035</t>
  </si>
  <si>
    <t>1021F1197</t>
  </si>
  <si>
    <t>瑞智學堂推廣計畫-社區輕度失智健康促進服務第二年計畫</t>
  </si>
  <si>
    <t>1030007006</t>
  </si>
  <si>
    <t>1021F1198</t>
  </si>
  <si>
    <t>全國失智症社會支持中心充電行動計畫(第二年計畫)</t>
  </si>
  <si>
    <t>1030007010</t>
  </si>
  <si>
    <t>1021F1199</t>
  </si>
  <si>
    <t>失智者及家屬社會參與促進及照顧人力發展實驗計畫（第三年計畫）</t>
  </si>
  <si>
    <t>1030009555</t>
  </si>
  <si>
    <t>1021F1200</t>
  </si>
  <si>
    <t>失智症照護國際接軌計畫(第二年計畫)</t>
  </si>
  <si>
    <t>1030006962</t>
  </si>
  <si>
    <t>1021FQ201</t>
  </si>
  <si>
    <t>強化基隆市整備長期照顧服務資源工作計畫</t>
  </si>
  <si>
    <t>1030007205</t>
  </si>
  <si>
    <t>1021FW202</t>
  </si>
  <si>
    <t>福建省連江縣政府</t>
  </si>
  <si>
    <t>連江縣政府102年 強化整備長期照顧服務資源工作申請計畫</t>
  </si>
  <si>
    <t>1020007926</t>
  </si>
  <si>
    <t>1021F3204</t>
  </si>
  <si>
    <t>台北市信義日間照顧中心服務資源培植方案暨強化整備長期照顧服務資源工作計畫</t>
  </si>
  <si>
    <t>1021F4205</t>
  </si>
  <si>
    <t>強化高雄市政府102年度整備長期照顧服務資源工作計畫</t>
  </si>
  <si>
    <t>1030008377</t>
  </si>
  <si>
    <t>1021FI207</t>
  </si>
  <si>
    <t>雲林縣崙背鄉公所</t>
  </si>
  <si>
    <t>崙背鄉老人服務廚房設備採購</t>
  </si>
  <si>
    <t>1030011802</t>
  </si>
  <si>
    <t>1021FI206</t>
  </si>
  <si>
    <t>充實老人日間照顧服務中心交通設施設備方案</t>
  </si>
  <si>
    <t>1021FJ207</t>
  </si>
  <si>
    <t>財團法人嘉義縣私立天主教敏道社會福利慈善事業基金會</t>
  </si>
  <si>
    <t>102年度嘉義縣鹿草日間照顧服務設施設備經費申請計畫</t>
  </si>
  <si>
    <t>1030009801</t>
  </si>
  <si>
    <t>桃園縣政府</t>
  </si>
  <si>
    <t>1030009369</t>
  </si>
  <si>
    <t>1021F4211</t>
  </si>
  <si>
    <t>行政院衛生署旗山醫院</t>
  </si>
  <si>
    <t>強化高雄市政府推展日間照顧服務工作計畫</t>
  </si>
  <si>
    <t>1021F4212</t>
  </si>
  <si>
    <t>國軍高雄總醫院左營分院</t>
  </si>
  <si>
    <t>1021FT213</t>
  </si>
  <si>
    <t>強化嘉義市政府推展日間照顧服務工作計畫</t>
  </si>
  <si>
    <t>1030008124</t>
  </si>
  <si>
    <t>1021FQ214</t>
  </si>
  <si>
    <t>受益人次計2042人次，辦理個管服務129戶、4場個案研討、6場資訊講座，受益111人次、15個單位社區宣導工作。</t>
    <phoneticPr fontId="3" type="noConversion"/>
  </si>
  <si>
    <t>102年度通報轉介服務通報量計287人、派案量計113人、結案量計175人、轉介量計337人次、諮詢量計124人次；個管服務計412人、扶務人次合計12775人次。</t>
    <phoneticPr fontId="3" type="noConversion"/>
  </si>
  <si>
    <t>疑似身心障礙通報、身障轉銜與個管合計44案，服務人次431人次；召開2場專業督導會議、2場連繫會報。</t>
    <phoneticPr fontId="3" type="noConversion"/>
  </si>
  <si>
    <t>撤案</t>
    <phoneticPr fontId="3" type="noConversion"/>
  </si>
  <si>
    <t>關懷訪視資源連結服務：家訪122人次、電訪108人次、職場訪視27人次，總服務量計357人次；辦理5場次知識宣導活動。</t>
    <phoneticPr fontId="3" type="noConversion"/>
  </si>
  <si>
    <t>社團法人台中市視障生家長協會</t>
    <phoneticPr fontId="3" type="noConversion"/>
  </si>
  <si>
    <t>視障生多元支持性服務計畫</t>
    <phoneticPr fontId="3" type="noConversion"/>
  </si>
  <si>
    <t>1.個案管理，共計服務30案，95人次。2.課程辦理：(1)音樂治療，共計服務12名多障生，345人次；(2)定向行動，共計服務8名多障生，244人次；(3)馬術治療，共計9人參與。</t>
    <phoneticPr fontId="3" type="noConversion"/>
  </si>
  <si>
    <t>推展心智障礙者自我倡導意識宣導試辦計畫三年計畫-第三年延續計畫</t>
    <phoneticPr fontId="3" type="noConversion"/>
  </si>
  <si>
    <t>1.辦理2場顧問小組會議。2.辦理10場次實務工作小組會議，15單位參與，全年度累積參與人數360人次。3.辦理友伴團體服務模式推廣工作坊，35單位參與，共參與72人次。4.辦理智能挑戰者自立生活學習營，共計15單位30人參與。5.製作自立生活學習指南有聲書。總受益人次806人次。</t>
    <phoneticPr fontId="3" type="noConversion"/>
  </si>
  <si>
    <t>受益人次男756人次、女681人次</t>
    <phoneticPr fontId="3" type="noConversion"/>
  </si>
  <si>
    <t>102年度召開2次聯繫會報，完成3項報告及4項議案；通報轉銜中心個案管理總服務3597人次、個案管理中心總服務27685人次。</t>
    <phoneticPr fontId="3" type="noConversion"/>
  </si>
  <si>
    <t>受益人次計1,675人次，辦理講座達6場，受益70人次、3場團體性工作，受益33人次、社區宣導計790人次受益。</t>
    <phoneticPr fontId="3" type="noConversion"/>
  </si>
  <si>
    <t>籌劃六大面向，受益人次共1,178人。</t>
    <phoneticPr fontId="3" type="noConversion"/>
  </si>
  <si>
    <t>社團法人宜蘭縣自閉症者福利協進會</t>
    <phoneticPr fontId="3" type="noConversion"/>
  </si>
  <si>
    <t>透過9項大型活動、星兒畫作巡迴展出及宣導共6場、平面及網路宣導超過5萬人以上、4場親師強化專業照顧能力班課程達102人次、寒暑假辦理星兒全日輔導班達64人次、也針32位對校園是應不良的星兒透過活動協調同儕與校方之互動。透過以上活動讓孩子們能融入社會，也讓更多人能瞭解孩子們的需求。</t>
    <phoneticPr fontId="3" type="noConversion"/>
  </si>
  <si>
    <t xml:space="preserve">協助解決：就業、就學、就養、法律、醫療、教育、社政或 生活大小事務等疑難雜症。且可服務個案人數達60人次以上(北市府社會局24小時翻譯服務一年服務人數設定為100人)。並協助解決150件以上之案件。
</t>
    <phoneticPr fontId="3" type="noConversion"/>
  </si>
  <si>
    <t>受益人次計1,447人次：男572人次、女875人次；辦理個管服務56戶、健康篩檢活動計28人受益及12次團體活動。</t>
    <phoneticPr fontId="3" type="noConversion"/>
  </si>
  <si>
    <t>社團法人台灣失智症協會</t>
    <phoneticPr fontId="3" type="noConversion"/>
  </si>
  <si>
    <t>共計370人次受益（男320人次、女280人次）。</t>
    <phoneticPr fontId="3" type="noConversion"/>
  </si>
  <si>
    <t>總受益966人次。</t>
    <phoneticPr fontId="3" type="noConversion"/>
  </si>
  <si>
    <t>服務人數共249人，男121人、女128人；總受益5,950人次。</t>
    <phoneticPr fontId="3" type="noConversion"/>
  </si>
  <si>
    <t>服務人數共23人。</t>
    <phoneticPr fontId="3" type="noConversion"/>
  </si>
  <si>
    <t>未辦理，全數繳回</t>
    <phoneticPr fontId="3" type="noConversion"/>
  </si>
  <si>
    <t>總受益390人次。</t>
    <phoneticPr fontId="3" type="noConversion"/>
  </si>
  <si>
    <t>總受益7人次，女7人次。</t>
    <phoneticPr fontId="3" type="noConversion"/>
  </si>
  <si>
    <t>開案人數共8人；總受益456人次。</t>
    <phoneticPr fontId="3" type="noConversion"/>
  </si>
  <si>
    <t>服務人數共14人；總受益78人次，男55人次、女23人次。</t>
    <phoneticPr fontId="3" type="noConversion"/>
  </si>
  <si>
    <t>撤案</t>
    <phoneticPr fontId="3" type="noConversion"/>
  </si>
  <si>
    <t>1021G2295B</t>
    <phoneticPr fontId="3" type="noConversion"/>
  </si>
  <si>
    <t>男3,664人次、女3,743人次</t>
    <phoneticPr fontId="3" type="noConversion"/>
  </si>
  <si>
    <t>服務使用者共計22人。</t>
    <phoneticPr fontId="3" type="noConversion"/>
  </si>
  <si>
    <t>服務使用者共計11人。</t>
    <phoneticPr fontId="3" type="noConversion"/>
  </si>
  <si>
    <t>服務使用者共計49人。</t>
    <phoneticPr fontId="3" type="noConversion"/>
  </si>
  <si>
    <t>男112人次、女107人次</t>
    <phoneticPr fontId="3" type="noConversion"/>
  </si>
  <si>
    <t>男1,675人次、女1,139人次</t>
    <phoneticPr fontId="3" type="noConversion"/>
  </si>
  <si>
    <t>服務使用者共計15人。</t>
    <phoneticPr fontId="3" type="noConversion"/>
  </si>
  <si>
    <t>總受益人數：360人；男191人、女169人</t>
    <phoneticPr fontId="3" type="noConversion"/>
  </si>
  <si>
    <t>家托員共計1人，無接受服務個案數。</t>
    <phoneticPr fontId="3" type="noConversion"/>
  </si>
  <si>
    <t>家托員共計3人，接受服務個案數共計9人。</t>
    <phoneticPr fontId="3" type="noConversion"/>
  </si>
  <si>
    <t>男30,738人次、女28,374人次</t>
    <phoneticPr fontId="3" type="noConversion"/>
  </si>
  <si>
    <t>總受益人數：2,819人；男1,606人、女1,213人</t>
    <phoneticPr fontId="3" type="noConversion"/>
  </si>
  <si>
    <t>服務使用者共計20人。</t>
    <phoneticPr fontId="3" type="noConversion"/>
  </si>
  <si>
    <t>男518人次、女175人次</t>
    <phoneticPr fontId="3" type="noConversion"/>
  </si>
  <si>
    <t>服務使用者共計22人。</t>
    <phoneticPr fontId="3" type="noConversion"/>
  </si>
  <si>
    <t>服務使用者共計21人。</t>
    <phoneticPr fontId="3" type="noConversion"/>
  </si>
  <si>
    <t>辦理13場活動，受益人數男10人、女6人。</t>
    <phoneticPr fontId="3" type="noConversion"/>
  </si>
  <si>
    <t>服務使用者共計20人。</t>
    <phoneticPr fontId="3" type="noConversion"/>
  </si>
  <si>
    <t>1021KU057</t>
    <phoneticPr fontId="3" type="noConversion"/>
  </si>
  <si>
    <t>總受益人數計641人：男359人次、女282人</t>
    <phoneticPr fontId="3" type="noConversion"/>
  </si>
  <si>
    <t>男66人次、女78人次</t>
    <phoneticPr fontId="3" type="noConversion"/>
  </si>
  <si>
    <t>家托員共計1人，接受服務個案數共計2人。</t>
    <phoneticPr fontId="3" type="noConversion"/>
  </si>
  <si>
    <t>服務使用者共計12人。</t>
    <phoneticPr fontId="3" type="noConversion"/>
  </si>
  <si>
    <t>男938人次、女976人次</t>
    <phoneticPr fontId="3" type="noConversion"/>
  </si>
  <si>
    <t>計畫參與者共計10人。</t>
    <phoneticPr fontId="3" type="noConversion"/>
  </si>
  <si>
    <t>已撤案</t>
    <phoneticPr fontId="3" type="noConversion"/>
  </si>
  <si>
    <t>1021K1071</t>
    <phoneticPr fontId="3" type="noConversion"/>
  </si>
  <si>
    <t>服務使用者共計12人。</t>
    <phoneticPr fontId="3" type="noConversion"/>
  </si>
  <si>
    <t>總受益573人次：男269人次、女304人次。</t>
    <phoneticPr fontId="3" type="noConversion"/>
  </si>
  <si>
    <t>服務使用者共計19人。</t>
    <phoneticPr fontId="3" type="noConversion"/>
  </si>
  <si>
    <t>服務使用者共計26人。</t>
    <phoneticPr fontId="3" type="noConversion"/>
  </si>
  <si>
    <t>服務使用者共計20人。</t>
    <phoneticPr fontId="3" type="noConversion"/>
  </si>
  <si>
    <t>服務使用者共計9人。</t>
    <phoneticPr fontId="3" type="noConversion"/>
  </si>
  <si>
    <t>本年度共服務23名心智障礙者，辦理20場次多元性團體活動計327人次參與，15場社區活動計259人次參與，並在活動中運用不同策略增進服務對象自主、自決的能力。</t>
    <phoneticPr fontId="3" type="noConversion"/>
  </si>
  <si>
    <t>本案係因應服務對象老化並預為養護照顧需求，規劃養護寢室、汙物處理室、醫療準備室、配膳室等老化照顧空間，並改善無障礙浴廁、照明等設備，滿足服務對象在地老化需求。約計200人受益。</t>
    <phoneticPr fontId="3" type="noConversion"/>
  </si>
  <si>
    <t>1021KO085</t>
    <phoneticPr fontId="3" type="noConversion"/>
  </si>
  <si>
    <t>男36人次、女206人次</t>
    <phoneticPr fontId="3" type="noConversion"/>
  </si>
  <si>
    <t>家托員共計1人，接受服務個案數計116人次受益。</t>
    <phoneticPr fontId="3" type="noConversion"/>
  </si>
  <si>
    <t>服務使用者共計3,930人次。</t>
    <phoneticPr fontId="3" type="noConversion"/>
  </si>
  <si>
    <t>總受益人次：978人次</t>
    <phoneticPr fontId="3" type="noConversion"/>
  </si>
  <si>
    <t>1021KC094I</t>
    <phoneticPr fontId="3" type="noConversion"/>
  </si>
  <si>
    <t>家托員共計6人，接受服務個案數共計15人。</t>
    <phoneticPr fontId="3" type="noConversion"/>
  </si>
  <si>
    <t>服務使用者共計15人。</t>
    <phoneticPr fontId="3" type="noConversion"/>
  </si>
  <si>
    <t>服務使用者共計206人次。</t>
    <phoneticPr fontId="3" type="noConversion"/>
  </si>
  <si>
    <t>服務使用者共計20人。</t>
    <phoneticPr fontId="3" type="noConversion"/>
  </si>
  <si>
    <t>服務使用者共計225人次。</t>
    <phoneticPr fontId="3" type="noConversion"/>
  </si>
  <si>
    <t>服務使用者共計37人。</t>
    <phoneticPr fontId="3" type="noConversion"/>
  </si>
  <si>
    <t>服務使用者共計17人。</t>
    <phoneticPr fontId="3" type="noConversion"/>
  </si>
  <si>
    <t>服務使用者共計18人。</t>
    <phoneticPr fontId="3" type="noConversion"/>
  </si>
  <si>
    <t>服務使用者共計11人。</t>
    <phoneticPr fontId="3" type="noConversion"/>
  </si>
  <si>
    <t>服務使用者共計21人。</t>
    <phoneticPr fontId="3" type="noConversion"/>
  </si>
  <si>
    <t>服務使用者共計12人。</t>
    <phoneticPr fontId="3" type="noConversion"/>
  </si>
  <si>
    <t>家托員共計2人，接受服務個案數共計6人。</t>
    <phoneticPr fontId="3" type="noConversion"/>
  </si>
  <si>
    <t>總受益人數：1,558人；男888人、女670人</t>
    <phoneticPr fontId="3" type="noConversion"/>
  </si>
  <si>
    <t>男26,130人次、女17,934人次</t>
    <phoneticPr fontId="3" type="noConversion"/>
  </si>
  <si>
    <t>男12人次、女60人次</t>
    <phoneticPr fontId="3" type="noConversion"/>
  </si>
  <si>
    <t>家托員共計3人，接受服務個案數共計5人。</t>
    <phoneticPr fontId="3" type="noConversion"/>
  </si>
  <si>
    <t>服務使用者共計8人。</t>
    <phoneticPr fontId="3" type="noConversion"/>
  </si>
  <si>
    <t>服務使用者共計16人。</t>
    <phoneticPr fontId="3" type="noConversion"/>
  </si>
  <si>
    <t>男12,029人次、女7,372人次</t>
    <phoneticPr fontId="3" type="noConversion"/>
  </si>
  <si>
    <t>男3,220人次、女4,448人次</t>
    <phoneticPr fontId="3" type="noConversion"/>
  </si>
  <si>
    <t>本年度服務電話諮詢3,700人次，開案輔導40名視障者、服務總數516小時，教導基本生活技能、提供家庭功能支持，並辦理9場社區融合與宣導活動，發揮早期介入效果。</t>
    <phoneticPr fontId="3" type="noConversion"/>
  </si>
  <si>
    <t>1021KU127I</t>
    <phoneticPr fontId="3" type="noConversion"/>
  </si>
  <si>
    <t>未執行。</t>
    <phoneticPr fontId="3" type="noConversion"/>
  </si>
  <si>
    <t>服務使用者共計22人。</t>
    <phoneticPr fontId="3" type="noConversion"/>
  </si>
  <si>
    <t>家托員共計6人，接受服務個案數共計11人。</t>
    <phoneticPr fontId="3" type="noConversion"/>
  </si>
  <si>
    <t>男88人次、女57人次</t>
    <phoneticPr fontId="3" type="noConversion"/>
  </si>
  <si>
    <t>1021KX135</t>
    <phoneticPr fontId="3" type="noConversion"/>
  </si>
  <si>
    <t>男84人次、女61人次</t>
    <phoneticPr fontId="3" type="noConversion"/>
  </si>
  <si>
    <t>撤案</t>
    <phoneticPr fontId="3" type="noConversion"/>
  </si>
  <si>
    <t>服務使用者共計9人。</t>
    <phoneticPr fontId="3" type="noConversion"/>
  </si>
  <si>
    <t>家托員共1計人，接受服務個案數共計3人。</t>
    <phoneticPr fontId="3" type="noConversion"/>
  </si>
  <si>
    <t>男75,753人次、女78,846人次</t>
    <phoneticPr fontId="3" type="noConversion"/>
  </si>
  <si>
    <t>男512人次、女564人次</t>
    <phoneticPr fontId="3" type="noConversion"/>
  </si>
  <si>
    <t>總受益人數：25人；男15人、女10人</t>
    <phoneticPr fontId="3" type="noConversion"/>
  </si>
  <si>
    <t>男1,254人次、女1,004人次</t>
    <phoneticPr fontId="3" type="noConversion"/>
  </si>
  <si>
    <t>本計畫安裝不鏽鋼油煙水洗機，改善廚房老舊排油煙機無法濾油問題，並裝設不鏽鋼截油槽，避免汙染下水道，約計男120人次、女104人次受益，以提升服務對象生活品質及環境衛生。</t>
    <phoneticPr fontId="3" type="noConversion"/>
  </si>
  <si>
    <t>1030008162</t>
  </si>
  <si>
    <t>1030001586</t>
  </si>
  <si>
    <t>1030011331</t>
  </si>
  <si>
    <t>1030001041</t>
  </si>
  <si>
    <t>1030002477</t>
  </si>
  <si>
    <t>1030004749</t>
  </si>
  <si>
    <t>1031300015</t>
  </si>
  <si>
    <t>1020115782</t>
  </si>
  <si>
    <t>1030002506</t>
  </si>
  <si>
    <t>1030008163</t>
  </si>
  <si>
    <t>1030005135</t>
  </si>
  <si>
    <t>1030006782</t>
  </si>
  <si>
    <t>1030008003</t>
  </si>
  <si>
    <t>1030001361</t>
  </si>
  <si>
    <t>1030002908</t>
  </si>
  <si>
    <t>1030009270</t>
  </si>
  <si>
    <t>1030003888</t>
  </si>
  <si>
    <t>1031301602</t>
  </si>
  <si>
    <t>1030004894</t>
  </si>
  <si>
    <t>1030006454</t>
  </si>
  <si>
    <t>1031300060</t>
  </si>
  <si>
    <t>1031300072</t>
  </si>
  <si>
    <t>1030012171</t>
  </si>
  <si>
    <t>1030001360</t>
  </si>
  <si>
    <t>1030009767</t>
  </si>
  <si>
    <t>1030002227</t>
  </si>
  <si>
    <t>1031300008</t>
  </si>
  <si>
    <t>1031300009</t>
  </si>
  <si>
    <t>1030006725</t>
  </si>
  <si>
    <t>1021320239</t>
  </si>
  <si>
    <t>1030007061</t>
  </si>
  <si>
    <t>1030004569</t>
  </si>
  <si>
    <t>1030003924</t>
  </si>
  <si>
    <t>1030007194</t>
  </si>
  <si>
    <t>1030001934</t>
  </si>
  <si>
    <t>1030006258</t>
  </si>
  <si>
    <t>1031300914</t>
  </si>
  <si>
    <t>1030011338</t>
  </si>
  <si>
    <t>1030013239</t>
  </si>
  <si>
    <t>1030010018</t>
  </si>
  <si>
    <t>1030001880</t>
  </si>
  <si>
    <t>1030001881</t>
  </si>
  <si>
    <t>1030064207</t>
  </si>
  <si>
    <t>1030011738</t>
  </si>
  <si>
    <t>10336533500</t>
  </si>
  <si>
    <t>辦理脫貧業務，受益人次：70</t>
    <phoneticPr fontId="3" type="noConversion"/>
  </si>
  <si>
    <t>辦理遊民業務，受益人次：47</t>
    <phoneticPr fontId="3" type="noConversion"/>
  </si>
  <si>
    <t>辦理遊民業務，受益人次：120</t>
    <phoneticPr fontId="3" type="noConversion"/>
  </si>
  <si>
    <t>辦理遊民業務，受益人次：103</t>
    <phoneticPr fontId="3" type="noConversion"/>
  </si>
  <si>
    <t>辦理低收入戶中低收入戶審核業務，受益人次：39064</t>
    <phoneticPr fontId="3" type="noConversion"/>
  </si>
  <si>
    <t>辦理低收入戶中低收入戶審核業務，受益人次：4000</t>
    <phoneticPr fontId="3" type="noConversion"/>
  </si>
  <si>
    <t>1021NB001</t>
  </si>
  <si>
    <t>宜蘭縣毒品危害防制中心</t>
  </si>
  <si>
    <t>宜蘭縣102年度毒品受刑人及其家庭支持服務計畫</t>
  </si>
  <si>
    <t>1030002789</t>
  </si>
  <si>
    <t>1021NU003</t>
  </si>
  <si>
    <t>臺南市毒品成癮者家庭支持服務計畫</t>
  </si>
  <si>
    <t>1020115781</t>
  </si>
  <si>
    <t>1021NI004</t>
  </si>
  <si>
    <t>社團法人雲林縣生命線協會</t>
  </si>
  <si>
    <t>102年度雲林縣毒癮者家庭關懷服務計畫</t>
  </si>
  <si>
    <t>1030060752</t>
  </si>
  <si>
    <t>1021ND005</t>
  </si>
  <si>
    <t>新竹縣102年度毒癮者家庭支持服務方案</t>
  </si>
  <si>
    <t>1030060030</t>
  </si>
  <si>
    <t>1021NJ007</t>
  </si>
  <si>
    <t>嘉義縣推展毒品戒癮者家庭支持服務計畫</t>
  </si>
  <si>
    <t>1030009405</t>
  </si>
  <si>
    <t>1021NS008</t>
  </si>
  <si>
    <t>臺中市毒品受刑人家庭支持服務計畫</t>
  </si>
  <si>
    <t>1031360087</t>
  </si>
  <si>
    <t>1021NT009</t>
  </si>
  <si>
    <t>嘉義市政府推動毒品危害防制個案家庭支持服務計畫</t>
  </si>
  <si>
    <t>1030060457</t>
  </si>
  <si>
    <t>1021NM010</t>
  </si>
  <si>
    <t>屏東縣社會工作者協會</t>
  </si>
  <si>
    <t>102年度屏東縣毒品成癮者家庭支持服務方案</t>
  </si>
  <si>
    <t>1031360050</t>
  </si>
  <si>
    <t>1021NP011</t>
  </si>
  <si>
    <t>澎湖縣推展社會福利服務－家庭支持服務方案計畫</t>
  </si>
  <si>
    <t>1020113994</t>
  </si>
  <si>
    <t>1021NX014</t>
  </si>
  <si>
    <t>財團法人利伯他茲教育基金會</t>
  </si>
  <si>
    <t>高風險個案無縫接軌－返家服務計畫</t>
  </si>
  <si>
    <t>1020153203</t>
  </si>
  <si>
    <t>1021N1017</t>
  </si>
  <si>
    <t>中華民國社會工作師公會全國聯合會</t>
  </si>
  <si>
    <t>毒癮治療者社工社區處遇成果發表與實務研討會</t>
  </si>
  <si>
    <t>1021381207</t>
  </si>
  <si>
    <t>1021N2002</t>
  </si>
  <si>
    <t>內政部社會司</t>
  </si>
  <si>
    <t>強化民間團體參與毒品防制與輔導網絡計畫</t>
  </si>
  <si>
    <t>1021NG015</t>
  </si>
  <si>
    <t>彰化縣毒癮者家庭支持服務方案</t>
  </si>
  <si>
    <t>1030009674</t>
  </si>
  <si>
    <t>1021NQ016</t>
  </si>
  <si>
    <t>毒品戒癮者家庭支持服務方案</t>
  </si>
  <si>
    <t>1030008164</t>
  </si>
  <si>
    <t>當我們「銅」在一起 社區兒童照護服務方案</t>
  </si>
  <si>
    <t>1030060103</t>
  </si>
  <si>
    <t>1021IH002</t>
  </si>
  <si>
    <t>南投縣政府</t>
  </si>
  <si>
    <t>南投縣政府提升社區財務效能輔導方案</t>
  </si>
  <si>
    <t>1030060304</t>
  </si>
  <si>
    <t>1021IN004</t>
  </si>
  <si>
    <t>綜合福利館興建可行性評估計畫</t>
  </si>
  <si>
    <t>1021IC007</t>
  </si>
  <si>
    <t>桃園縣龍潭鄉高平社區發展協會</t>
  </si>
  <si>
    <t>愛在高平，溫暖、歡樂與成長</t>
  </si>
  <si>
    <t>1030001286</t>
  </si>
  <si>
    <t>1021IG008</t>
  </si>
  <si>
    <t>樂活新動力－彰化縣幸福社區產業市集</t>
  </si>
  <si>
    <t>1030060247</t>
  </si>
  <si>
    <t>1021I3009</t>
  </si>
  <si>
    <t>財團法人導航基金會</t>
  </si>
  <si>
    <t>在地綻放~弱勢族群互助助人社區網絡合作實驗計畫</t>
  </si>
  <si>
    <t>1031360260</t>
  </si>
  <si>
    <t>本計畫為協助社區內的「弱勢」居民，以自發參與方式，共同發展出一種特定社區內弱勢族群互助助人社區網絡合作實驗計畫，彼此協助，使相互擁有更多元的視野，達到網絡建立的目的。受益2563人次。</t>
  </si>
  <si>
    <t>1022IO001</t>
  </si>
  <si>
    <t>花蓮縣政府</t>
  </si>
  <si>
    <t>提升政府公益彩券形象－社會福利公營造物補助「花蓮縣社會福利館屋頂防水修繕工程計畫」</t>
  </si>
  <si>
    <t>1030062513</t>
  </si>
  <si>
    <t>1022IH003</t>
  </si>
  <si>
    <t>南投縣102年度公益彩券形象-社會福利公營造物-九鄉鎮市社區活動中心興建及修繕計畫</t>
  </si>
  <si>
    <t>1030066084</t>
  </si>
  <si>
    <t>1022IB004</t>
  </si>
  <si>
    <t>宜蘭縣蘇澳鎮社會福利大樓興建計畫</t>
  </si>
  <si>
    <t>1040000458</t>
  </si>
  <si>
    <t>興建綜合福利館，提供民眾活動場所，有助凝聚社區民眾向心力，落實在地福利服務精神。受益40,000人次。</t>
    <phoneticPr fontId="3" type="noConversion"/>
  </si>
  <si>
    <t>NPO責信環境掃描與責信推廣案</t>
  </si>
  <si>
    <t>1.辦理國內NPO責信環境現況掃描獲156家主管機關的回覆，統整為他律責信掃描彙整表。
2.彙整非營利組織相關稅務法規的規範，供從事非營利組織人員參考。
3.發展國內NPO自律責信標準，召開5次責信標準小組會議，統整分析台灣公益團體責信標準整理─自我檢核表第二版。
4.辦理「懂法規作責信」系列課程共計143人次參加。</t>
    <phoneticPr fontId="3" type="noConversion"/>
  </si>
  <si>
    <t>1021BB009</t>
  </si>
  <si>
    <t>102年度整合性社區家庭守護方案</t>
  </si>
  <si>
    <t>辦理守護將培訓課程及成立守護據點，共培訓468名守護將，成立44個守護據點。</t>
  </si>
  <si>
    <t>1021BG006</t>
  </si>
  <si>
    <t>社團法人彰化縣志願服務協會</t>
  </si>
  <si>
    <t>彰化縣志願服務推廣業務服務計畫</t>
  </si>
  <si>
    <t>辦理志願服務推展業務，受益人次7532人次</t>
  </si>
  <si>
    <t>1021H2001A</t>
  </si>
  <si>
    <t>內政部家庭暴力及性侵害防治委員會</t>
  </si>
  <si>
    <t>反性別暴力資源中心維運計畫</t>
  </si>
  <si>
    <t>10302</t>
  </si>
  <si>
    <t>1021HN002C</t>
  </si>
  <si>
    <t>巡迴服務社工人力計畫書</t>
  </si>
  <si>
    <t>1030000457</t>
  </si>
  <si>
    <t>1021HO003C</t>
  </si>
  <si>
    <t>102年度花蓮縣家庭暴力及性侵害防治被害人服務人力計畫</t>
  </si>
  <si>
    <t>1030003504</t>
  </si>
  <si>
    <t>1021HV004C</t>
  </si>
  <si>
    <t>金門縣推動離島地區家庭暴力暨性侵害防治工作計畫</t>
  </si>
  <si>
    <t>1030000458</t>
  </si>
  <si>
    <t>1021H1005B</t>
  </si>
  <si>
    <t>台灣防暴聯盟</t>
  </si>
  <si>
    <t>0800-434-434貓頭鷹防暴申訴監督專線民國102年計畫</t>
  </si>
  <si>
    <t>1030002175</t>
  </si>
  <si>
    <t>1021H1006B</t>
  </si>
  <si>
    <t>財團法人勵馨社會福利事業基金會</t>
  </si>
  <si>
    <t>檢視CEDAW公約落實狀況-針對家庭暴力與性侵害議題，民間團體的觀點</t>
  </si>
  <si>
    <t>1021HN007C</t>
  </si>
  <si>
    <t>臺東縣政府社會處</t>
  </si>
  <si>
    <t>臺東縣政府推展家庭暴力及性侵害防治工作增聘社會工作員計畫</t>
  </si>
  <si>
    <t>1031400290</t>
  </si>
  <si>
    <t>1021H4008N</t>
  </si>
  <si>
    <t>高雄市政府社會局家庭暴力及性侵害防治中心</t>
  </si>
  <si>
    <t>高雄市性侵害案件整合性團隊服務方案-擴大專業團隊早期鑑定模式三年實施計畫(102年)</t>
  </si>
  <si>
    <t>1030000233</t>
  </si>
  <si>
    <t>1021H2009N</t>
  </si>
  <si>
    <t>培力兒童、智能障礙者性侵害案件詢問人才資源計畫（102年）</t>
  </si>
  <si>
    <t>1021421363</t>
  </si>
  <si>
    <t>1021H2010O</t>
  </si>
  <si>
    <t>婦幼保護事件處理人員專業訓練及訓練成果測驗計畫</t>
  </si>
  <si>
    <t>1021480674</t>
  </si>
  <si>
    <t>財團法人現代婦女教育基金會</t>
  </si>
  <si>
    <t>乘愛飛翔、暴力遠颺~台南市37行政區推動家庭暴力防治社區預防工作</t>
  </si>
  <si>
    <t>1030000968</t>
  </si>
  <si>
    <t>1021H4032G</t>
  </si>
  <si>
    <t>社團法人高雄市彩色頁女性願景協會</t>
  </si>
  <si>
    <t>關懷飛揚 種籽滿芬芳 101-103年度彩色頁婦幼安全關懷與實踐行動方案-第2年/102計畫</t>
  </si>
  <si>
    <t>1020114309</t>
  </si>
  <si>
    <t>1021H1033G</t>
  </si>
  <si>
    <t>102年推動友善司法審判環境倡議計畫</t>
  </si>
  <si>
    <t>1020111836</t>
  </si>
  <si>
    <t>1021H3034G</t>
  </si>
  <si>
    <t>財團法人台北市婦女救援社會福利事業基金會</t>
  </si>
  <si>
    <t>青少年反性別暴力教育計畫</t>
  </si>
  <si>
    <t>1030000234</t>
  </si>
  <si>
    <t>1021H1035G</t>
  </si>
  <si>
    <t>社團法人臺灣性別平等教育協會</t>
  </si>
  <si>
    <t>「尊重多元 揮別暴力」-終止暴力多元學習研發暨服務方案(2013-2014)計劃書</t>
  </si>
  <si>
    <t>1031400257</t>
  </si>
  <si>
    <t>1021H1036G</t>
  </si>
  <si>
    <t>風華再現-網絡退休菁英宣導種子培力計畫</t>
  </si>
  <si>
    <t>1030003388</t>
  </si>
  <si>
    <t>1021H1038K</t>
  </si>
  <si>
    <t>社團法人臺灣社會工作專業人員協會</t>
  </si>
  <si>
    <t>全國家庭暴力及性侵害防治人員培育計畫暨社工人身安全研究(含保護性業務社工人身安全研究、暑期生營隊)</t>
  </si>
  <si>
    <t>1020114657</t>
  </si>
  <si>
    <t>1021HP039K</t>
  </si>
  <si>
    <t>財團法人平安社會福利慈善事業基金會</t>
  </si>
  <si>
    <t>澎湖縣推動離島地區家庭暴力及性侵害防治工作計畫</t>
  </si>
  <si>
    <t>1031400125</t>
  </si>
  <si>
    <t>1021HD040L</t>
  </si>
  <si>
    <t>新竹縣親密關係家庭暴力被害人復原整合服務方案</t>
  </si>
  <si>
    <t>1030000879</t>
  </si>
  <si>
    <t>1021HB041L</t>
  </si>
  <si>
    <t>財團法人宜蘭縣私立蘭馨婦幼中心</t>
  </si>
  <si>
    <t>宜蘭縣溪南地區家庭暴力被害人垂直整合服務方案計畫</t>
  </si>
  <si>
    <t>1030004993</t>
  </si>
  <si>
    <t>1021HH042L</t>
  </si>
  <si>
    <t>社團法人南投縣基督教青年會</t>
  </si>
  <si>
    <t>一線生機~南投縣家暴被害人在地化整合服務方案</t>
  </si>
  <si>
    <t>1030002108</t>
  </si>
  <si>
    <t>1021HC043L</t>
  </si>
  <si>
    <t>舞動桃仔園-桃園縣桃園市親密關係暴力被害人服務方案</t>
  </si>
  <si>
    <t>1030000542</t>
  </si>
  <si>
    <t>1021HC044L</t>
  </si>
  <si>
    <t>財團法人臺北市婦女救援社會福利事業基金會</t>
  </si>
  <si>
    <t>桃園縣大園鄉及龜山鄉家庭暴力被害人多元處遇方案計畫</t>
  </si>
  <si>
    <t>1021HC045L</t>
  </si>
  <si>
    <t>社團法人桃園縣拾穗關懷服務協會</t>
  </si>
  <si>
    <t>桃園縣家庭暴力多元處遇服務方案- 「復元與希望」服務計畫</t>
  </si>
  <si>
    <t>1021HI047L</t>
  </si>
  <si>
    <t>財團法人雲林縣雲萱基金會（原名：財團法人雲林縣雲萱婦幼文教基金會）</t>
  </si>
  <si>
    <t>雲林縣家庭暴力被害人垂直整合服務方案</t>
  </si>
  <si>
    <t>1030004370</t>
  </si>
  <si>
    <t>1021HG048L</t>
  </si>
  <si>
    <t>彰化縣102年度「迎向美麗人生─家庭暴力被害人多元處遇服務方案」計畫書</t>
  </si>
  <si>
    <t>1030003054</t>
  </si>
  <si>
    <t>1021HM049L</t>
  </si>
  <si>
    <t>102年度屏東縣家暴及性侵害家庭多元處遇服務</t>
  </si>
  <si>
    <t>1030000339</t>
  </si>
  <si>
    <t>1021HM050L</t>
  </si>
  <si>
    <t>社團法人屏東縣社工師公會</t>
  </si>
  <si>
    <t>屏東縣家庭暴力被害人垂直整合服務方案計畫-潮州地區</t>
  </si>
  <si>
    <t>1030000340</t>
  </si>
  <si>
    <t>1021H3053J</t>
  </si>
  <si>
    <t>財團法人台北基督教女青年會</t>
  </si>
  <si>
    <t>臺北市家庭暴力被害人多元處遇服務計畫(一)</t>
  </si>
  <si>
    <t>1020115872</t>
  </si>
  <si>
    <t>1021H3054J</t>
  </si>
  <si>
    <t>臺北市家庭暴力被害人多元處遇服務計畫(二)</t>
  </si>
  <si>
    <t>1030000198</t>
  </si>
  <si>
    <t>1021H3055J</t>
  </si>
  <si>
    <t>財團法人臺北市現代婦女基金會</t>
  </si>
  <si>
    <t>台北市家庭暴力被害人多元處遇服務計畫(三)</t>
  </si>
  <si>
    <t>1030000342</t>
  </si>
  <si>
    <t>1021H3056J</t>
  </si>
  <si>
    <t>中華民國新女性聯合會</t>
  </si>
  <si>
    <t>臺北市家庭暴力被害人多元處遇服務計畫(四)</t>
  </si>
  <si>
    <t>1030000199</t>
  </si>
  <si>
    <t>1021H3057J</t>
  </si>
  <si>
    <t>台灣心理衛生社會工作學會</t>
  </si>
  <si>
    <t>「家庭暴力防治工作-家庭中心取向社區整合方案」---102年計畫</t>
  </si>
  <si>
    <t>1020115570</t>
  </si>
  <si>
    <t>強化基隆市政府推展日間照顧服務工作計畫</t>
  </si>
  <si>
    <t>1030006894</t>
  </si>
  <si>
    <t>1021FU215</t>
  </si>
  <si>
    <t>強化臺南市政府推展日間照顧服務工作計畫</t>
  </si>
  <si>
    <t>1030016920</t>
  </si>
  <si>
    <t>1021FU216</t>
  </si>
  <si>
    <t>財團法人臺灣省臺南市天主教仁愛修女會</t>
  </si>
  <si>
    <t>1030024177</t>
  </si>
  <si>
    <t>1021FU217</t>
  </si>
  <si>
    <t>社團法人臺南市社區照顧協會</t>
  </si>
  <si>
    <t>1030025088</t>
  </si>
  <si>
    <t>1021FU218</t>
  </si>
  <si>
    <t>社團法人臺南市以琳之家關懷協會</t>
  </si>
  <si>
    <t>1030017409</t>
  </si>
  <si>
    <t>1021FU219</t>
  </si>
  <si>
    <t>1030025380</t>
  </si>
  <si>
    <t>1021FE220</t>
  </si>
  <si>
    <t>苗栗縣頭屋鄉象山社區發展協會</t>
  </si>
  <si>
    <t>強化苗栗縣政府推展日間照顧服務工作計畫</t>
  </si>
  <si>
    <t>102年度推展我國長期照顧十年計畫-照顧服務(日間照顧服務)-服務提供單位補助</t>
  </si>
  <si>
    <t>102年憶份心憶份情-斗六市幸福園-失智症日照中心專業人力服務計畫</t>
  </si>
  <si>
    <t>1030009857</t>
  </si>
  <si>
    <t>1021FB223</t>
  </si>
  <si>
    <t>財團法人宜蘭縣私立蘭陽仁愛之家</t>
  </si>
  <si>
    <t>強化宜蘭縣政府推展日間照顧服務工作計畫</t>
  </si>
  <si>
    <t>1030006182</t>
  </si>
  <si>
    <t>1022FX001</t>
  </si>
  <si>
    <t>提升公益彩券形象-社會福利公營造物補助-新北市土城老人日間照顧中心修繕計畫</t>
  </si>
  <si>
    <t>1022FX002</t>
  </si>
  <si>
    <t>提升公益彩券形象-社會福利公營造物補助-新北市三重及新店老人日間照顧中心修繕計畫</t>
  </si>
  <si>
    <t>1021F1130</t>
  </si>
  <si>
    <t>財團法人弘道老人福利基金會</t>
  </si>
  <si>
    <t>創新銀髮健康促進服務研發暨推廣計畫</t>
  </si>
  <si>
    <t>1021F1131</t>
  </si>
  <si>
    <t>社區銀髮四合一體適能健康促進推廣計畫</t>
  </si>
  <si>
    <t>社團法人南投縣生活重建協會</t>
  </si>
  <si>
    <t>1.實際服務個案共計32人，9859人次。2.辦理家長知能研習2場次，共計服務46人。3.辦理成長團體3場次，共計服務28名家長。4.教學服務、親職教育、親職講座、轉銜服務、資源連結等服務共計7625人次。5.辦理社區參訪宣導活動4場次，共計服務259人次。</t>
    <phoneticPr fontId="3" type="noConversion"/>
  </si>
  <si>
    <t>受益人次計30人次：男17人次、女13人次；辦理6場親職講座，平均每場出席達31人次、9場社區宣導，受益人數計3,088人。</t>
    <phoneticPr fontId="3" type="noConversion"/>
  </si>
  <si>
    <t>社團法人台灣愛鄰社區服務協會</t>
    <phoneticPr fontId="3" type="noConversion"/>
  </si>
  <si>
    <t xml:space="preserve">服務人次達110位左右的身障者，共約2500人次，透過走出家庭與社區人士有互動相處的機會，提升身障者對社區的認識和融合並促進社區日間活動參與。此活動計畫從102年1月1日至102年12月31日止，計1年，之中進行課程共50週，期間服務人數為期間總服務個案為4234人次，被邀請參與或主辦的演出活動共有26場。
</t>
    <phoneticPr fontId="3" type="noConversion"/>
  </si>
  <si>
    <t>受益人次計645人次：男260人次、女385人次；辦理5場資訊講座，受益175人次、4場社區宣導座談，受益140人次。</t>
    <phoneticPr fontId="3" type="noConversion"/>
  </si>
  <si>
    <t>開案服務計875案，生涯轉銜服務宣導活動2場、個案轉銜服務會議16場、行政協調會20場、個案研討21場、在職訓練73場，區域資源連繫會議12場；個案通報人數1125人、社區化家庭服務/宣導合計452場，6725人次。</t>
    <phoneticPr fontId="3" type="noConversion"/>
  </si>
  <si>
    <t>102年度總接案量計79案、結案量64案、持續追蹤關懷計15案，生涯轉銜就養案量22案、就業服務量2案、就學服務量2案。</t>
    <phoneticPr fontId="3" type="noConversion"/>
  </si>
  <si>
    <t>辦理8場次宣傳活動及每月電家訪，受益人次共220人。</t>
    <phoneticPr fontId="3" type="noConversion"/>
  </si>
  <si>
    <t>採取定點式巡迴式服務，受益人次共567人。</t>
    <phoneticPr fontId="3" type="noConversion"/>
  </si>
  <si>
    <t>提供30人次之身障者家屬心理諮商輔導並舉辦照顧者成長課程等服務。共計554受益人次。</t>
    <phoneticPr fontId="3" type="noConversion"/>
  </si>
  <si>
    <t>社團法人南投縣心理衛生協進會</t>
    <phoneticPr fontId="3" type="noConversion"/>
  </si>
  <si>
    <t>依計畫執行完竣，受益人次共計154人。</t>
    <phoneticPr fontId="3" type="noConversion"/>
  </si>
  <si>
    <t>辦理8場次宣傳活動及每月電家訪，受益人次共12人。</t>
    <phoneticPr fontId="3" type="noConversion"/>
  </si>
  <si>
    <t>籌畫三大面向，受益人次共6,000人。</t>
    <phoneticPr fontId="3" type="noConversion"/>
  </si>
  <si>
    <t>受益人次計839人次：男405人次、女434人次；辦理個管服務51人、537人次、6場資訊講座，受益261人次。</t>
    <phoneticPr fontId="3" type="noConversion"/>
  </si>
  <si>
    <t>身心障礙生涯轉銜個案計有263案，男116人、女97人，合計1315人次。</t>
    <phoneticPr fontId="3" type="noConversion"/>
  </si>
  <si>
    <t xml:space="preserve">此計畫中服務個案人數25人、服務次數233次、有7位服務對象及其家屬瞭解身體的障礙及復健的重要性、有10位服務對象可以較為接受自己身體的殘缺、有6位服務對象及其家屬的壓力減輕、有12位服務對象因而感受到心理支持，整體來說對於服務對象有獲得支持。
</t>
    <phoneticPr fontId="3" type="noConversion"/>
  </si>
  <si>
    <t>共輔導96人次之中高齡身心障礙者，除了提供知識層面的支持外更重要的是提供面對老化各項問題的心理支持，並藉由同儕相扶持的力量，增強中高齡肢體障礙者的自我價值，迎接喜樂的樂齡部落。整體活動滿意度調查良好，80％參與成員表示此團體課程對自己非常有幫助，並100％參與成員表示若有類似活動願意再次參加。今年本會復康巴士接送服務受益人次為244人次，透過團體課程與DIY肥皂班課程滿足152人次中高齡肢障者「自我實現」層次之需求。</t>
    <phoneticPr fontId="3" type="noConversion"/>
  </si>
  <si>
    <t>受益人次計459人次，辦理親職講座受益234人次、團體工作受益225人次、到宅服務受益907人次。</t>
    <phoneticPr fontId="3" type="noConversion"/>
  </si>
  <si>
    <t>1021G1032A</t>
    <phoneticPr fontId="3" type="noConversion"/>
  </si>
  <si>
    <t>本署業已102/08/13社家障字第1020001437同意撤銷此案</t>
    <phoneticPr fontId="3" type="noConversion"/>
  </si>
  <si>
    <t>1021G1033A</t>
    <phoneticPr fontId="3" type="noConversion"/>
  </si>
  <si>
    <t>共電訪340人、外展54個家庭、家訪6個家庭9次；活動辦理共9場，受益人次共1,211人。</t>
    <phoneticPr fontId="3" type="noConversion"/>
  </si>
  <si>
    <t>受益人次男351人次、女276人次。</t>
    <phoneticPr fontId="3" type="noConversion"/>
  </si>
  <si>
    <t>1、達成徵選國內、外各5部身心障礙者紀錄片之目標。
2、達成全國6縣市巡迴影展目標。
3、超出預期計畫，完成78場映演與12場討論分享。
4、完成服務人次為4237人，達成率為88%</t>
    <phoneticPr fontId="3" type="noConversion"/>
  </si>
  <si>
    <t>辦理7場宣導會，合計受益人數131人、提供21名身心障礙者關於性教育方面個別化輔導。</t>
    <phoneticPr fontId="3" type="noConversion"/>
  </si>
  <si>
    <t>辦理社區服務、社區資源參與、友伴團體共21場，受益人次計\350人次。</t>
    <phoneticPr fontId="3" type="noConversion"/>
  </si>
  <si>
    <t>受益人次計2,680人次：男2099人次、女581人次；辦理6場資訊講座、12次在地生活適應服務、7場次社區宣導服務。</t>
    <phoneticPr fontId="3" type="noConversion"/>
  </si>
  <si>
    <t>關懷訪視計31戶；駐點服務計12場；家長小組計12場；家庭聯誼計12場。</t>
    <phoneticPr fontId="3" type="noConversion"/>
  </si>
  <si>
    <t>受益人次計580人次：男283人次、女297人次；辦理3場資訊講座，受益120人次、4場團體工作，計有195人次受益。</t>
    <phoneticPr fontId="3" type="noConversion"/>
  </si>
  <si>
    <t>受益人次共2290人。</t>
    <phoneticPr fontId="3" type="noConversion"/>
  </si>
  <si>
    <t>財團法人中華民國自閉症基金會</t>
    <phoneticPr fontId="3" type="noConversion"/>
  </si>
  <si>
    <t>促進自閉症學生社會適應與融合支持服務方案</t>
    <phoneticPr fontId="3" type="noConversion"/>
  </si>
  <si>
    <t>共計250人次受益。</t>
    <phoneticPr fontId="3" type="noConversion"/>
  </si>
  <si>
    <t>總受益人次2,104人，年度總計協助維修270件。</t>
    <phoneticPr fontId="3" type="noConversion"/>
  </si>
  <si>
    <t>受益人次計788人次：男386人次、女402人次；個案管理服務總戶數54戶、辦理4場次資訊講座，112人次參加、辦理8場焦點團體，77人次參加、8場成長團體，65人次參加。</t>
    <phoneticPr fontId="3" type="noConversion"/>
  </si>
  <si>
    <t>共舉辦相關活動59場次及其他個別相關訓練，受益人次約24,090人以上。</t>
    <phoneticPr fontId="3" type="noConversion"/>
  </si>
  <si>
    <t>財團法人中華啟能基金會</t>
    <phoneticPr fontId="3" type="noConversion"/>
  </si>
  <si>
    <t>發行智能障礙研究專刊2期</t>
    <phoneticPr fontId="3" type="noConversion"/>
  </si>
  <si>
    <t>建立個案管理轉銜服務體系，102年合計召開4次聯繫會報；疑似身心障礙者通報人數共計30人；針對新領證之身心障礙者提供福利諮詢9268人；通過身心障礙鑑定新制審查計24515案、完成需求評估1274案；新制宣導25場，合計1427人次。</t>
    <phoneticPr fontId="3" type="noConversion"/>
  </si>
  <si>
    <t>提供10戶自閉症家庭功能評估與需求調查；辦理30場次家長親職團體合計204人次；提供80人次以上臨托喘息服務；提供35個家庭辦理家庭聯誼活動合計118人。</t>
    <phoneticPr fontId="3" type="noConversion"/>
  </si>
  <si>
    <t>進行28次訓練課程、2場公開演唱會及8場訪問表演活動，合計參與人數1417人。</t>
    <phoneticPr fontId="3" type="noConversion"/>
  </si>
  <si>
    <t>關懷訪視服務134人次；居家訪視42人次；戶助團體協助156人次；辦理4場區域聯誼合計116人次；2場新舊傷友聯誼57人次。</t>
    <phoneticPr fontId="3" type="noConversion"/>
  </si>
  <si>
    <t>辦理4場視障者就業扶助講座，服務80人次；5場視障按摩師同儕支持團體，服務50人次；4場視障者輔具資源講座，服務40人次；3場定向行動訓練講座；服務8位視障者訪視及問安關懷；3場視障者家庭親屬出遊活動。</t>
    <phoneticPr fontId="3" type="noConversion"/>
  </si>
  <si>
    <t>辦理4場成長團體、8場教育課程、4場社區適應、13場文康活動</t>
    <phoneticPr fontId="3" type="noConversion"/>
  </si>
  <si>
    <t>辦理8場教育交流活動、8次操作體驗、1場戶外活動，合計295人次；102年網路瀏覽人次超過1萬人；編印宣導手冊及無障愛倡議明信片3000份，作為靜態推廣文宣。</t>
    <phoneticPr fontId="3" type="noConversion"/>
  </si>
  <si>
    <t>102年度辦理無障礙生活焦點團體6次，合計167人次參與、勘查21家飯店。</t>
    <phoneticPr fontId="3" type="noConversion"/>
  </si>
  <si>
    <t>102年度製作2張無障礙旅遊地圖、整理120張勘查及旅遊照片、完成12篇障礙者生命故事分享、12次障礙者座談，網路瀏覽達1萬人次以上點閱。</t>
    <phoneticPr fontId="3" type="noConversion"/>
  </si>
  <si>
    <t>受益人次計404人次，辦理2場親職講座，受益79人次、2場團體工作，共計25人參與、4場社區宣導活動。</t>
    <phoneticPr fontId="3" type="noConversion"/>
  </si>
  <si>
    <t>102年度參加團體課程達451人次、10名參與其它社會參與活動、個別化服務計129人次；參與團體課程合計451人次；個別化服務合計117人次。</t>
    <phoneticPr fontId="3" type="noConversion"/>
  </si>
  <si>
    <t>102年度電話諮詢服務人次334人次；會談19人次；網路10人次；合計363人次。</t>
    <phoneticPr fontId="3" type="noConversion"/>
  </si>
  <si>
    <t>受益人次計570人次，辦理4場資訊講座，受益80人次、2場社區資源網絡座談會，受益40人次、個管服務20戶中高齡家庭，計435人次受益。</t>
    <phoneticPr fontId="3" type="noConversion"/>
  </si>
  <si>
    <t>辦理6場家長知能研習活動、4場設會福利知能主題座談會；2場特殊教育知能講座；法律活動宣導活動11場次，合計637人次參與；辦理心智障礙者休閒班隊24班次，合計286人次報名參與。</t>
    <phoneticPr fontId="3" type="noConversion"/>
  </si>
  <si>
    <t>提供弱勢家庭子女課業輔導計提供30名個案，計1524人次、招募18名服務員並辦理2場次課後服務員聚會共27人次參與。</t>
    <phoneticPr fontId="3" type="noConversion"/>
  </si>
  <si>
    <t>合計受益人次男357人次、女318人次。</t>
    <phoneticPr fontId="3" type="noConversion"/>
  </si>
  <si>
    <t>102年受理通報1684名個案，並連結運用242個資源單位，提供2904人次服務；召開4次轉銜聯繫會議。</t>
    <phoneticPr fontId="3" type="noConversion"/>
  </si>
  <si>
    <t xml:space="preserve">共舉辦相關活動26場次，受益人次共846人。(男492人、女354人) </t>
    <phoneticPr fontId="3" type="noConversion"/>
  </si>
  <si>
    <t>受益人次計539人次：男273人次、女266人次；辦理4場親職講座，受益31人次、4場焦點團體，受益34人次、到宅服務15戶家庭。</t>
    <phoneticPr fontId="3" type="noConversion"/>
  </si>
  <si>
    <t>共籌畫十大面向，受益人次共958人。</t>
    <phoneticPr fontId="3" type="noConversion"/>
  </si>
  <si>
    <t>籌畫五大面向，受益人次共592人。</t>
    <phoneticPr fontId="3" type="noConversion"/>
  </si>
  <si>
    <t>共舉辦6場次，受益人次共2,769人。</t>
    <phoneticPr fontId="3" type="noConversion"/>
  </si>
  <si>
    <t>受益人次共288人。</t>
    <phoneticPr fontId="3" type="noConversion"/>
  </si>
  <si>
    <t>102年辦理4場資源協調整合會議，計116人次、4場個案研討會議，計116人次、3場家庭支持服務計326人次、1場年中服務成果發表會，計15人次。</t>
    <phoneticPr fontId="3" type="noConversion"/>
  </si>
  <si>
    <t xml:space="preserve">活動透過走出戶外參與社會活動，且辦理身障者相關健康或專題講座4場次/年，讓身障者得以隨時接收最新資訊，我們也再102年11月10日完成辦理1場戶外旅遊活動，活動參與人員為53人，男性23人；女性30人。
</t>
    <phoneticPr fontId="3" type="noConversion"/>
  </si>
  <si>
    <t>此計畫完成兩場次親子研習會曁親子成長團體，並透過社區參與，提升50%之腦性麻痺及身心障礙者之表達能力，也透過日間作業設施，增強30%之腦性麻痺及身心障礙者之社會適應，年度也完成兩場無障礙休閒活動。</t>
    <phoneticPr fontId="3" type="noConversion"/>
  </si>
  <si>
    <t>社團法人中華身心障礙者職業技藝協會</t>
    <phoneticPr fontId="3" type="noConversion"/>
  </si>
  <si>
    <t>乘著輪椅、追逐夢想-102年身心障礙者參與藝術工作曁推廣生命教育試辦計畫</t>
    <phoneticPr fontId="3" type="noConversion"/>
  </si>
  <si>
    <t>活動並未執行，退回補助款及孳息1,697元。</t>
    <phoneticPr fontId="3" type="noConversion"/>
  </si>
  <si>
    <t>受益人次計99人次，辦理14戶到宅服務、2場社區宣導</t>
    <phoneticPr fontId="3" type="noConversion"/>
  </si>
  <si>
    <t>共巡迴輔導55場次，受益人次共2,795人。</t>
    <phoneticPr fontId="3" type="noConversion"/>
  </si>
  <si>
    <t>共分五大計畫及居家環境服務，受益人次共46,994人。</t>
    <phoneticPr fontId="3" type="noConversion"/>
  </si>
  <si>
    <t>受益人次計462人次，辦理3場在職訓練、2次團體督導，120人次參與、9次諮商輔導(5名社工使用)、3場專家諮詢小組會議。</t>
    <phoneticPr fontId="3" type="noConversion"/>
  </si>
  <si>
    <t>共服務37名後天失明者、電家訪503人、教學87人、活動參加273人次、平台瀏覽15,148人。</t>
    <phoneticPr fontId="3" type="noConversion"/>
  </si>
  <si>
    <t xml:space="preserve">在個案關懷服務方面，服務個案數36個，服務次數612次，電訪次數392次、晤談次數159次、家訪次數37次、郵件次數18次、資源連結服務6次，服務次數目標達成51%。而關懷癲癇~教育宣導服務方案裡，教育宣導場次17場，活動參與人數1240人，服務人次1240人，講座時數34小時，服務人次目標達成206%。核心志工培力及關懷小組服務方案中，核心志工已招募8位。課程與關懷小組服務尚未執行。
在心理支持系列課程方面，心靈園地～園藝治療課程：園藝治療課程進行15次，參與人數12人，服務人次180人，目標達成60%。彩繪美麗人生～藝術治療課程：藝術治療課程進行23次，參與人數15人，服務人次345人，目標達成47.9%。唱歌給你聽～音樂治療課程：音樂治療課程進行16次，參與人數15人，服務人次240人，目標達成53.3%。
</t>
    <phoneticPr fontId="3" type="noConversion"/>
  </si>
  <si>
    <t xml:space="preserve">本會針對會員問卷執行計畫已達成200人次。講座「矯具（支架）之使用與簡易保養維護、資源連結講座」服務141人次。 團體「輔你輔我-輔具服務焦點團體」課程」75人次。講座「102年度骨架復位講座」服務118人次。定點職能檢測29人次。
</t>
    <phoneticPr fontId="3" type="noConversion"/>
  </si>
  <si>
    <t>目前搭乘交通車的視障者65％都是以就業為主，15％社會參與，10％就醫，10％就學….等，而102年1-12月（算至12/16）共服務1046人次，和去年1099人次相差不多。而在視障安全宣導方面，本會在6/30、10/13接連辦完2場視障者交通安全宣導體驗，民眾體驗視障者的不便，以後遇見視障者便能給予正確的協助；最後一場將於12/21（六）於東東宴會式場讓還沒參與過體驗的民眾能體驗看看，這樣的體驗活動不論是大人還是小孩都覺得非常有意義。</t>
    <phoneticPr fontId="3" type="noConversion"/>
  </si>
  <si>
    <t xml:space="preserve">活動皆有達成90%的出席人次，活動後由滿意度調查方式預計80%的參與活動者能有滿意的效度。在增進親子間的互動，該會藉由雙向溝通間接使參與的父母能放鬆身心及生活壓力。
也建立了聽障者與社會連結的橋樑與社會大眾接觸的機會，讓聽障者認識及感受社會生活。
</t>
    <phoneticPr fontId="3" type="noConversion"/>
  </si>
  <si>
    <t xml:space="preserve">在兩場講座中，參加者紛紛提出問題，與講師深入互動，獲得更多相關資訊，了解更多在升學或就業時所會遇到的問題及解決方式，參與者皆認為有繼續辦理的需要。在生活成長營方面：本活動參加人數15人，共辦理8次，每次6小時，共服務48小時。9成以上的成員認為課程清楚，易理解，在建議方面認為過程中學習很開心有趣，也很高興可以認識新朋友。整體而言，90％的學員表示喜歡這次所辦理的活動，其中有80％的學員認為參與這次活動有獲得收穫。在服務過程中，發現許多聽障者在就學、就業中感到無助與煩惱，家長則因孩子的教導、溝通上的問題而產生摩擦，使得聽障家庭經常面臨矛盾與衝突，其中以家長提早發現問題，主動找尋支持與協助者，使問題獲得舒緩與改善的情況為佳。
</t>
    <phoneticPr fontId="3" type="noConversion"/>
  </si>
  <si>
    <t xml:space="preserve">聽障者個別聽語訓練：採循環教學辦理，以1對1或家長協同學習的教學模式，每位聽障生每次課程時間1小時。而在聽障者讀書會：每月也有進行一次，每次4小時，由講師引導聽障生閱讀書籍或觀賞影片的方式，並輪流分享觀後心得。整體成效良好，也能從問題種找出回應並即時回饋。
</t>
    <phoneticPr fontId="3" type="noConversion"/>
  </si>
  <si>
    <t>生涯轉銜通報計個案管理中心接受通報計1855人、個案管理72案；辦理4場轉銜宣導活動合計受益人數100人；新制宣導說明會7場，受益人次計300人；6場親職講座、親子休閒活動；2場生涯轉銜連繫會議，102年度受益人數計3760人。</t>
    <phoneticPr fontId="3" type="noConversion"/>
  </si>
  <si>
    <t>完成訓練狗隻共4隻、進口幼犬5隻、培育計畫26隻、寄養家庭70組、導盲犬申請者12位。</t>
    <phoneticPr fontId="3" type="noConversion"/>
  </si>
  <si>
    <t>活動期間召開4次平台相關會議並透過遠端/線上方式進行63次討論會議。網站流覽，至12月31日止，流覽人數共計637人次。其會員管理：至12月31日止，完成個人會員審核者共計34人，會員團體者共計13個單位。至12月31日止，登入5筆，流覽人次共計94人次。溝通資源專區：至12月31日止，加入同步聽打員團隊共計6人；申請同步打字服務共計1筆；媒合作業共計1筆。學習資源專區：至12月31日止，加入老師行列共計4人；申請課輔需求共計3筆。其他資源專區：至12月31日止，登入共4筆，流覽人次共計65人次。</t>
    <phoneticPr fontId="3" type="noConversion"/>
  </si>
  <si>
    <t>在此計畫中，使用Youtube影片流覽人次：至12月31日止，共計3,918人次。聲暉臉書（Facebook）社群至12月31日止，共張貼12則相關資訊，觀看約計9,608人次。國立公共資訊圖書館線上視聽媒體中心影片流覽人次：至12月31日止，共計75人次。而公益頻道至12月31日止，各類宣傳活動：102年度宣傳活動共16場次/1,225人次，宣導人數達50,000人次。</t>
    <phoneticPr fontId="3" type="noConversion"/>
  </si>
  <si>
    <t>服務人次為男性32人，女性43人。</t>
    <phoneticPr fontId="3" type="noConversion"/>
  </si>
  <si>
    <t xml:space="preserve">本計畫個別訪談了20位受訪者質性訪談以及辦理1-2次焦點團體，蒐集5-7名成員交流經驗資料，彙整相關建議，個別訪談18位聽障受訪者及辦理3次焦點團體，聘任專業諮詢顧問5名。 </t>
    <phoneticPr fontId="3" type="noConversion"/>
  </si>
  <si>
    <t>台灣海洋性貧血協會</t>
    <phoneticPr fontId="3" type="noConversion"/>
  </si>
  <si>
    <t>舉辦高風險家庭及身體評估、.辦理病友及家屬支持團體北中南共舉辦16次、辦理個案身心輔導及團體督導會議、辦理海貧兒『自我健康監測管理』 活動。共計710受益人次。</t>
    <phoneticPr fontId="3" type="noConversion"/>
  </si>
  <si>
    <t>共籌劃了北中南區，受益人次共3,729人。</t>
    <phoneticPr fontId="3" type="noConversion"/>
  </si>
  <si>
    <t>「尊重每一張臉」~臉部平權社會教育推展計畫</t>
    <phoneticPr fontId="3" type="noConversion"/>
  </si>
  <si>
    <t>宣導共70場，服務12576人；線上問卷建置完成，合計1125人以上填寫問券並取得有效問卷1023份。</t>
    <phoneticPr fontId="3" type="noConversion"/>
  </si>
  <si>
    <t>採取個案管理、需求評估、心理輔導及後續追蹤，受益人次共22人。</t>
    <phoneticPr fontId="3" type="noConversion"/>
  </si>
  <si>
    <t>共舉辦相關活動4場，受益人次約300人。</t>
    <phoneticPr fontId="3" type="noConversion"/>
  </si>
  <si>
    <t>社團法人中華民國自閉症總會</t>
    <phoneticPr fontId="3" type="noConversion"/>
  </si>
  <si>
    <t>共計1518人次受益。</t>
    <phoneticPr fontId="3" type="noConversion"/>
  </si>
  <si>
    <t>自閉症教學影片</t>
    <phoneticPr fontId="3" type="noConversion"/>
  </si>
  <si>
    <t>共計163人次受益。</t>
    <phoneticPr fontId="3" type="noConversion"/>
  </si>
  <si>
    <t>共計510人次受益。</t>
    <phoneticPr fontId="3" type="noConversion"/>
  </si>
  <si>
    <t>1021GD117D</t>
    <phoneticPr fontId="3" type="noConversion"/>
  </si>
  <si>
    <t>財團法人育成社會福利基金會</t>
    <phoneticPr fontId="3" type="noConversion"/>
  </si>
  <si>
    <t>心智障礙者獨立生活能力評量工具發展與訓練範本設計-手眼協調電子化評量工具</t>
    <phoneticPr fontId="3" type="noConversion"/>
  </si>
  <si>
    <t>共計545人次受益。</t>
    <phoneticPr fontId="3" type="noConversion"/>
  </si>
  <si>
    <t>1.完成一系列心智障礙者活力健康操示範動作。2.拍攝專屬心智障礙活力健康操教學影片，供各身心障礙福利服務機構參考使用。3.受益人數共350人次。</t>
    <phoneticPr fontId="3" type="noConversion"/>
  </si>
  <si>
    <t>整年度共舉辦6大方向活動，受益人次約100人。</t>
    <phoneticPr fontId="3" type="noConversion"/>
  </si>
  <si>
    <t>共計1012人次受益。</t>
    <phoneticPr fontId="3" type="noConversion"/>
  </si>
  <si>
    <t>社團法人中華民國康復之友聯盟</t>
    <phoneticPr fontId="3" type="noConversion"/>
  </si>
  <si>
    <t>精障者及家庭支持充權教育課程計畫</t>
    <phoneticPr fontId="3" type="noConversion"/>
  </si>
  <si>
    <t>基本概念課程辦理19場次，764人受益；講師培訓研習課程辦理3場次，216人受益；更新修訂課程之需求座談會、編撰小組會議、委員會議辦理8場次、55人受益；共計2708人次受益。</t>
    <phoneticPr fontId="3" type="noConversion"/>
  </si>
  <si>
    <t>合計受益人次男168人次、女201人次。</t>
    <phoneticPr fontId="3" type="noConversion"/>
  </si>
  <si>
    <t>受益人次男260人次、女189人次。</t>
    <phoneticPr fontId="3" type="noConversion"/>
  </si>
  <si>
    <t>依計畫執行完竣，合計受益人次為524人。</t>
    <phoneticPr fontId="3" type="noConversion"/>
  </si>
  <si>
    <t>受益人次男735人次、女352人次。</t>
    <phoneticPr fontId="3" type="noConversion"/>
  </si>
  <si>
    <t>1021G4134A</t>
    <phoneticPr fontId="3" type="noConversion"/>
  </si>
  <si>
    <t>受益人次計2186人次：男980人次、女1206人次；辦理4場資訊講座，受益125人次、5場手足知能成長營，受益119人次、社區生活學苑受益人次達450人次、30個單位社區宣導工作。</t>
    <phoneticPr fontId="3" type="noConversion"/>
  </si>
  <si>
    <t>受益人次計1,087人次：男869人次，女218人次；辦理3場社區宣導課程，每場平均20人參與、6戶專家到宅服務、4場社區宣導講座，受益103人次。</t>
    <phoneticPr fontId="3" type="noConversion"/>
  </si>
  <si>
    <t>受益人次男5382人次、女3188人次。</t>
    <phoneticPr fontId="3" type="noConversion"/>
  </si>
  <si>
    <t>受益人次男1365人次、女364人次。</t>
    <phoneticPr fontId="3" type="noConversion"/>
  </si>
  <si>
    <t>受益人次男448人次、女187人次。</t>
    <phoneticPr fontId="3" type="noConversion"/>
  </si>
  <si>
    <t>受益人次男1233人次、女1176人次。</t>
    <phoneticPr fontId="3" type="noConversion"/>
  </si>
  <si>
    <t>受益人次男790人次、女637人次。</t>
    <phoneticPr fontId="3" type="noConversion"/>
  </si>
  <si>
    <t>受益人次男365人次、女364人次。</t>
    <phoneticPr fontId="3" type="noConversion"/>
  </si>
  <si>
    <t>受益人次男173人次、女345人次。</t>
    <phoneticPr fontId="3" type="noConversion"/>
  </si>
  <si>
    <t>受益人次男2086人次、女1449人次。</t>
    <phoneticPr fontId="3" type="noConversion"/>
  </si>
  <si>
    <t>受益人次男10000人次、女12000人次。</t>
    <phoneticPr fontId="3" type="noConversion"/>
  </si>
  <si>
    <t>受益人次男900人次、女1100人次。</t>
    <phoneticPr fontId="3" type="noConversion"/>
  </si>
  <si>
    <t>受益人次男1567人次、女3818人次。</t>
    <phoneticPr fontId="3" type="noConversion"/>
  </si>
  <si>
    <t>受益人次男1014人次、女1521人次。</t>
    <phoneticPr fontId="3" type="noConversion"/>
  </si>
  <si>
    <t>受益人次男182人、女128人。</t>
    <phoneticPr fontId="3" type="noConversion"/>
  </si>
  <si>
    <t>受益人次男30人、女29人。</t>
    <phoneticPr fontId="3" type="noConversion"/>
  </si>
  <si>
    <t>受益人次男250人次、女100人次。</t>
    <phoneticPr fontId="3" type="noConversion"/>
  </si>
  <si>
    <t>受益人次男2250人次、女22510人次。</t>
    <phoneticPr fontId="3" type="noConversion"/>
  </si>
  <si>
    <t>受益人次男500人次、女570人次。</t>
    <phoneticPr fontId="3" type="noConversion"/>
  </si>
  <si>
    <t>受益人次男820人次、女463人次。</t>
    <phoneticPr fontId="3" type="noConversion"/>
  </si>
  <si>
    <t>受益人次男236人次、女891人次。</t>
    <phoneticPr fontId="3" type="noConversion"/>
  </si>
  <si>
    <t>社團法人臺中市山海屯脊髓損傷協會</t>
    <phoneticPr fontId="3" type="noConversion"/>
  </si>
  <si>
    <t>脊髓損傷者家庭支持服務計劃</t>
    <phoneticPr fontId="3" type="noConversion"/>
  </si>
  <si>
    <t>共計125人受益。</t>
    <phoneticPr fontId="3" type="noConversion"/>
  </si>
  <si>
    <t>尊重生命、預防脊髓損傷暨「無障礙環境」體驗校園宣導系列</t>
    <phoneticPr fontId="3" type="noConversion"/>
  </si>
  <si>
    <t>1.聽障特教知能研習，實際參與共計5人。2.辦理70場認識聽障宣導活動：(1)班級宣導，共計1350人次。(2)校園宣導，共計2270人次。3.聽障生聽語暨課後補救教學，服務共計40人，160人次。4.聲暉姊姊信箱，服務共計35人，46人次。</t>
    <phoneticPr fontId="3" type="noConversion"/>
  </si>
  <si>
    <t>臺中市身心障礙福利協會</t>
    <phoneticPr fontId="3" type="noConversion"/>
  </si>
  <si>
    <t>無障礙空間校園巡迴宣導計畫</t>
    <phoneticPr fontId="3" type="noConversion"/>
  </si>
  <si>
    <t>共計960人次受益。</t>
    <phoneticPr fontId="3" type="noConversion"/>
  </si>
  <si>
    <t>社團法人台中市自閉症教育協進會</t>
    <phoneticPr fontId="3" type="noConversion"/>
  </si>
  <si>
    <t>共計68人受益。</t>
    <phoneticPr fontId="3" type="noConversion"/>
  </si>
  <si>
    <t>財團法人台中市私立聲暉綜合知能發展中心</t>
    <phoneticPr fontId="3" type="noConversion"/>
  </si>
  <si>
    <t>共計32人受益。</t>
    <phoneticPr fontId="3" type="noConversion"/>
  </si>
  <si>
    <t>共計750人次受益。</t>
    <phoneticPr fontId="3" type="noConversion"/>
  </si>
  <si>
    <t>共計16人受益。</t>
    <phoneticPr fontId="3" type="noConversion"/>
  </si>
  <si>
    <t>共計54人受益。</t>
    <phoneticPr fontId="3" type="noConversion"/>
  </si>
  <si>
    <t>折翼天使洩壓計畫</t>
    <phoneticPr fontId="3" type="noConversion"/>
  </si>
  <si>
    <t>共計862人次受益。</t>
    <phoneticPr fontId="3" type="noConversion"/>
  </si>
  <si>
    <t>受益人次計696人次：男355人次、女341人次；辦理講座6場，受益211人次，個管服務27戶。</t>
    <phoneticPr fontId="3" type="noConversion"/>
  </si>
  <si>
    <t>共計665人次受益。</t>
    <phoneticPr fontId="3" type="noConversion"/>
  </si>
  <si>
    <t>共計421人次受益。</t>
    <phoneticPr fontId="3" type="noConversion"/>
  </si>
  <si>
    <t>共計235人次受益。</t>
    <phoneticPr fontId="3" type="noConversion"/>
  </si>
  <si>
    <t>與你同行--高關懷需求身心障礙者家庭培力服務</t>
    <phoneticPr fontId="3" type="noConversion"/>
  </si>
  <si>
    <t>共計368人次受益。</t>
    <phoneticPr fontId="3" type="noConversion"/>
  </si>
  <si>
    <t>共計412人次受益。</t>
    <phoneticPr fontId="3" type="noConversion"/>
  </si>
  <si>
    <t>共計446人次受益。</t>
    <phoneticPr fontId="3" type="noConversion"/>
  </si>
  <si>
    <t>辦理講座6場，受益207人次、個管服務34戶、社區宣導90人次。</t>
    <phoneticPr fontId="3" type="noConversion"/>
  </si>
  <si>
    <t>共計269人次受益。</t>
    <phoneticPr fontId="3" type="noConversion"/>
  </si>
  <si>
    <t>共計1267人次受益。</t>
    <phoneticPr fontId="3" type="noConversion"/>
  </si>
  <si>
    <t>共計776人次受益。</t>
    <phoneticPr fontId="3" type="noConversion"/>
  </si>
  <si>
    <t>受益人次計618人次：男314人次、女304人次；辦理資訊講座4場，112人次、健康篩檢1場，20人次、社區宣導2場，55人次、個管服務370戶、專家到宅服務，15人次。</t>
    <phoneticPr fontId="3" type="noConversion"/>
  </si>
  <si>
    <t>共計26人受益。</t>
    <phoneticPr fontId="3" type="noConversion"/>
  </si>
  <si>
    <t>社團法人中華民國智障者家長總會</t>
    <phoneticPr fontId="3" type="noConversion"/>
  </si>
  <si>
    <t>受益人次計176人次：男84人次、女92人次；5場親職講座，受益109人、1場健檢活動，受益42人、5場團體活動。</t>
    <phoneticPr fontId="3" type="noConversion"/>
  </si>
  <si>
    <t>藉由訪視，受益人次約120人。</t>
    <phoneticPr fontId="3" type="noConversion"/>
  </si>
  <si>
    <t>辦理6場次生涯轉銜影音計畫</t>
    <phoneticPr fontId="3" type="noConversion"/>
  </si>
  <si>
    <t>藉由四種層面認知的訓練互相影響、成長，運用餐飲營運空間來培訓學員的工作能力，102年受益人次為8,000人次。</t>
    <phoneticPr fontId="3" type="noConversion"/>
  </si>
  <si>
    <t>受益人次計579人次，辦理7場講座，受益229人次、7場團體工作，受益240人次。</t>
    <phoneticPr fontId="3" type="noConversion"/>
  </si>
  <si>
    <t>友伴支持服務招募人員共25名，辦理4場志工培訓課程並招募10名志工、辦理單元講座20場，受益人次160人次；社交技巧訓練24場計196人次；休閒教育80場計640人次。</t>
    <phoneticPr fontId="3" type="noConversion"/>
  </si>
  <si>
    <t>辦理自閉症家庭親職教育、諮詢輔導，受益人次計400人次。</t>
    <phoneticPr fontId="3" type="noConversion"/>
  </si>
  <si>
    <t>撤案繳回</t>
    <phoneticPr fontId="3" type="noConversion"/>
  </si>
  <si>
    <t>辦理醫療講座及舒壓活動、支持團體、太極柔力球訓練營精修班，受益人次442人次；社會福利諮詢計514人、辦理手語課程、親職休閒活動、國際身障日健走，受益人次計145人</t>
    <phoneticPr fontId="3" type="noConversion"/>
  </si>
  <si>
    <t>生涯轉銜初評、轉銜關懷信件、福利諮詢，合計服務11358人次；召開2場轉銜聯繫會報；參與就業與就學轉銜會議、宣導會至少10場，受益人數約475多人次。</t>
    <phoneticPr fontId="3" type="noConversion"/>
  </si>
  <si>
    <t>受益人次計604人次：男389人次、女215人次；辦理2場社區資源網絡座談會、5場資訊講座，受益143人次、專家到宅服務受益20人次、個管服務共計33戶、52人。</t>
    <phoneticPr fontId="3" type="noConversion"/>
  </si>
  <si>
    <t>受益人次計164人次：男51人次、女113人次；辦理6場親職講座，受益84人次、8場成長團體，受益76人次。</t>
    <phoneticPr fontId="3" type="noConversion"/>
  </si>
  <si>
    <t>社團法人新北市殘障福利服務協會</t>
    <phoneticPr fontId="3" type="noConversion"/>
  </si>
  <si>
    <t>受益人次計949人次，辦理5場資訊講座，受益238人次、健康檢查活動共計61人次、個管服務計650人次受益。</t>
    <phoneticPr fontId="3" type="noConversion"/>
  </si>
  <si>
    <t xml:space="preserve">辦理巡迴輔導22場次、南區定向行動及生活技能訓練受益計33人。
</t>
    <phoneticPr fontId="3" type="noConversion"/>
  </si>
  <si>
    <t>未執行，繳回款</t>
    <phoneticPr fontId="3" type="noConversion"/>
  </si>
  <si>
    <t>1021H3058L</t>
  </si>
  <si>
    <t>目睹家暴兒童及少年輔導方案</t>
  </si>
  <si>
    <t>1030000235</t>
  </si>
  <si>
    <t>1021HS059L</t>
  </si>
  <si>
    <t>臺中市102年度家庭暴力被害人垂直整合服務方案計畫</t>
  </si>
  <si>
    <t>1030000259</t>
  </si>
  <si>
    <t>1021HS060J</t>
  </si>
  <si>
    <t>臺中市家庭暴力及性侵害防治中心</t>
  </si>
  <si>
    <t>102年度跨國聯姻家庭暴力防治方案</t>
  </si>
  <si>
    <t>1020115624</t>
  </si>
  <si>
    <t>1021H4062J</t>
  </si>
  <si>
    <t>高雄市102年家庭暴力被害人垂直整合服務方案計畫</t>
  </si>
  <si>
    <t>1031400084</t>
  </si>
  <si>
    <t>1021H4066L</t>
  </si>
  <si>
    <t>拒絕暴力「網」前往 - 保護性社工及網絡人員人身安全維繫三年實施計畫-102年</t>
  </si>
  <si>
    <t>1020114312</t>
  </si>
  <si>
    <t>1021HO067L</t>
  </si>
  <si>
    <t>花蓮縣辦理家庭暴力及性侵害防治社會工作人員安全計畫</t>
  </si>
  <si>
    <t>1021HU070L</t>
  </si>
  <si>
    <t>親密關係暴力被害人復原服務方案</t>
  </si>
  <si>
    <t>1021HU071J</t>
  </si>
  <si>
    <t>夢想起飛、彩繪女性職涯艷陽天-臺南市推動家庭暴力被害人自信增能經濟復原服務方案</t>
  </si>
  <si>
    <t>1021HN072K</t>
  </si>
  <si>
    <t>辦理家庭暴力被害人復原工作服務計畫</t>
  </si>
  <si>
    <t>1020115468</t>
  </si>
  <si>
    <t>1021HQ073K</t>
  </si>
  <si>
    <t>財團法人伊甸社會福利基金會</t>
  </si>
  <si>
    <t>家庭暴力倖存者復原服務方案</t>
  </si>
  <si>
    <t>1030000307</t>
  </si>
  <si>
    <t>1021HE074L</t>
  </si>
  <si>
    <t>「多元之愛，守護山海之家」--苗栗縣家庭暴力被害人服務方案</t>
  </si>
  <si>
    <t>1031400237</t>
  </si>
  <si>
    <t>1021H1075L</t>
  </si>
  <si>
    <t>家庭暴力及性侵害保護扶助專業人員訓練計畫</t>
  </si>
  <si>
    <t>1020114656</t>
  </si>
  <si>
    <t>1021H1076L</t>
  </si>
  <si>
    <t>財團法人呂旭立紀念文教基金會</t>
  </si>
  <si>
    <t>家庭暴力及性侵害保護扶助專業人員訓練計畫－心理衛生工作專題</t>
  </si>
  <si>
    <t>1041424558</t>
  </si>
  <si>
    <t>1021H1077J</t>
  </si>
  <si>
    <t>不僅給她魚吃，還提供給她釣竿，教她釣魚的方法--受暴婦女就業服務計畫(第三年)</t>
  </si>
  <si>
    <t>1031400110</t>
  </si>
  <si>
    <t>1021H1078L</t>
  </si>
  <si>
    <t>「扭轉生命旅程-24個協助目睹兒少的實驗性教案」推廣暨進階教案研發計畫</t>
  </si>
  <si>
    <t>1031400565</t>
  </si>
  <si>
    <t>1021HX079L</t>
  </si>
  <si>
    <t>財團法人天主教善牧社會福利基金會</t>
  </si>
  <si>
    <t>「散播服務的種子」─102年目睹家庭暴力兒童社區佈點服務模式暨訓練計劃</t>
  </si>
  <si>
    <t>1030013096</t>
  </si>
  <si>
    <t>1021HU081L</t>
  </si>
  <si>
    <t>雲上太陽~家庭暴力目睹兒復原服務方案</t>
  </si>
  <si>
    <t>1021H1082J</t>
  </si>
  <si>
    <t>家庭暴力被害人心理輔導專業人員培訓計畫</t>
  </si>
  <si>
    <t>1021421568</t>
  </si>
  <si>
    <t>1021H1083J</t>
  </si>
  <si>
    <t>『看不見的傷痕』- 親密伴侶暴力國際研討會</t>
  </si>
  <si>
    <t>1031400852</t>
  </si>
  <si>
    <t>1021H1084J</t>
  </si>
  <si>
    <t>家庭暴力防治網絡人員訓練計畫</t>
  </si>
  <si>
    <t>1031400033</t>
  </si>
  <si>
    <t>1021H1085J</t>
  </si>
  <si>
    <t>中華民國老人福利推動聯盟　</t>
  </si>
  <si>
    <t>地方老人保護與家暴防治體系之整合實驗暨教育訓練計畫</t>
  </si>
  <si>
    <t>1030007506</t>
  </si>
  <si>
    <t>1021H1086J</t>
  </si>
  <si>
    <t>再走一哩路：自立生活的預備與挑戰</t>
  </si>
  <si>
    <t>1031400043</t>
  </si>
  <si>
    <t>1021H1087J</t>
  </si>
  <si>
    <t>保護令制度實施現況檢討與展望圓桌會議</t>
  </si>
  <si>
    <t>1021421499</t>
  </si>
  <si>
    <t>1021HS088J</t>
  </si>
  <si>
    <t>家庭司法保護服務中心計畫</t>
  </si>
  <si>
    <t>1030000257</t>
  </si>
  <si>
    <t>1021H1089J</t>
  </si>
  <si>
    <t>家暴性侵害被害人培力服務計畫</t>
  </si>
  <si>
    <t>1030002689</t>
  </si>
  <si>
    <t>1021H3091J</t>
  </si>
  <si>
    <t>臺北市政府衛生局</t>
  </si>
  <si>
    <t>家庭關係修復會議計畫書</t>
  </si>
  <si>
    <t>1030001503</t>
  </si>
  <si>
    <t>1021D1001C</t>
  </si>
  <si>
    <t>財團法人靖娟兒童安全文教基金會</t>
  </si>
  <si>
    <t>兒童創傷壓力管理整合性服務計劃</t>
  </si>
  <si>
    <t>1030008423</t>
  </si>
  <si>
    <t>1021DX002W</t>
  </si>
  <si>
    <t>中華民國更生少年關懷協會</t>
  </si>
  <si>
    <t>102年度新北市邊緣少年外展服務計畫</t>
  </si>
  <si>
    <t>1021D1002V</t>
  </si>
  <si>
    <t>中華白絲帶關懷協會</t>
  </si>
  <si>
    <t>2013關懷白絲帶．心懷e世代</t>
  </si>
  <si>
    <t>1021D1002C</t>
  </si>
  <si>
    <t>財團法人台灣世界展望會</t>
  </si>
  <si>
    <t>辦理兒童少年家外安置委由親屬照顧服務訓練計畫</t>
  </si>
  <si>
    <t>中華兒童教育發展協會</t>
  </si>
  <si>
    <t>兒童及少年網路安全、出版品、影音光碟閱聽權益保護服務─監看出版品及影音光碟分級案</t>
  </si>
  <si>
    <t>1021D1003C</t>
  </si>
  <si>
    <t>安心出庭去-兒童法庭服務擴大推廣計畫</t>
  </si>
  <si>
    <t>1030006420</t>
  </si>
  <si>
    <t>1021DX003W</t>
  </si>
  <si>
    <t>財團法人天主教善牧社會福利基金會-蘆洲少年福利服務中心</t>
  </si>
  <si>
    <t>中途輟學、失蹤逃家或虞犯兒童少年外展服務</t>
  </si>
  <si>
    <t>1021D1004C</t>
  </si>
  <si>
    <t>提升目睹暴力兒童保護因子-目睹暴力兒童服務第二年計畫</t>
  </si>
  <si>
    <t>1031400145</t>
  </si>
  <si>
    <t>1021D1004U</t>
  </si>
  <si>
    <t>社團法人中華民國得勝者教育協會</t>
  </si>
  <si>
    <t>花young少年夢想起飛-102年度得聖者計劃-偏遠校園青少年關懷輔導專案計畫</t>
  </si>
  <si>
    <t>1021D1004V</t>
  </si>
  <si>
    <t>兒童及少年網路安全、出版品、影音光碟閱聽權益保護服務─志工研習訓練案</t>
  </si>
  <si>
    <t>1021D1005U</t>
  </si>
  <si>
    <t>真的有青少年自傳劇團愛的方程式</t>
  </si>
  <si>
    <t>1021D3005W</t>
  </si>
  <si>
    <t>財團法人天主教善牧社會福利基金會-西區少年服務中心</t>
  </si>
  <si>
    <t>中途輟學、失蹤逃家或虞犯兒童少年外展服務計畫</t>
  </si>
  <si>
    <t>1021D3006W</t>
  </si>
  <si>
    <t>財團法人臺北市松陽社會福利事業基金會</t>
  </si>
  <si>
    <t>「展出愛、希望與勇氣」辦理中途輟學、失蹤逃家或虞犯兒童少年外展服務活動</t>
  </si>
  <si>
    <t>社團法人台灣省兒童少年成長協會</t>
  </si>
  <si>
    <t>102年中輟、偏差行為或虞犯、高關懷家庭兒童少年外展服務</t>
  </si>
  <si>
    <t>1021D1007V</t>
  </si>
  <si>
    <t>台灣展翅協會</t>
  </si>
  <si>
    <t>2013兒少上網安全計畫</t>
  </si>
  <si>
    <t>1021D1007U</t>
  </si>
  <si>
    <t>社團法人台灣愛克曼兒童及少年體驗學習協會</t>
  </si>
  <si>
    <t>102年高關懷兒童及少年外展參與式團體輔導方案，Go！態Do--青少年自立生活挑戰營</t>
  </si>
  <si>
    <t>1021DS008W</t>
  </si>
  <si>
    <t>財團法人臺中市私立龍眼林社會福利慈善事業基金會</t>
  </si>
  <si>
    <t>102年中途輟學、失蹤逃家或虞犯兒童少年外展服務計畫</t>
  </si>
  <si>
    <t>1021D1009V</t>
  </si>
  <si>
    <t>防制網路兒少性侵圖像散布服務方案</t>
  </si>
  <si>
    <t>1021D3009C</t>
  </si>
  <si>
    <t>財團法人台灣兒童暨家庭扶助基金會</t>
  </si>
  <si>
    <t>102年度台北市兒童及少年家外安置個案委由親屬照顧服務計畫</t>
  </si>
  <si>
    <t>1030004982</t>
  </si>
  <si>
    <t>1021DS010C</t>
  </si>
  <si>
    <t>102年臺中市兒童少年家外安置委由親屬照顧服務計畫</t>
  </si>
  <si>
    <t>1020115813</t>
  </si>
  <si>
    <t>1021DB011C</t>
  </si>
  <si>
    <t>社團法人宜蘭縣溫馨家庭促進協會</t>
  </si>
  <si>
    <t>辦理受虐或目睹暴力兒童及少年個案處遇服務</t>
  </si>
  <si>
    <t>1030001765</t>
  </si>
  <si>
    <t>1021D1011U</t>
  </si>
  <si>
    <t>沒有問題online線上求助與資源整合平臺</t>
  </si>
  <si>
    <t>1021DU012W</t>
  </si>
  <si>
    <t>臺灣冒險學習發展協會</t>
  </si>
  <si>
    <t>「 從心夢想.迎向希望」高關懷少年家庭外展服務計畫</t>
  </si>
  <si>
    <t>1021DD012C</t>
  </si>
  <si>
    <t>財團法人台灣兒童暨家庭扶助基金會新竹分事務所</t>
  </si>
  <si>
    <t>兒少保護家外安置個案委由親屬照顧服務計畫</t>
  </si>
  <si>
    <t>1030002249</t>
  </si>
  <si>
    <t>1021DH013C</t>
  </si>
  <si>
    <t>102年南投縣兒童少年家外安置委由親屬照顧服務計畫</t>
  </si>
  <si>
    <t>1030001487</t>
  </si>
  <si>
    <t>1021DU013W</t>
  </si>
  <si>
    <t>社團法人台南市新世代社會福利關懷協會</t>
  </si>
  <si>
    <t>台南市「高關懷兒童及少年外展及參與式團體輔導」中程計畫書-建構兒少支持系統防護網</t>
  </si>
  <si>
    <t>1021DI014C</t>
  </si>
  <si>
    <t>財團法人台灣兒童暨家庭扶助基金會雲林分事務所</t>
  </si>
  <si>
    <t>兒童少年親屬安置服務方案計畫</t>
  </si>
  <si>
    <t>1030002257</t>
  </si>
  <si>
    <t>1021DX014U</t>
  </si>
  <si>
    <t>社團法人中華民國少數族群權益促進協會</t>
  </si>
  <si>
    <t>2013年弱勢家庭高關懷少年團體輔導</t>
  </si>
  <si>
    <t>102年屏東縣兒少保護家外安置個案委由親屬照顧服務計畫</t>
  </si>
  <si>
    <t>1030002235</t>
  </si>
  <si>
    <t>1021DX015U</t>
  </si>
  <si>
    <t>體驗式團體輔導營隊</t>
  </si>
  <si>
    <t>1021DM016C</t>
  </si>
  <si>
    <t>財團法人台灣兒童暨家庭扶助基金會屏東分事務所(屏東縣政府層轉)</t>
  </si>
  <si>
    <t>兒童少年親屬安置服務方案</t>
  </si>
  <si>
    <t>1021DX017U</t>
  </si>
  <si>
    <t>高關懷少年（非行、中途輟學、偏差行為或虞犯）態度教育冒險</t>
  </si>
  <si>
    <t>1021D4019W</t>
  </si>
  <si>
    <t>社團法人高雄市青少年關懷協會</t>
  </si>
  <si>
    <t>1021DM019C</t>
  </si>
  <si>
    <t>「愛、幸福、體驗趣」~102年親生家庭維繫活動</t>
  </si>
  <si>
    <t>1020112590</t>
  </si>
  <si>
    <t>1021DS020U</t>
  </si>
  <si>
    <t>財團法人台中市私立張秀菊社會福利慈善事業基金會</t>
  </si>
  <si>
    <t>第六屆青少年趴趴GO-獨立生活冒險營</t>
  </si>
  <si>
    <t>1021DB020W</t>
  </si>
  <si>
    <t>1021DN020C</t>
  </si>
  <si>
    <t>社團法人臺東縣家立立成長協會</t>
  </si>
  <si>
    <t>102年度推動兒少保護家外安置個案委由親屬照顧服務計畫</t>
  </si>
  <si>
    <t>1031400567</t>
  </si>
  <si>
    <t>1021DG021W</t>
  </si>
  <si>
    <t>彰化縣基督教青年會</t>
  </si>
  <si>
    <t>讓愛永續夢不停歇-中輟兒少外展服務計畫</t>
  </si>
  <si>
    <t>1021DO021C</t>
  </si>
  <si>
    <t>102年兒少保護家外安置個案委由親屬照顧服務計畫</t>
  </si>
  <si>
    <t>1030001137</t>
  </si>
  <si>
    <t>1021DG022W</t>
  </si>
  <si>
    <t>財團法人「張老師」基金會台中分事務所</t>
  </si>
  <si>
    <t>新的關心．心的關係－102年度中輟生、虞輟生或失蹤逃家兒童少年外展服務計畫</t>
  </si>
  <si>
    <t>1021DO022C</t>
  </si>
  <si>
    <t>社團法人花蓮縣兒童暨家庭關懷協會</t>
  </si>
  <si>
    <t>看見門縫後孩子的痛與慟---辦理目睹暴力兒童及少年個案處遇服務</t>
  </si>
  <si>
    <t>1030006195</t>
  </si>
  <si>
    <t>1021DO023C</t>
  </si>
  <si>
    <t>用「演」、「說」走進後山孩子的心，開啟希望之門-社區三級預防之整合性與創新實驗三年計劃</t>
  </si>
  <si>
    <t>1030046214</t>
  </si>
  <si>
    <t>1021DQ024C</t>
  </si>
  <si>
    <t>社團法人世界和平會</t>
  </si>
  <si>
    <t>兒童少年保護宣導電影製作</t>
  </si>
  <si>
    <t>1030002082</t>
  </si>
  <si>
    <t>1021DU024U</t>
  </si>
  <si>
    <t>社團法人中華民國道德重整協會</t>
  </si>
  <si>
    <t>高關懷兒童青少年參與式團體輔導計劃</t>
  </si>
  <si>
    <t>1021DH024W</t>
  </si>
  <si>
    <t>社團法人台灣彩虹雙福協會</t>
  </si>
  <si>
    <t>102年度大埔里地區中途輟學及中輟之虞少年服務</t>
  </si>
  <si>
    <t>1021DU025U</t>
  </si>
  <si>
    <t>「啟動冒險的心，找回未來的夢」-高關懷少年服務學習自立生活挑戰營</t>
  </si>
  <si>
    <t>1021DV025C</t>
  </si>
  <si>
    <t>財團法人台灣兒童暨家庭扶助基金會金門分事務所</t>
  </si>
  <si>
    <t>103001876</t>
  </si>
  <si>
    <t>1021DI025W</t>
  </si>
  <si>
    <t>社團法人雲林縣兒童福利發展協會</t>
  </si>
  <si>
    <t>雲林縣偏遠地區中途輟學、失蹤逃家或虞犯兒童少年外展服務計畫</t>
  </si>
  <si>
    <t>社團法人中華民國牧愛生命協會</t>
  </si>
  <si>
    <t>小太陽社區防護網實驗計畫</t>
  </si>
  <si>
    <t>1021DI026W</t>
  </si>
  <si>
    <t>社團法人雲林縣百里香兒童青少年關懷協會</t>
  </si>
  <si>
    <t>102年度雲林縣「札根青春－我不輟」</t>
  </si>
  <si>
    <t>1021DV026C</t>
  </si>
  <si>
    <t>金門縣政府社會局</t>
  </si>
  <si>
    <t>家庭暴力目睹兒童少年輔導方案實施計畫</t>
  </si>
  <si>
    <t>1030001691</t>
  </si>
  <si>
    <t>1021D1027C</t>
  </si>
  <si>
    <t>社團法人國際生命線台灣總會</t>
  </si>
  <si>
    <t>2012年孩子生存權關懷服務計畫</t>
  </si>
  <si>
    <t>1030005352</t>
  </si>
  <si>
    <t>1021D4028U</t>
  </si>
  <si>
    <t>高關懷少年團體輔導社區行動方案--『青春Colorful』體驗學習計畫</t>
  </si>
  <si>
    <t>1021DJ028W</t>
  </si>
  <si>
    <t>財團法人私立天主教中華聖母社會福利慈善事業基金會</t>
  </si>
  <si>
    <t>愛我不『輟』--102年度嘉義縣中途輟學、失蹤逃家或虞犯兒童少年外展服務計畫</t>
  </si>
  <si>
    <t>1021DJ029W</t>
  </si>
  <si>
    <t>社團法人嘉義縣兒童及少年福利發展協會</t>
  </si>
  <si>
    <t>嘉義縣中途輟學、失蹤逃家或虞犯兒童少年外展服務</t>
  </si>
  <si>
    <t>1021DI029C</t>
  </si>
  <si>
    <t>雲林縣目睹暴力兒童及少年個案處遇服務</t>
  </si>
  <si>
    <t>1030004064</t>
  </si>
  <si>
    <t>財團法人台灣兒童暨家庭扶助基金會彰化分事務所</t>
  </si>
  <si>
    <t>102年度兒童少年親屬寄養家庭服務方案</t>
  </si>
  <si>
    <t>1021DE031C</t>
  </si>
  <si>
    <t>財團法人台灣兒童暨家庭扶助基金會苗栗分事務所</t>
  </si>
  <si>
    <t>兒童及少年親屬照顧安置服務方案</t>
  </si>
  <si>
    <t>1030004372</t>
  </si>
  <si>
    <t>台東縣中輟生追蹤輔導計畫</t>
  </si>
  <si>
    <t>財團法人台灣兒童暨家庭扶助基金會基隆分事務所</t>
  </si>
  <si>
    <t>辦理102年度兒童及少年家外安置個案委由親屬照顧服務</t>
  </si>
  <si>
    <t>1021DQ032C</t>
  </si>
  <si>
    <t>1021DO032W</t>
  </si>
  <si>
    <t>102年度花蓮縣高關懷兒童少年外展及參與式團體輔導方案</t>
  </si>
  <si>
    <t>1021DJ033C</t>
  </si>
  <si>
    <t>1030019602</t>
  </si>
  <si>
    <t>1021DB034U</t>
  </si>
  <si>
    <t>社團法人宜蘭縣冬山鄉珍珠社區發展協會</t>
  </si>
  <si>
    <t>天蠶再變--高關懷少年家庭輔導實驗計畫</t>
  </si>
  <si>
    <t>1021DQ034W</t>
  </si>
  <si>
    <t>「 守護幸福心家園」高關懷少年及其家庭外展服務計畫</t>
  </si>
  <si>
    <t>1021DP034C</t>
  </si>
  <si>
    <t>澎湖縣政府102年度辦理兒童及少年親屬安置服務實施計畫</t>
  </si>
  <si>
    <t>1020113977</t>
  </si>
  <si>
    <t>1021DU035C</t>
  </si>
  <si>
    <t>財團法人台灣兒童暨家庭扶助基金會台南市南區分事務所</t>
  </si>
  <si>
    <t>1030001689</t>
  </si>
  <si>
    <t>1021DB035U</t>
  </si>
  <si>
    <t>高關懷兒童及少年輔導工作--個別心理輔導及家庭重塑服務</t>
  </si>
  <si>
    <t>1021DU036C</t>
  </si>
  <si>
    <t>財團法人台灣兒童暨家庭扶助基金會台南市北區分事務所</t>
  </si>
  <si>
    <t>102年度兒童少年親屬安置服務方案</t>
  </si>
  <si>
    <t>社團法人台灣海星少年關懷協會</t>
  </si>
  <si>
    <t>1021DT037W</t>
  </si>
  <si>
    <t>社團法人嘉義市生命線協會</t>
  </si>
  <si>
    <t>嘉義市中途輟學、失蹤逃家兒童少年外展服務方案</t>
  </si>
  <si>
    <t>高雄市兒童及少年保護個案親屬安置服務方案計畫</t>
  </si>
  <si>
    <t>1030003321</t>
  </si>
  <si>
    <t>1021DH038U</t>
  </si>
  <si>
    <t>千禧龍青年基金會</t>
  </si>
  <si>
    <t>『渴望、愛』高關懷少年成長營</t>
  </si>
  <si>
    <t>1021DC038C</t>
  </si>
  <si>
    <t>桃園縣政府社會局</t>
  </si>
  <si>
    <t>桃園縣兒少保護家外安置個案委由親屬安置服務計畫</t>
  </si>
  <si>
    <t>1030073698</t>
  </si>
  <si>
    <t>1021DM039U</t>
  </si>
  <si>
    <t>高關懷兒童少年外展及參與室團體輔導方案屏東縣『同一陣線 投其所好』體驗學習計畫</t>
  </si>
  <si>
    <t>財團法人天主教善牧社會福利基金會-臺東辦事處</t>
  </si>
  <si>
    <t>102年度「My Dream！My Energy！」-青少年培力團體</t>
  </si>
  <si>
    <t>1021DO044U</t>
  </si>
  <si>
    <t>社團法人花蓮縣兒童暨家庭關懷協會(花蓮縣政府層轉)</t>
  </si>
  <si>
    <t>微光引道--高風險少年關懷輔導工作</t>
  </si>
  <si>
    <t>1021DO046U</t>
  </si>
  <si>
    <t>財團法人基督教花蓮美侖浸信會附設花蓮縣私立飛揚少年成長中心</t>
  </si>
  <si>
    <t>Love。圈住愛：高風險兒少年暨家庭關懷輔導計畫</t>
  </si>
  <si>
    <t xml:space="preserve">主辦機關:    衛生福利部(社會救助及社工司、保護服務司、心理及口腔健康司、社會及家庭署)                              </t>
    <phoneticPr fontId="3" type="noConversion"/>
  </si>
  <si>
    <t>1021HQ014H</t>
  </si>
  <si>
    <t>推動家庭暴力相對人整合性服務方案實施計畫</t>
  </si>
  <si>
    <t>1021HB016H</t>
  </si>
  <si>
    <t>宜蘭縣家庭暴力相對人整合性服務計畫</t>
  </si>
  <si>
    <t>1021HD018H</t>
  </si>
  <si>
    <t>家庭暴力防治整合性服務方案</t>
  </si>
  <si>
    <t>1021HG022H</t>
  </si>
  <si>
    <t>彰化縣102年家庭暴力相對人預防性認知教育課程計畫</t>
  </si>
  <si>
    <t>1021HU021H</t>
  </si>
  <si>
    <t>台南市政府衛生局</t>
  </si>
  <si>
    <t>家庭暴力相對人認知教育及後續追蹤輔導計畫</t>
  </si>
  <si>
    <t>1021H1011H</t>
  </si>
  <si>
    <t>家庭暴力加害人處遇專業人員培力計劃-家庭暴力多元議題理論與實務訓練</t>
  </si>
  <si>
    <t>1021HM012H</t>
  </si>
  <si>
    <t>社團法人中華家庭暨社區展望協會</t>
  </si>
  <si>
    <t>102年度家庭暴力多元處遇服務方案計畫書</t>
  </si>
  <si>
    <t>1021H1013H</t>
  </si>
  <si>
    <t>暴力家庭修復式多元服務計畫</t>
  </si>
  <si>
    <t>1021HH015H</t>
  </si>
  <si>
    <t>台灣家庭暴力暨性犯罪處遇協會</t>
  </si>
  <si>
    <t>南投縣家庭暴力相對人預防性認知教育輔導方案</t>
  </si>
  <si>
    <t>1021H1017H</t>
  </si>
  <si>
    <t>雲林縣家庭暴力案件相對人裁定前預防性教育課程</t>
  </si>
  <si>
    <t>1021H1019H</t>
  </si>
  <si>
    <r>
      <t>102</t>
    </r>
    <r>
      <rPr>
        <sz val="12"/>
        <rFont val="新細明體"/>
        <family val="1"/>
        <charset val="136"/>
      </rPr>
      <t>年度            實支數</t>
    </r>
    <phoneticPr fontId="3" type="noConversion"/>
  </si>
  <si>
    <r>
      <t>103</t>
    </r>
    <r>
      <rPr>
        <sz val="12"/>
        <rFont val="新細明體"/>
        <family val="1"/>
        <charset val="136"/>
      </rPr>
      <t>年度        實支數</t>
    </r>
    <phoneticPr fontId="3" type="noConversion"/>
  </si>
  <si>
    <r>
      <t>103</t>
    </r>
    <r>
      <rPr>
        <sz val="12"/>
        <rFont val="新細明體"/>
        <family val="1"/>
        <charset val="136"/>
      </rPr>
      <t>年以後繼續執行數</t>
    </r>
    <phoneticPr fontId="3" type="noConversion"/>
  </si>
  <si>
    <r>
      <t>有無標示公益彩劵回饋金補助之字樣(有的為</t>
    </r>
    <r>
      <rPr>
        <sz val="12"/>
        <rFont val="新細明體"/>
        <family val="1"/>
        <charset val="136"/>
      </rPr>
      <t>1，無的為0)</t>
    </r>
    <phoneticPr fontId="3" type="noConversion"/>
  </si>
  <si>
    <t>102年度執行完畢之計畫</t>
    <phoneticPr fontId="3" type="noConversion"/>
  </si>
  <si>
    <t>小計</t>
    <phoneticPr fontId="3" type="noConversion"/>
  </si>
  <si>
    <t>1021C3002</t>
    <phoneticPr fontId="3" type="noConversion"/>
  </si>
  <si>
    <t>辦理脫貧業務，受益人次：2344</t>
    <phoneticPr fontId="3" type="noConversion"/>
  </si>
  <si>
    <t>辦理實物銀行業務，受益人次：30000</t>
    <phoneticPr fontId="3" type="noConversion"/>
  </si>
  <si>
    <t>辦理低收入戶中低收入戶審核業務，受益人次：25917</t>
    <phoneticPr fontId="3" type="noConversion"/>
  </si>
  <si>
    <t>辦理實物銀行業務，受益人次：1861</t>
    <phoneticPr fontId="3" type="noConversion"/>
  </si>
  <si>
    <t>辦理脫貧業務，受益人次：480</t>
    <phoneticPr fontId="3" type="noConversion"/>
  </si>
  <si>
    <t>辦理脫貧業務，受益人次：313</t>
    <phoneticPr fontId="3" type="noConversion"/>
  </si>
  <si>
    <t>辦理遊民業務，受益人次：21420</t>
    <phoneticPr fontId="3" type="noConversion"/>
  </si>
  <si>
    <t>辦理脫貧業務，受益人次：210</t>
    <phoneticPr fontId="3" type="noConversion"/>
  </si>
  <si>
    <t>辦理低收入戶中低收入戶審核業務，受益人次：11261</t>
    <phoneticPr fontId="3" type="noConversion"/>
  </si>
  <si>
    <t>辦理實物銀行業務，受益人次：8082</t>
    <phoneticPr fontId="3" type="noConversion"/>
  </si>
  <si>
    <t>辦理脫貧業務，受益人次：8333</t>
    <phoneticPr fontId="3" type="noConversion"/>
  </si>
  <si>
    <t>辦理實物銀行業務，受益人次：11736</t>
    <phoneticPr fontId="3" type="noConversion"/>
  </si>
  <si>
    <t>辦理脫貧業務，受益人次：10453</t>
    <phoneticPr fontId="3" type="noConversion"/>
  </si>
  <si>
    <t>辦理遊民業務，受益人次：1410</t>
    <phoneticPr fontId="3" type="noConversion"/>
  </si>
  <si>
    <t>辦理遊民業務，受益人次：43</t>
    <phoneticPr fontId="3" type="noConversion"/>
  </si>
  <si>
    <t>辦理脫貧業務，受益人次：435</t>
    <phoneticPr fontId="3" type="noConversion"/>
  </si>
  <si>
    <t>辦理低收入戶中低收入戶審核業務，受益人次：15798</t>
    <phoneticPr fontId="3" type="noConversion"/>
  </si>
  <si>
    <t>辦理脫貧業務，受益人次：189</t>
    <phoneticPr fontId="3" type="noConversion"/>
  </si>
  <si>
    <t>辦理低收入戶中低收入戶審核業務，受益人次：7278</t>
    <phoneticPr fontId="3" type="noConversion"/>
  </si>
  <si>
    <t>辦理脫貧業務，受益人次：120</t>
    <phoneticPr fontId="3" type="noConversion"/>
  </si>
  <si>
    <t>辦理脫貧業務，受益人次：162</t>
    <phoneticPr fontId="3" type="noConversion"/>
  </si>
  <si>
    <t>辦理低收入戶中低收入戶審核業務，受益人次：2</t>
    <phoneticPr fontId="3" type="noConversion"/>
  </si>
  <si>
    <t>辦理脫貧業務，受益人次：13727</t>
    <phoneticPr fontId="3" type="noConversion"/>
  </si>
  <si>
    <t>辦理遊民業務，受益人次：976</t>
    <phoneticPr fontId="3" type="noConversion"/>
  </si>
  <si>
    <t>辦理脫貧業務，受益人次：4246</t>
    <phoneticPr fontId="3" type="noConversion"/>
  </si>
  <si>
    <t>辦理低收入戶中低收入戶審核業務，受益人次：4246</t>
    <phoneticPr fontId="3" type="noConversion"/>
  </si>
  <si>
    <t>辦理低收入戶中低收入戶審核業務，受益人次：3325</t>
    <phoneticPr fontId="3" type="noConversion"/>
  </si>
  <si>
    <t>辦理脫貧業務，受益人次：8463</t>
    <phoneticPr fontId="3" type="noConversion"/>
  </si>
  <si>
    <t>辦理遊民業務，受益人次：212</t>
    <phoneticPr fontId="3" type="noConversion"/>
  </si>
  <si>
    <t>辦理脫貧業務，受益人次：307</t>
    <phoneticPr fontId="3" type="noConversion"/>
  </si>
  <si>
    <t>辦理實物銀行業務，受益人次：4606</t>
    <phoneticPr fontId="3" type="noConversion"/>
  </si>
  <si>
    <t>辦理遊民業務，受益人次：26102</t>
    <phoneticPr fontId="3" type="noConversion"/>
  </si>
  <si>
    <t>辦理遊民業務，受益人次：760</t>
    <phoneticPr fontId="3" type="noConversion"/>
  </si>
  <si>
    <t>辦理脫貧業務，受益人次：73</t>
    <phoneticPr fontId="3" type="noConversion"/>
  </si>
  <si>
    <t>辦理低收入戶中低收入戶審核業務，受益人次：2098</t>
    <phoneticPr fontId="3" type="noConversion"/>
  </si>
  <si>
    <t>辦理遊民業務，受益人次：46866</t>
    <phoneticPr fontId="3" type="noConversion"/>
  </si>
  <si>
    <t>辦理脫貧業務，受益人次：568</t>
    <phoneticPr fontId="3" type="noConversion"/>
  </si>
  <si>
    <t>辦理遊民業務，受益人次：2250</t>
    <phoneticPr fontId="3" type="noConversion"/>
  </si>
  <si>
    <t>辦理脫貧業務，受益人次：20</t>
    <phoneticPr fontId="3" type="noConversion"/>
  </si>
  <si>
    <t>辦理脫貧業務，受益人次：3131</t>
    <phoneticPr fontId="3" type="noConversion"/>
  </si>
  <si>
    <t>辦理脫貧業務，受益人次：2284</t>
    <phoneticPr fontId="3" type="noConversion"/>
  </si>
  <si>
    <t>辦理遊民業務，受益人次：1646</t>
    <phoneticPr fontId="3" type="noConversion"/>
  </si>
  <si>
    <t>辦理低收入戶中低收入戶審核業務，受益人次：2679</t>
    <phoneticPr fontId="3" type="noConversion"/>
  </si>
  <si>
    <t>辦理脫貧業務，受益人次：7230</t>
    <phoneticPr fontId="3" type="noConversion"/>
  </si>
  <si>
    <t>辦理實物銀行業務，受益人次：3132</t>
    <phoneticPr fontId="3" type="noConversion"/>
  </si>
  <si>
    <t>1030001216</t>
  </si>
  <si>
    <t>社團法人彰化縣疼厝邊社會福利協會</t>
  </si>
  <si>
    <t>弱勢家庭社區支持、成長方案</t>
  </si>
  <si>
    <t>1021DO026H</t>
  </si>
  <si>
    <t>社團法人花蓮縣新象社區交流協會</t>
  </si>
  <si>
    <t>愛就是陪孩子看好書----『小太陽閱讀ㄅㄨㄅㄨ車』偏鄉部落閱讀巡迴計畫</t>
  </si>
  <si>
    <t>1021DO027H</t>
  </si>
  <si>
    <t>財團法人臺灣暨家庭扶助基金會花蓮分事務所</t>
  </si>
  <si>
    <t>102年弱勢家庭子女生活適應計畫-兒童少年陪伴服務</t>
  </si>
  <si>
    <t>1021DO029H</t>
  </si>
  <si>
    <t>希望種子~102年度萬榮鄉弱勢家庭兒童社區關懷服務方案</t>
  </si>
  <si>
    <t>1021DO031H</t>
  </si>
  <si>
    <t>花蓮縣鄉村社區大學發展協會</t>
  </si>
  <si>
    <t>偏鄉社區弱勢青少年專案管理及創新整合服務</t>
  </si>
  <si>
    <t>1021DT032H</t>
  </si>
  <si>
    <t>嘉義市貧弱危機家庭兒童少年脫困服務計畫-讓愛轉動~疼惜諸羅孩童</t>
  </si>
  <si>
    <t>1021DT033H</t>
  </si>
  <si>
    <t>中華民國基督教約書亞全人關懷協會</t>
  </si>
  <si>
    <t>102年弱勢家庭兒童及少年生活輔導課後關懷服務計畫【用愛陪伴，攜手成長】</t>
  </si>
  <si>
    <t>103000746</t>
  </si>
  <si>
    <t>1021DT034H</t>
  </si>
  <si>
    <t>嘉義市弱勢兒童及少年社區照顧脫困計畫</t>
  </si>
  <si>
    <t>1021DU036H</t>
  </si>
  <si>
    <t>社團法人臺南市女性權益促進會</t>
  </si>
  <si>
    <t>隔代教養樂陶陶</t>
  </si>
  <si>
    <t>1021DU037H</t>
  </si>
  <si>
    <t>財團法人台南市基督教青年會社會福利慈善事業基金會</t>
  </si>
  <si>
    <t>影響生命~弱勢家庭兒少照顧服務方案</t>
  </si>
  <si>
    <t>1021DU039H</t>
  </si>
  <si>
    <t>財團法人台南市私立林澄輝社會福利慈善事業基金會</t>
  </si>
  <si>
    <t>拉一把~看見他/她們不一樣！弱勢家庭兒少培力計畫</t>
  </si>
  <si>
    <t>1021DU040H</t>
  </si>
  <si>
    <t>讓愛走動~弱勢兒少生活輔導社區照顧計畫</t>
  </si>
  <si>
    <t>1021DU041H</t>
  </si>
  <si>
    <t>102年度台南市建構弱勢家庭兒童及少年事前預防網絡及正向支持維繫系統中程計畫書</t>
  </si>
  <si>
    <t>1021DU043H</t>
  </si>
  <si>
    <t>台南縣童心園社會福利關懷協會</t>
  </si>
  <si>
    <t>弱勢家庭之兒童少年外展服務方案</t>
  </si>
  <si>
    <t>1021D4048H</t>
  </si>
  <si>
    <t>資源˙點˙線˙面~高雄市鳳山、大寮、林園區弱勢家庭行動服務計畫</t>
  </si>
  <si>
    <t>1021D4050H</t>
  </si>
  <si>
    <t>102年度「仁武地區--弱勢家庭服務園地」</t>
  </si>
  <si>
    <t>1021D4052H</t>
  </si>
  <si>
    <t>"達文西-蒙娜麗莎的微笑"102年鳳山五甲弱勢青少年藝術治療輔導服務計畫方案</t>
  </si>
  <si>
    <t>1021D4053H</t>
  </si>
  <si>
    <t>財團法人聖功社會福利慈善基金會</t>
  </si>
  <si>
    <t>讓人格紮根~弱勢家庭兒少多元輔導與家庭支持服務</t>
  </si>
  <si>
    <t>1021D4054H</t>
  </si>
  <si>
    <t>創造未來~弱勢兒少生活輔導社區照顧計畫</t>
  </si>
  <si>
    <t>社家支1030019685</t>
  </si>
  <si>
    <t>1021D4056H</t>
  </si>
  <si>
    <t>社團法人中華新時代家園關懷協會</t>
  </si>
  <si>
    <t>假日弱勢兒童安置照顧暨服務學習計畫</t>
  </si>
  <si>
    <t>1021D4057H</t>
  </si>
  <si>
    <t>「牧愛行動關懷團隊前進社區，讓愛與關懷不止息」弱勢家庭兒童少年關懷輔導服務宅急便實驗服務計畫</t>
  </si>
  <si>
    <t>1021D4058H</t>
  </si>
  <si>
    <t>財團法人天主教社會慈善福利基金會</t>
  </si>
  <si>
    <t>旗津區弱勢家庭兒少服務計畫</t>
  </si>
  <si>
    <t>1021D4061H</t>
  </si>
  <si>
    <t>社團法人中華民國樂福生命全人關懷協會</t>
  </si>
  <si>
    <t>我愛太陽日計劃-假日弱勢兒童安置照顧暨服務學習</t>
  </si>
  <si>
    <t>社團法人高雄市慈賢慈善會</t>
  </si>
  <si>
    <t>102年度「愛與希望」專案計畫</t>
  </si>
  <si>
    <t>1021D3064H</t>
  </si>
  <si>
    <t>天主教善牧社會福利基金會</t>
  </si>
  <si>
    <t>北投培力活動中心弱勢家庭兒童計畫</t>
  </si>
  <si>
    <t>臺南市兒童藝術輔導申請兒童少年心理輔導專案</t>
  </si>
  <si>
    <t>1030019665</t>
  </si>
  <si>
    <t>102年度兒童及少年家庭支持服務中心（系統）競爭型計畫</t>
  </si>
  <si>
    <t>1021DT009I</t>
  </si>
  <si>
    <t>兒童及少年家庭支持服務中心競爭型計畫（資本門）</t>
  </si>
  <si>
    <t>1021D1001J</t>
  </si>
  <si>
    <t>程序監理人方案發展之行動研究</t>
  </si>
  <si>
    <t>1021D1002J</t>
  </si>
  <si>
    <t>兒童及少年收出養、監護案件調查社工人員培訓計畫</t>
  </si>
  <si>
    <t>1030066298</t>
  </si>
  <si>
    <t>1021D1003J</t>
  </si>
  <si>
    <t>收出養實務工作訓練計畫</t>
  </si>
  <si>
    <t>1030002652</t>
  </si>
  <si>
    <t>1021D1004J</t>
  </si>
  <si>
    <t>離婚案件之未成年子女及其家長商談服務方案</t>
  </si>
  <si>
    <t>財團法人中華民國兒童福利聯盟文教基金會附設台北市私立攜手家庭服務中心</t>
  </si>
  <si>
    <t>102年收養家庭支持性服務方案</t>
  </si>
  <si>
    <t>1021D3006J</t>
  </si>
  <si>
    <t>財團法人忠義社會福利事業基金會附設臺北市私立忠義育幼院</t>
  </si>
  <si>
    <t>收出養短期安置服務方案</t>
  </si>
  <si>
    <t>1030019378</t>
  </si>
  <si>
    <t>1021D3007J</t>
  </si>
  <si>
    <t>本案依各項消防安全設備標準，完成舊有建築物消防排煙管路工程，以改善安全之身障安養機構環境，約計男120人次、女104人次受益。</t>
    <phoneticPr fontId="3" type="noConversion"/>
  </si>
  <si>
    <t>男696人次、女344人次</t>
    <phoneticPr fontId="3" type="noConversion"/>
  </si>
  <si>
    <t>總受益人數：23人；男9人、女14人</t>
    <phoneticPr fontId="3" type="noConversion"/>
  </si>
  <si>
    <t>男10,942人次、女8,255人次</t>
    <phoneticPr fontId="3" type="noConversion"/>
  </si>
  <si>
    <t>家托員共計4人，接受服務個案數共計12人。</t>
    <phoneticPr fontId="3" type="noConversion"/>
  </si>
  <si>
    <t>總受益1,568人次，男673人次、女895人次。</t>
    <phoneticPr fontId="3" type="noConversion"/>
  </si>
  <si>
    <t>澎湖縣102年身心障礙者復康巴士交通服務計畫(7年計畫第6年</t>
    <phoneticPr fontId="3" type="noConversion"/>
  </si>
  <si>
    <t>受益人次男9778人次、女7998人次。</t>
    <phoneticPr fontId="3" type="noConversion"/>
  </si>
  <si>
    <t>男516人次、女779人次</t>
    <phoneticPr fontId="3" type="noConversion"/>
  </si>
  <si>
    <t>服務使用者共計7人。</t>
    <phoneticPr fontId="3" type="noConversion"/>
  </si>
  <si>
    <t>家托員共計3人，接受服務個案數共計12人(潛在服務使用者)。</t>
    <phoneticPr fontId="3" type="noConversion"/>
  </si>
  <si>
    <t>1021K1179</t>
    <phoneticPr fontId="3" type="noConversion"/>
  </si>
  <si>
    <t>本年度共輔導140名個案，召開78次開案會議、196人次追蹤輔導、3人次陪同就醫，12次家庭協力、線上評估諮詢36人次，計提供324人次輔導服務。另辦理2梯次培訓課程、專題課程共233人參與，完成種子培訓計14人、42人次參與。</t>
    <phoneticPr fontId="3" type="noConversion"/>
  </si>
  <si>
    <t>服務使用者共計19人。</t>
    <phoneticPr fontId="3" type="noConversion"/>
  </si>
  <si>
    <t>男5,000人次、女5,500人次</t>
    <phoneticPr fontId="3" type="noConversion"/>
  </si>
  <si>
    <t>男27人次、女13人次</t>
    <phoneticPr fontId="3" type="noConversion"/>
  </si>
  <si>
    <t>未執行。</t>
    <phoneticPr fontId="3" type="noConversion"/>
  </si>
  <si>
    <t>家托員共計4人，接受服務個案數共計13人。</t>
    <phoneticPr fontId="3" type="noConversion"/>
  </si>
  <si>
    <t>家托員共計5人，接受服務個案數共計15人。</t>
    <phoneticPr fontId="3" type="noConversion"/>
  </si>
  <si>
    <t>共計服務468人次。</t>
    <phoneticPr fontId="3" type="noConversion"/>
  </si>
  <si>
    <t>男443人次、女262人次</t>
    <phoneticPr fontId="3" type="noConversion"/>
  </si>
  <si>
    <t>受益人數：1人</t>
    <phoneticPr fontId="3" type="noConversion"/>
  </si>
  <si>
    <t>男177人次、女256人次</t>
    <phoneticPr fontId="3" type="noConversion"/>
  </si>
  <si>
    <t>男464人次、女365人次</t>
    <phoneticPr fontId="3" type="noConversion"/>
  </si>
  <si>
    <t>男744人次、女688人次</t>
    <phoneticPr fontId="3" type="noConversion"/>
  </si>
  <si>
    <t>男623人次、女500人次</t>
    <phoneticPr fontId="3" type="noConversion"/>
  </si>
  <si>
    <t>男217人次、女133人次</t>
    <phoneticPr fontId="3" type="noConversion"/>
  </si>
  <si>
    <t>男741人次、女515人次</t>
    <phoneticPr fontId="3" type="noConversion"/>
  </si>
  <si>
    <t>男276人次、女245人次</t>
    <phoneticPr fontId="3" type="noConversion"/>
  </si>
  <si>
    <t>男470人次、女341人次</t>
    <phoneticPr fontId="3" type="noConversion"/>
  </si>
  <si>
    <t>服務使用者共計14人。</t>
    <phoneticPr fontId="3" type="noConversion"/>
  </si>
  <si>
    <t>本年度實際服務17名身障學童，課業輔導及個別指導服務約4,045人次、才藝品格教育服務1,000人次、美勞活動服務386人次、休閒活動1,407人次、生活適應720人次，機能復健服務735人次，招募19名大學生志工服務，2場親子活動服務200人次。共男4,659、女2,582人次受益。</t>
    <phoneticPr fontId="3" type="noConversion"/>
  </si>
  <si>
    <t>1021KQ215</t>
    <phoneticPr fontId="3" type="noConversion"/>
  </si>
  <si>
    <t>已撤案</t>
    <phoneticPr fontId="3" type="noConversion"/>
  </si>
  <si>
    <t>家托員共計1人，無服務個案數。</t>
    <phoneticPr fontId="3" type="noConversion"/>
  </si>
  <si>
    <t>1021K3219</t>
    <phoneticPr fontId="3" type="noConversion"/>
  </si>
  <si>
    <t>102年度總服務受益人次306,973</t>
    <phoneticPr fontId="3" type="noConversion"/>
  </si>
  <si>
    <t>1021KS221</t>
    <phoneticPr fontId="3" type="noConversion"/>
  </si>
  <si>
    <t>總受益人數：109,225人；男15,981人次、女93,244人次</t>
    <phoneticPr fontId="3" type="noConversion"/>
  </si>
  <si>
    <t>102年度總服務受益人次251,628</t>
    <phoneticPr fontId="3" type="noConversion"/>
  </si>
  <si>
    <t>1021KC224</t>
    <phoneticPr fontId="3" type="noConversion"/>
  </si>
  <si>
    <t>總受益人數：12,136人；男7,281人次、女4,855人次</t>
    <phoneticPr fontId="3" type="noConversion"/>
  </si>
  <si>
    <t>1021K3228</t>
    <phoneticPr fontId="3" type="noConversion"/>
  </si>
  <si>
    <t>撤案</t>
    <phoneticPr fontId="3" type="noConversion"/>
  </si>
  <si>
    <t>1021KU231</t>
    <phoneticPr fontId="3" type="noConversion"/>
  </si>
  <si>
    <t>102年度總服務受益人次131,191</t>
    <phoneticPr fontId="3" type="noConversion"/>
  </si>
  <si>
    <t>1021KD233</t>
    <phoneticPr fontId="3" type="noConversion"/>
  </si>
  <si>
    <t>102年7至9月身心障礙者復康巴士服務油價差額補助計畫</t>
    <phoneticPr fontId="3" type="noConversion"/>
  </si>
  <si>
    <t>102年度總服務受益人次5,534</t>
    <phoneticPr fontId="3" type="noConversion"/>
  </si>
  <si>
    <t>已撤案</t>
    <phoneticPr fontId="3" type="noConversion"/>
  </si>
  <si>
    <t>1021KT235</t>
    <phoneticPr fontId="3" type="noConversion"/>
  </si>
  <si>
    <t>102年度總服務受益人次174,248</t>
    <phoneticPr fontId="3" type="noConversion"/>
  </si>
  <si>
    <t>1021KX237</t>
    <phoneticPr fontId="3" type="noConversion"/>
  </si>
  <si>
    <t>102年度總服務受益人次5,534</t>
    <phoneticPr fontId="3" type="noConversion"/>
  </si>
  <si>
    <t>男75,281人次、女4,855人次</t>
    <phoneticPr fontId="3" type="noConversion"/>
  </si>
  <si>
    <t>未及執行，全數繳回</t>
    <phoneticPr fontId="3" type="noConversion"/>
  </si>
  <si>
    <t>本案完成無障礙坡道地坪破損改善；室內空間地坪修繕、牆面壁癌改善及油漆粉刷；浴廁磁磚貼止滑地磚；屋頂防水層處理；採光罩破損改善等各項打造無障礙環境措施，增進身心障礙者使用之安全及便利性，共計男1,106、女2,343人次受益。</t>
    <phoneticPr fontId="3" type="noConversion"/>
  </si>
  <si>
    <t>本案完成5項建物修繕工程，及空調主機、管路更新等2項設備採購，以提供安全服務環境、提升服務品質，並維護服務使用者權益，每天約有140人受益。</t>
    <phoneticPr fontId="3" type="noConversion"/>
  </si>
  <si>
    <t>103年度執行完畢之計畫</t>
    <phoneticPr fontId="3" type="noConversion"/>
  </si>
  <si>
    <t>辦理遊民業務，受益人次：1403</t>
    <phoneticPr fontId="3" type="noConversion"/>
  </si>
  <si>
    <t>辦理脫貧業務，受益人次：1251</t>
    <phoneticPr fontId="3" type="noConversion"/>
  </si>
  <si>
    <t>辦理低收入戶中低收入戶審核業務，受益人次：4055</t>
    <phoneticPr fontId="3" type="noConversion"/>
  </si>
  <si>
    <t>辦理脫貧業務，受益人次：905</t>
    <phoneticPr fontId="3" type="noConversion"/>
  </si>
  <si>
    <t>辦理低收入戶中低收入戶審核業務，受益人次：12958</t>
    <phoneticPr fontId="3" type="noConversion"/>
  </si>
  <si>
    <t>辦理脫貧業務，受益人次：834</t>
    <phoneticPr fontId="3" type="noConversion"/>
  </si>
  <si>
    <t>辦理低收入戶中低收入戶審核業務，受益人次：78245</t>
    <phoneticPr fontId="3" type="noConversion"/>
  </si>
  <si>
    <t>辦理遊民業務，受益人次：570</t>
    <phoneticPr fontId="3" type="noConversion"/>
  </si>
  <si>
    <t>辦理遊民業務，受益人次：986</t>
    <phoneticPr fontId="3" type="noConversion"/>
  </si>
  <si>
    <t>辦理脫貧業務，受益人次：1762</t>
    <phoneticPr fontId="3" type="noConversion"/>
  </si>
  <si>
    <t>辦理社會救助新法相關研究計畫，供作社會救助政策參考。</t>
    <phoneticPr fontId="3" type="noConversion"/>
  </si>
  <si>
    <t>1021381587</t>
    <phoneticPr fontId="3" type="noConversion"/>
  </si>
  <si>
    <t>補助社團法人台灣露德協會等單位辦理跨縣市藥物成癮者家庭支持服務，共辦理個案家庭電訪及家訪692人次；家屬支持團體23場、250人次；家屬活動13場、150人次；個案研討會4場、169人次；反毒研討會(座談會)3場、62人次；反毒博覽會3場、320人次。</t>
    <phoneticPr fontId="3" type="noConversion"/>
  </si>
  <si>
    <t>辦理藥癮者家庭關懷訪視、家屬支持團體、家屬活動及座談會、教育宣導，受益1,608人次。</t>
    <phoneticPr fontId="3" type="noConversion"/>
  </si>
  <si>
    <t>辦理藥癮者家庭關懷訪視、家屬支持團體、家屬活動及座談會、教育宣導，受益950人次。</t>
    <phoneticPr fontId="3" type="noConversion"/>
  </si>
  <si>
    <t>修繕現有空間增進民眾使用的舒適安全空間，提升公營造物服務品質及空間使用率。受益3654人次。</t>
    <phoneticPr fontId="3" type="noConversion"/>
  </si>
  <si>
    <t>1040000726</t>
    <phoneticPr fontId="3" type="noConversion"/>
  </si>
  <si>
    <t>透過專案評估，盤點台東縣社會福利資源及需求，免除政府資金浪費，確保社會資源服務效益。受益110982人次</t>
    <phoneticPr fontId="3" type="noConversion"/>
  </si>
  <si>
    <t>1021J1012</t>
    <phoneticPr fontId="3" type="noConversion"/>
  </si>
  <si>
    <t>社團法人臺灣公益團體自律聯盟</t>
    <phoneticPr fontId="3" type="noConversion"/>
  </si>
  <si>
    <t>受益人次：1,010,364</t>
    <phoneticPr fontId="3" type="noConversion"/>
  </si>
  <si>
    <t>1021D2002G</t>
    <phoneticPr fontId="3" type="noConversion"/>
  </si>
  <si>
    <t>印製70,000份宣導手冊，服務受益70,000個家庭</t>
    <phoneticPr fontId="3" type="noConversion"/>
  </si>
  <si>
    <t>1021D2008I</t>
    <phoneticPr fontId="3" type="noConversion"/>
  </si>
  <si>
    <t>補助9縣市辦理、設置14處家庭福利服務中心；服務受益130,555人次</t>
    <phoneticPr fontId="3" type="noConversion"/>
  </si>
  <si>
    <t>1021FH209</t>
    <phoneticPr fontId="3" type="noConversion"/>
  </si>
  <si>
    <t>保留經費至103年12月31日止繼續執行，尚未核銷</t>
    <phoneticPr fontId="3" type="noConversion"/>
  </si>
  <si>
    <t>1021FH210</t>
    <phoneticPr fontId="3" type="noConversion"/>
  </si>
  <si>
    <t>保留經費至103年12月31日止繼續執行，尚未核銷</t>
    <phoneticPr fontId="3" type="noConversion"/>
  </si>
  <si>
    <t>受益人次男650人次、女340人次。</t>
    <phoneticPr fontId="3" type="noConversion"/>
  </si>
  <si>
    <t>102年度總服務受益人次651,309：男337,867人次、女313,442人次</t>
    <phoneticPr fontId="3" type="noConversion"/>
  </si>
  <si>
    <t>新竹縣提昇復康巴士服務能量營運計畫書</t>
    <phoneticPr fontId="3" type="noConversion"/>
  </si>
  <si>
    <t>男2600人次、女3000人次</t>
    <phoneticPr fontId="3" type="noConversion"/>
  </si>
  <si>
    <t>男282人次</t>
    <phoneticPr fontId="3" type="noConversion"/>
  </si>
  <si>
    <t>男9,778人次、女7,998人次</t>
    <phoneticPr fontId="3" type="noConversion"/>
  </si>
  <si>
    <r>
      <t>103</t>
    </r>
    <r>
      <rPr>
        <sz val="12"/>
        <rFont val="新細明體"/>
        <family val="1"/>
        <charset val="136"/>
      </rPr>
      <t>年度以後繼續執行之計畫</t>
    </r>
    <phoneticPr fontId="3" type="noConversion"/>
  </si>
  <si>
    <t>小計</t>
    <phoneticPr fontId="3" type="noConversion"/>
  </si>
  <si>
    <t>因尚在執行中並辦理經費保留至104年度繼續執行，故尚無具體成果數據。</t>
    <phoneticPr fontId="3" type="noConversion"/>
  </si>
  <si>
    <t>保留至106年繼續執行</t>
    <phoneticPr fontId="3" type="noConversion"/>
  </si>
  <si>
    <t>預算執行率</t>
    <phoneticPr fontId="3" type="noConversion"/>
  </si>
  <si>
    <t>原計算方式</t>
    <phoneticPr fontId="3" type="noConversion"/>
  </si>
  <si>
    <t>102年度 (權數1 )</t>
    <phoneticPr fontId="3" type="noConversion"/>
  </si>
  <si>
    <t>1021A1001</t>
  </si>
  <si>
    <t>社會福利資源調查暨地理資訊系統建構</t>
  </si>
  <si>
    <t>1021A1002</t>
  </si>
  <si>
    <t>2013年普及社區福利服務政策倡導-社福團體活化公共閒置空間試辦方案計畫書</t>
  </si>
  <si>
    <t>1021A2003</t>
  </si>
  <si>
    <t>內政部社會福利工作人員研習中心</t>
  </si>
  <si>
    <t>育英樓教室裝修計畫</t>
  </si>
  <si>
    <t>1021A1004</t>
  </si>
  <si>
    <t>「幸福報報之一個不能少」網路直播節目</t>
  </si>
  <si>
    <t>1021A2005</t>
  </si>
  <si>
    <t>育英樓樂群樓及社政資料館耐震補強計畫</t>
  </si>
  <si>
    <t>1021A2006</t>
  </si>
  <si>
    <t>102年度公益彩券回饋金執行需求人力計畫</t>
  </si>
  <si>
    <t>1021A2007</t>
  </si>
  <si>
    <t>辦理公彩回饋金實地查核實施計畫</t>
  </si>
  <si>
    <t>1030013038</t>
  </si>
  <si>
    <t>1030009622</t>
  </si>
  <si>
    <t>1030008184</t>
  </si>
  <si>
    <t>服務受益人次:687人次</t>
  </si>
  <si>
    <t>服務受益人次:89人次</t>
  </si>
  <si>
    <t>服務受益人次:4536人次</t>
  </si>
  <si>
    <t>服務受益人次:2685人次</t>
  </si>
  <si>
    <t>服務受益人次:104人次</t>
  </si>
  <si>
    <t>服務受益人次:1798人次</t>
  </si>
  <si>
    <t>服務受益人次:1912人次</t>
  </si>
  <si>
    <t>服務受益人次:1552人次</t>
  </si>
  <si>
    <t>服務受益人次:1547人次</t>
  </si>
  <si>
    <t>服務受益人次:1225人次</t>
  </si>
  <si>
    <t>服務受益人次:994人次</t>
  </si>
  <si>
    <t>服務受益人次:28人次</t>
  </si>
  <si>
    <t>服務受益人次:1606人次</t>
  </si>
  <si>
    <t>服務受益人次:20000人次</t>
  </si>
  <si>
    <t>服務受益人次:919人次</t>
  </si>
  <si>
    <t>服務受益人次:2026人次</t>
  </si>
  <si>
    <t>服務受益人次:965人次</t>
  </si>
  <si>
    <t>服務受益人次:1354人次</t>
  </si>
  <si>
    <t>服務受益人次:810人次</t>
  </si>
  <si>
    <t xml:space="preserve">本計畫如期執行完竣，於設立失智照顧專區修繕寢室及安裝木紋無接縫磁磚地板、增設或移置消防設施與設置鋁窗逃出口及汰舊換新部份寢室的落地窗和軌道，提昇老人安全生活品質。
</t>
    <phoneticPr fontId="3" type="noConversion"/>
  </si>
  <si>
    <t>辦理輔導志工訓練、社區推廣及早期篩檢、家屬支持團體及發行季刊等，共計1萬31人次受益。</t>
    <phoneticPr fontId="3" type="noConversion"/>
  </si>
  <si>
    <t>健力參訓學員:有9名，游泳參訓學員有3名，桌球參訓學員有7名，輪椅網球:有12名，保齡球有6名，三鐵有3名。多數新進學員在參與本方案計畫之課程活動後，除生活功能較之前進步外，人際關係也從封閉變得較為開放，並願意主動接觸人群，參與活動意願增加，家庭照顧者也有更多喘息的時間並改善身障朋友的生活狀況，改變他們的觀念及想法，使身障朋友能擁有自立生活的能力，也能擁有更健康美好的生活。</t>
    <phoneticPr fontId="3" type="noConversion"/>
  </si>
  <si>
    <t>受益人次：470</t>
    <phoneticPr fontId="3" type="noConversion"/>
  </si>
  <si>
    <t>受益人次：17882</t>
    <phoneticPr fontId="3" type="noConversion"/>
  </si>
  <si>
    <t>受益人次：1286</t>
    <phoneticPr fontId="3" type="noConversion"/>
  </si>
  <si>
    <t>受益人次：19682</t>
    <phoneticPr fontId="3" type="noConversion"/>
  </si>
  <si>
    <t>受益人次：30,500 人次</t>
    <phoneticPr fontId="3" type="noConversion"/>
  </si>
  <si>
    <t>年青征幸福─2013年少年自立生活及冒險體驗計畫</t>
    <phoneticPr fontId="3" type="noConversion"/>
  </si>
  <si>
    <t>童福字第1020010422號</t>
    <phoneticPr fontId="3" type="noConversion"/>
  </si>
  <si>
    <t>受益人數：20</t>
    <phoneticPr fontId="3" type="noConversion"/>
  </si>
  <si>
    <t>1021D2039C</t>
    <phoneticPr fontId="3" type="noConversion"/>
  </si>
  <si>
    <t>服務受益995人次、受益人數294人</t>
    <phoneticPr fontId="3" type="noConversion"/>
  </si>
  <si>
    <t>1021D1003E</t>
    <phoneticPr fontId="3" type="noConversion"/>
  </si>
  <si>
    <t>依計畫執行完竣</t>
    <phoneticPr fontId="3" type="noConversion"/>
  </si>
  <si>
    <t>服務受益527人次</t>
    <phoneticPr fontId="3" type="noConversion"/>
  </si>
  <si>
    <t>服務受益1,737人次</t>
    <phoneticPr fontId="3" type="noConversion"/>
  </si>
  <si>
    <t>服務受益2,934人次</t>
    <phoneticPr fontId="3" type="noConversion"/>
  </si>
  <si>
    <t>服務受益人數30人</t>
    <phoneticPr fontId="3" type="noConversion"/>
  </si>
  <si>
    <t>服務受益3,471人次</t>
    <phoneticPr fontId="3" type="noConversion"/>
  </si>
  <si>
    <t>服務受益986人次</t>
    <phoneticPr fontId="3" type="noConversion"/>
  </si>
  <si>
    <t>服務受益249人次</t>
    <phoneticPr fontId="3" type="noConversion"/>
  </si>
  <si>
    <t>服務受益999人次</t>
    <phoneticPr fontId="3" type="noConversion"/>
  </si>
  <si>
    <t>服務受益1,627人次</t>
    <phoneticPr fontId="3" type="noConversion"/>
  </si>
  <si>
    <t>1021DM017H</t>
    <phoneticPr fontId="3" type="noConversion"/>
  </si>
  <si>
    <t>服務受益132人次</t>
    <phoneticPr fontId="3" type="noConversion"/>
  </si>
  <si>
    <t>服務受益599人次</t>
    <phoneticPr fontId="3" type="noConversion"/>
  </si>
  <si>
    <t>1021DG024H</t>
    <phoneticPr fontId="3" type="noConversion"/>
  </si>
  <si>
    <t>服務受益8,140人次</t>
    <phoneticPr fontId="3" type="noConversion"/>
  </si>
  <si>
    <t>服務受益700人次</t>
    <phoneticPr fontId="3" type="noConversion"/>
  </si>
  <si>
    <t>服務受益955人次</t>
    <phoneticPr fontId="3" type="noConversion"/>
  </si>
  <si>
    <t>服務受益2,123人次</t>
    <phoneticPr fontId="3" type="noConversion"/>
  </si>
  <si>
    <t>服務受益20,026人次</t>
    <phoneticPr fontId="3" type="noConversion"/>
  </si>
  <si>
    <t>服務受益13,450人次</t>
    <phoneticPr fontId="3" type="noConversion"/>
  </si>
  <si>
    <t>服務受益1,052人次</t>
    <phoneticPr fontId="3" type="noConversion"/>
  </si>
  <si>
    <t>服務受益355人次</t>
    <phoneticPr fontId="3" type="noConversion"/>
  </si>
  <si>
    <t>服務受益4,214人次</t>
    <phoneticPr fontId="3" type="noConversion"/>
  </si>
  <si>
    <t>服務受益854人次</t>
    <phoneticPr fontId="3" type="noConversion"/>
  </si>
  <si>
    <t>服務受益4,783人次</t>
    <phoneticPr fontId="3" type="noConversion"/>
  </si>
  <si>
    <t>服務受益855人次</t>
    <phoneticPr fontId="3" type="noConversion"/>
  </si>
  <si>
    <t>服務受益926人次</t>
    <phoneticPr fontId="3" type="noConversion"/>
  </si>
  <si>
    <t>服務受益10,747人次</t>
    <phoneticPr fontId="3" type="noConversion"/>
  </si>
  <si>
    <t>服務受益7,688人次</t>
    <phoneticPr fontId="3" type="noConversion"/>
  </si>
  <si>
    <t>服務受益261人次</t>
    <phoneticPr fontId="3" type="noConversion"/>
  </si>
  <si>
    <t>服務受益44,924人次</t>
    <phoneticPr fontId="3" type="noConversion"/>
  </si>
  <si>
    <t>服務受益3,056人次</t>
    <phoneticPr fontId="3" type="noConversion"/>
  </si>
  <si>
    <t>服務受益5,313人次</t>
    <phoneticPr fontId="3" type="noConversion"/>
  </si>
  <si>
    <t>服務受益7,539人次</t>
    <phoneticPr fontId="3" type="noConversion"/>
  </si>
  <si>
    <t>服務受益1,220人次</t>
    <phoneticPr fontId="3" type="noConversion"/>
  </si>
  <si>
    <t>服務受益人數26人</t>
    <phoneticPr fontId="3" type="noConversion"/>
  </si>
  <si>
    <t>1021D4062H</t>
    <phoneticPr fontId="3" type="noConversion"/>
  </si>
  <si>
    <t>服務受益1,053人次</t>
    <phoneticPr fontId="3" type="noConversion"/>
  </si>
  <si>
    <t>1021DU065H</t>
    <phoneticPr fontId="3" type="noConversion"/>
  </si>
  <si>
    <t>服務受益人數257人</t>
    <phoneticPr fontId="3" type="noConversion"/>
  </si>
  <si>
    <t>服務受益183人次</t>
    <phoneticPr fontId="3" type="noConversion"/>
  </si>
  <si>
    <t>服務受益人數601人數</t>
    <phoneticPr fontId="3" type="noConversion"/>
  </si>
  <si>
    <t>服務受益150人次</t>
    <phoneticPr fontId="3" type="noConversion"/>
  </si>
  <si>
    <t>服務受益752人次</t>
    <phoneticPr fontId="3" type="noConversion"/>
  </si>
  <si>
    <t>1021D3005J</t>
    <phoneticPr fontId="3" type="noConversion"/>
  </si>
  <si>
    <t>服務受益138人次</t>
    <phoneticPr fontId="3" type="noConversion"/>
  </si>
  <si>
    <t>服務受益人數789人</t>
    <phoneticPr fontId="3" type="noConversion"/>
  </si>
  <si>
    <t>服務受益500人次</t>
    <phoneticPr fontId="3" type="noConversion"/>
  </si>
  <si>
    <t>服務受益人數120人</t>
    <phoneticPr fontId="3" type="noConversion"/>
  </si>
  <si>
    <t>辦理專家會議3場、分區座談4場，共127人參加</t>
    <phoneticPr fontId="3" type="noConversion"/>
  </si>
  <si>
    <t>服務受益922人次</t>
    <phoneticPr fontId="3" type="noConversion"/>
  </si>
  <si>
    <t>服務受益人數14人</t>
    <phoneticPr fontId="3" type="noConversion"/>
  </si>
  <si>
    <t>服務受益900人次、受益人數344人</t>
    <phoneticPr fontId="3" type="noConversion"/>
  </si>
  <si>
    <t>服務受益979人次、受益人數121人</t>
    <phoneticPr fontId="3" type="noConversion"/>
  </si>
  <si>
    <t>服務受益137人次</t>
    <phoneticPr fontId="3" type="noConversion"/>
  </si>
  <si>
    <t>服務受益235人次、辦理宣導研習1場共31人參加</t>
    <phoneticPr fontId="3" type="noConversion"/>
  </si>
  <si>
    <t>服務受益605人次</t>
    <phoneticPr fontId="3" type="noConversion"/>
  </si>
  <si>
    <t>製作1千份宣導短片光碟、380份環保帆布袋，共服務受益1,380人次</t>
    <phoneticPr fontId="3" type="noConversion"/>
  </si>
  <si>
    <t>服務受益人數18人</t>
    <phoneticPr fontId="3" type="noConversion"/>
  </si>
  <si>
    <t>1021DS020J</t>
    <phoneticPr fontId="3" type="noConversion"/>
  </si>
  <si>
    <t>服務受益1,146人次、辦理研習宣導活動2場共203人參加</t>
    <phoneticPr fontId="3" type="noConversion"/>
  </si>
  <si>
    <t>服務受益106人次</t>
    <phoneticPr fontId="3" type="noConversion"/>
  </si>
  <si>
    <t>印製宣傳單張2000份、海報50張、手冊250本，服務受益2,000人次</t>
    <phoneticPr fontId="3" type="noConversion"/>
  </si>
  <si>
    <t>服務受益1,548人次、辦理10場次家事調解研習共377人次參加</t>
    <phoneticPr fontId="3" type="noConversion"/>
  </si>
  <si>
    <t>服務受益31人次</t>
    <phoneticPr fontId="3" type="noConversion"/>
  </si>
  <si>
    <t>服務受益人數217人</t>
    <phoneticPr fontId="3" type="noConversion"/>
  </si>
  <si>
    <t>服務受益人數15人</t>
    <phoneticPr fontId="3" type="noConversion"/>
  </si>
  <si>
    <t>服務受益5,000人次</t>
    <phoneticPr fontId="3" type="noConversion"/>
  </si>
  <si>
    <t>服務受益人數50人</t>
    <phoneticPr fontId="3" type="noConversion"/>
  </si>
  <si>
    <t>1021DX002M</t>
    <phoneticPr fontId="3" type="noConversion"/>
  </si>
  <si>
    <t>服務受益2,020人次</t>
    <phoneticPr fontId="3" type="noConversion"/>
  </si>
  <si>
    <t>服務受益118人次</t>
    <phoneticPr fontId="3" type="noConversion"/>
  </si>
  <si>
    <t>服務受益825人次</t>
    <phoneticPr fontId="3" type="noConversion"/>
  </si>
  <si>
    <t>1021DB005M</t>
    <phoneticPr fontId="3" type="noConversion"/>
  </si>
  <si>
    <t>經費繳回</t>
    <phoneticPr fontId="3" type="noConversion"/>
  </si>
  <si>
    <t>服務受益288人次</t>
    <phoneticPr fontId="3" type="noConversion"/>
  </si>
  <si>
    <t>服務受益480人次</t>
    <phoneticPr fontId="3" type="noConversion"/>
  </si>
  <si>
    <t>服務受益1,654人次</t>
    <phoneticPr fontId="3" type="noConversion"/>
  </si>
  <si>
    <t>服務受益63人次</t>
    <phoneticPr fontId="3" type="noConversion"/>
  </si>
  <si>
    <t>服務受益9,318人次</t>
    <phoneticPr fontId="3" type="noConversion"/>
  </si>
  <si>
    <t>服務受益594人次</t>
    <phoneticPr fontId="3" type="noConversion"/>
  </si>
  <si>
    <t>服務受益2,360人次</t>
    <phoneticPr fontId="3" type="noConversion"/>
  </si>
  <si>
    <t>1021D2100M</t>
    <phoneticPr fontId="3" type="noConversion"/>
  </si>
  <si>
    <t>製作宣導影片(含國、臺語版)1支</t>
    <phoneticPr fontId="3" type="noConversion"/>
  </si>
  <si>
    <t>1021D2001O</t>
    <phoneticPr fontId="3" type="noConversion"/>
  </si>
  <si>
    <t>服務受益人次990,977人</t>
    <phoneticPr fontId="3" type="noConversion"/>
  </si>
  <si>
    <t>1021D1003R</t>
    <phoneticPr fontId="3" type="noConversion"/>
  </si>
  <si>
    <t>守護您的聽損孩子-家長輔導套裝摺頁編製計畫</t>
    <phoneticPr fontId="3" type="noConversion"/>
  </si>
  <si>
    <t>印製1,000份家長輔導套裝摺頁(含聽力保健光碟)，服務受益1,500人次</t>
    <phoneticPr fontId="3" type="noConversion"/>
  </si>
  <si>
    <t>服務受益3,570人次</t>
    <phoneticPr fontId="3" type="noConversion"/>
  </si>
  <si>
    <t>服務受益4,891人次</t>
    <phoneticPr fontId="3" type="noConversion"/>
  </si>
  <si>
    <t>1021D4008T</t>
    <phoneticPr fontId="3" type="noConversion"/>
  </si>
  <si>
    <t>服務受益17,567人次</t>
    <phoneticPr fontId="3" type="noConversion"/>
  </si>
  <si>
    <t>服務受益3,004人次</t>
    <phoneticPr fontId="3" type="noConversion"/>
  </si>
  <si>
    <t>1021DB015T</t>
    <phoneticPr fontId="3" type="noConversion"/>
  </si>
  <si>
    <t>服務受益2,558人次</t>
    <phoneticPr fontId="3" type="noConversion"/>
  </si>
  <si>
    <t>服務受益16,081人次</t>
    <phoneticPr fontId="3" type="noConversion"/>
  </si>
  <si>
    <t>服務受益367人次</t>
    <phoneticPr fontId="3" type="noConversion"/>
  </si>
  <si>
    <t>1021DI020T</t>
    <phoneticPr fontId="3" type="noConversion"/>
  </si>
  <si>
    <t>服務受益2,470人次</t>
    <phoneticPr fontId="3" type="noConversion"/>
  </si>
  <si>
    <t>服務受益823人次</t>
    <phoneticPr fontId="3" type="noConversion"/>
  </si>
  <si>
    <t>服務受益人數436人</t>
    <phoneticPr fontId="3" type="noConversion"/>
  </si>
  <si>
    <t>服務受益469人次</t>
    <phoneticPr fontId="3" type="noConversion"/>
  </si>
  <si>
    <t>服務受益1,289人次</t>
    <phoneticPr fontId="3" type="noConversion"/>
  </si>
  <si>
    <t>服務受益1,692人次</t>
    <phoneticPr fontId="3" type="noConversion"/>
  </si>
  <si>
    <t>服務受益2,152人次</t>
    <phoneticPr fontId="3" type="noConversion"/>
  </si>
  <si>
    <t>服務受益3,246人次</t>
    <phoneticPr fontId="3" type="noConversion"/>
  </si>
  <si>
    <t>服務受益2,323人次</t>
    <phoneticPr fontId="3" type="noConversion"/>
  </si>
  <si>
    <t>服務受益2,288人次</t>
    <phoneticPr fontId="3" type="noConversion"/>
  </si>
  <si>
    <t>1021D2001V</t>
    <phoneticPr fontId="3" type="noConversion"/>
  </si>
  <si>
    <t>服務受益16,195 人次</t>
    <phoneticPr fontId="3" type="noConversion"/>
  </si>
  <si>
    <t>1021D1005V</t>
    <phoneticPr fontId="3" type="noConversion"/>
  </si>
  <si>
    <t>服務受益2,500人次</t>
    <phoneticPr fontId="3" type="noConversion"/>
  </si>
  <si>
    <t>服務受益3,072人次</t>
    <phoneticPr fontId="3" type="noConversion"/>
  </si>
  <si>
    <t>服務受益25人次</t>
    <phoneticPr fontId="3" type="noConversion"/>
  </si>
  <si>
    <t>服務受益人數277人</t>
    <phoneticPr fontId="3" type="noConversion"/>
  </si>
  <si>
    <t>服務受益人數1,264人</t>
    <phoneticPr fontId="3" type="noConversion"/>
  </si>
  <si>
    <t>服務受益330人次</t>
    <phoneticPr fontId="3" type="noConversion"/>
  </si>
  <si>
    <t>服務受益人數1,144人</t>
    <phoneticPr fontId="3" type="noConversion"/>
  </si>
  <si>
    <t>服務受益人數172人</t>
    <phoneticPr fontId="3" type="noConversion"/>
  </si>
  <si>
    <t>服務受益人數2,718人</t>
    <phoneticPr fontId="3" type="noConversion"/>
  </si>
  <si>
    <t>服務受益人數1,517人</t>
    <phoneticPr fontId="3" type="noConversion"/>
  </si>
  <si>
    <t>服務受益人數1,501人</t>
    <phoneticPr fontId="3" type="noConversion"/>
  </si>
  <si>
    <t>服務受益10,627人次</t>
    <phoneticPr fontId="3" type="noConversion"/>
  </si>
  <si>
    <t>服務受益人數6人</t>
    <phoneticPr fontId="3" type="noConversion"/>
  </si>
  <si>
    <t>服務受益人數3,754人</t>
    <phoneticPr fontId="3" type="noConversion"/>
  </si>
  <si>
    <t>服務受益554人次</t>
    <phoneticPr fontId="3" type="noConversion"/>
  </si>
  <si>
    <t>服務受益2,135人次</t>
    <phoneticPr fontId="3" type="noConversion"/>
  </si>
  <si>
    <t>服務受益21,351人次</t>
    <phoneticPr fontId="3" type="noConversion"/>
  </si>
  <si>
    <t>服務受益人數2,717人</t>
    <phoneticPr fontId="3" type="noConversion"/>
  </si>
  <si>
    <t>服務受益1,085人次</t>
    <phoneticPr fontId="3" type="noConversion"/>
  </si>
  <si>
    <t>服務受益432人次</t>
    <phoneticPr fontId="3" type="noConversion"/>
  </si>
  <si>
    <t>服務受益4,681人次</t>
    <phoneticPr fontId="3" type="noConversion"/>
  </si>
  <si>
    <t>1021M4015</t>
    <phoneticPr fontId="3" type="noConversion"/>
  </si>
  <si>
    <t>依計畫執行完竣，刻正送高雄市辦理核銷程序</t>
    <phoneticPr fontId="3" type="noConversion"/>
  </si>
  <si>
    <t>服務受益人次11,576人次</t>
    <phoneticPr fontId="3" type="noConversion"/>
  </si>
  <si>
    <t>服務受益人數984人</t>
    <phoneticPr fontId="3" type="noConversion"/>
  </si>
  <si>
    <t>服務受益91,520人次</t>
    <phoneticPr fontId="3" type="noConversion"/>
  </si>
  <si>
    <t>服務受益人數1,941人</t>
    <phoneticPr fontId="3" type="noConversion"/>
  </si>
  <si>
    <t>服務受益人數983人</t>
    <phoneticPr fontId="3" type="noConversion"/>
  </si>
  <si>
    <t>服務受益25,011人次</t>
    <phoneticPr fontId="3" type="noConversion"/>
  </si>
  <si>
    <t>服務受益人數1,085人</t>
    <phoneticPr fontId="3" type="noConversion"/>
  </si>
  <si>
    <t>服務受益5,723人次</t>
    <phoneticPr fontId="3" type="noConversion"/>
  </si>
  <si>
    <t>服務受益5,545人次</t>
    <phoneticPr fontId="3" type="noConversion"/>
  </si>
  <si>
    <t>服務受益1,926人次</t>
    <phoneticPr fontId="3" type="noConversion"/>
  </si>
  <si>
    <t>服務受益3,663人次</t>
    <phoneticPr fontId="3" type="noConversion"/>
  </si>
  <si>
    <t>服務受益人數411人</t>
    <phoneticPr fontId="3" type="noConversion"/>
  </si>
  <si>
    <t>服務受益4,299人次</t>
    <phoneticPr fontId="3" type="noConversion"/>
  </si>
  <si>
    <t>1021M1030</t>
    <phoneticPr fontId="3" type="noConversion"/>
  </si>
  <si>
    <t>服務受益180人次</t>
    <phoneticPr fontId="3" type="noConversion"/>
  </si>
  <si>
    <t>服務受益1,815人次</t>
    <phoneticPr fontId="3" type="noConversion"/>
  </si>
  <si>
    <t>服務受益2,442人次</t>
    <phoneticPr fontId="3" type="noConversion"/>
  </si>
  <si>
    <t>服務受益人次923人次</t>
    <phoneticPr fontId="3" type="noConversion"/>
  </si>
  <si>
    <t>服務受益4,621人次</t>
    <phoneticPr fontId="3" type="noConversion"/>
  </si>
  <si>
    <t>服務受益人數2,891人</t>
    <phoneticPr fontId="3" type="noConversion"/>
  </si>
  <si>
    <t>服務受益505人次</t>
    <phoneticPr fontId="3" type="noConversion"/>
  </si>
  <si>
    <t>1021MU038</t>
    <phoneticPr fontId="3" type="noConversion"/>
  </si>
  <si>
    <t>服務受益2,647人次</t>
    <phoneticPr fontId="3" type="noConversion"/>
  </si>
  <si>
    <t>服務受益278人次，印製單親家庭福利資源手冊5000份</t>
    <phoneticPr fontId="3" type="noConversion"/>
  </si>
  <si>
    <t>服務受益61,641人次、受益人數586人</t>
    <phoneticPr fontId="3" type="noConversion"/>
  </si>
  <si>
    <t>服務受益2,777人次</t>
    <phoneticPr fontId="3" type="noConversion"/>
  </si>
  <si>
    <t>服務受益158人次</t>
    <phoneticPr fontId="3" type="noConversion"/>
  </si>
  <si>
    <t>服務受益2,372人次</t>
    <phoneticPr fontId="3" type="noConversion"/>
  </si>
  <si>
    <t>服務受益3,282人次</t>
    <phoneticPr fontId="3" type="noConversion"/>
  </si>
  <si>
    <t>服務受益6,425人次</t>
    <phoneticPr fontId="3" type="noConversion"/>
  </si>
  <si>
    <t>服務受益220,225人次</t>
    <phoneticPr fontId="3" type="noConversion"/>
  </si>
  <si>
    <t>服務受益80,442人次</t>
    <phoneticPr fontId="3" type="noConversion"/>
  </si>
  <si>
    <t>服務受益7,868人次</t>
    <phoneticPr fontId="3" type="noConversion"/>
  </si>
  <si>
    <t>服務受益1,171人次</t>
    <phoneticPr fontId="3" type="noConversion"/>
  </si>
  <si>
    <t>服務受益2,990人次</t>
    <phoneticPr fontId="3" type="noConversion"/>
  </si>
  <si>
    <t>服務受益7,443人次</t>
    <phoneticPr fontId="3" type="noConversion"/>
  </si>
  <si>
    <t>服務受益1,840人次</t>
    <phoneticPr fontId="3" type="noConversion"/>
  </si>
  <si>
    <t>服務受益3,945人次</t>
    <phoneticPr fontId="3" type="noConversion"/>
  </si>
  <si>
    <t>服務受益人數9,719人</t>
    <phoneticPr fontId="3" type="noConversion"/>
  </si>
  <si>
    <t>1021E1016</t>
  </si>
  <si>
    <t>社團法人台灣全球治理與區域發展學會</t>
  </si>
  <si>
    <t>CEDAW與台灣女性在地的政治參與</t>
  </si>
  <si>
    <t>1030015745</t>
  </si>
  <si>
    <t>1021E3018</t>
  </si>
  <si>
    <t>女人104免費法律諮詢暨心情協談專線計畫</t>
  </si>
  <si>
    <t>1030006641</t>
  </si>
  <si>
    <t>1021E3020</t>
  </si>
  <si>
    <t>社團法人台北市晚晴婦女協會</t>
  </si>
  <si>
    <t>讓春天更有愛－繼親家庭支持計畫</t>
  </si>
  <si>
    <t>1030004565</t>
  </si>
  <si>
    <t>1021E3021</t>
  </si>
  <si>
    <t>婚姻輔導線上諮詢服務計畫</t>
  </si>
  <si>
    <t>1030007584</t>
  </si>
  <si>
    <t>1021E3022</t>
  </si>
  <si>
    <t>社團法人台北市日日春關懷互助協會</t>
  </si>
  <si>
    <t>底層特殊行業婦女多元支持與社會培力網絡(包含單親婦女、身心障礙者、貧窮家庭、高風險家庭)</t>
  </si>
  <si>
    <t>1030008495</t>
  </si>
  <si>
    <t>1021E1023</t>
  </si>
  <si>
    <t>社團法人台灣國際勞工協會</t>
  </si>
  <si>
    <t>家務勞工保障與消除對婦女一切形式歧視公約系列活動</t>
  </si>
  <si>
    <t>1021E1025</t>
  </si>
  <si>
    <t>中華民國基督教女青年會協會</t>
  </si>
  <si>
    <t>CEDAW推廣計畫</t>
  </si>
  <si>
    <t>1030010410</t>
  </si>
  <si>
    <t>1021E1026</t>
  </si>
  <si>
    <t>深耕CEDAW－在地連結互動計畫(第一期)</t>
  </si>
  <si>
    <t>1030017309</t>
  </si>
  <si>
    <t>1021E1027</t>
  </si>
  <si>
    <t>2013年度地方婦權會民間參與人才培育計畫(第二階段)</t>
  </si>
  <si>
    <t>1030016505</t>
  </si>
  <si>
    <t>1021E1028</t>
  </si>
  <si>
    <t>社團法人台灣露德協會</t>
  </si>
  <si>
    <t>中區多元性別/傾向之健康促進與專業訓練計畫</t>
  </si>
  <si>
    <t>1030011951</t>
  </si>
  <si>
    <t>1021E1030</t>
  </si>
  <si>
    <t>臺灣青少年性別文教會</t>
  </si>
  <si>
    <t>102年度促進校園性別社團發展計畫</t>
  </si>
  <si>
    <t>1021E1035</t>
  </si>
  <si>
    <t>落實CEDAW公約：連結CEDAW和CRC公約</t>
  </si>
  <si>
    <t>1030008999</t>
  </si>
  <si>
    <t>1021E1038</t>
  </si>
  <si>
    <t>檢視原鄉（原住民）婦女經濟與社會福利現況－撰寫CEDAW報告計畫</t>
  </si>
  <si>
    <t>1030008549</t>
  </si>
  <si>
    <t>1021E1040</t>
  </si>
  <si>
    <t>102年度「我們。WOMEN空間」婦女公益網－Womens Service on Line婦女線上服務頻道營運全計畫</t>
  </si>
  <si>
    <t>1030008333</t>
  </si>
  <si>
    <t>1021E2041</t>
  </si>
  <si>
    <t>內政部</t>
  </si>
  <si>
    <t>打造女性夢想館計畫</t>
  </si>
  <si>
    <t>1030011895</t>
  </si>
  <si>
    <t>1021L2001</t>
  </si>
  <si>
    <t>內政部南區老人之家</t>
  </si>
  <si>
    <t>提昇高齡者健康的居住品質</t>
  </si>
  <si>
    <t>1021L2002</t>
  </si>
  <si>
    <t>內政部北區老人之家頤苑自費安養中心</t>
  </si>
  <si>
    <t>頤苑自費安養中心蘭馨樓、榕園樓及本部餐廳結構補強工程</t>
  </si>
  <si>
    <t>1021L1003</t>
  </si>
  <si>
    <t>1021L2005</t>
  </si>
  <si>
    <t>衛生福利部北區老人之家</t>
  </si>
  <si>
    <t>安養院區(仰德樓及懷恩樓)室內變更使用執照及裝修許可證明暨仰德樓公廁及懷恩樓公廁違建拆除</t>
  </si>
  <si>
    <t>1021L1007</t>
  </si>
  <si>
    <t>1021L1008</t>
  </si>
  <si>
    <t>1021L2009</t>
  </si>
  <si>
    <t>1021LE010</t>
  </si>
  <si>
    <t>1021L1011</t>
  </si>
  <si>
    <t>財團法人台灣省私立普門仁愛之家</t>
  </si>
  <si>
    <t>在地老化、安享天年</t>
  </si>
  <si>
    <t>1021L2023</t>
  </si>
  <si>
    <t>內政部中區老人之家</t>
  </si>
  <si>
    <t>1021L2024</t>
  </si>
  <si>
    <t>1021L2025</t>
  </si>
  <si>
    <t>1021L1026</t>
  </si>
  <si>
    <t>1021LM028</t>
  </si>
  <si>
    <t>1021LJ029</t>
  </si>
  <si>
    <t>財團法人嘉義縣私立開元殿福松老人養護中心</t>
  </si>
  <si>
    <t>增設失智區專案計畫</t>
  </si>
  <si>
    <t>1030006902</t>
  </si>
  <si>
    <t>1021LD030</t>
  </si>
  <si>
    <t>1021L1031</t>
  </si>
  <si>
    <t>1021L1032</t>
  </si>
  <si>
    <t>財團法人台灣省私立高雄仁愛之家</t>
  </si>
  <si>
    <t>失智照顧專區修繕工程暨充實設施設備</t>
  </si>
  <si>
    <t>1020007446</t>
  </si>
  <si>
    <t>1021F4002</t>
  </si>
  <si>
    <t>高雄市前鎮區日間照顧中心交通服務計畫</t>
  </si>
  <si>
    <t>1030009524</t>
  </si>
  <si>
    <t>1021FT003</t>
  </si>
  <si>
    <t>1030005355</t>
  </si>
  <si>
    <t>1021FT004</t>
  </si>
  <si>
    <t>嘉義市失智症老人早期介入服務方案及支持策略三年計畫(100-102年)</t>
  </si>
  <si>
    <t>1020008385</t>
  </si>
  <si>
    <t>1021FT005</t>
  </si>
  <si>
    <t>嘉義市活泉之家失能日間照顧中心復康巴士司機人力補助服務計劃</t>
  </si>
  <si>
    <t>1030006169</t>
  </si>
  <si>
    <t>1021FT006</t>
  </si>
  <si>
    <t>1031601390</t>
  </si>
  <si>
    <t>1021FH007</t>
  </si>
  <si>
    <t>102年強化南投縣政府整備長期照顧服務資源工作計畫</t>
  </si>
  <si>
    <t>1030010069</t>
  </si>
  <si>
    <t>1021FH008</t>
  </si>
  <si>
    <t>財團法人伊甸社會福利基金會辦理南投縣102年度『長期照顧十年計畫-日間照顧服務』交通服務補助申請</t>
  </si>
  <si>
    <t>1030010383</t>
  </si>
  <si>
    <t>1021FH009</t>
  </si>
  <si>
    <t>銀髮樂悠悠-日間照顧交通車接送服務</t>
  </si>
  <si>
    <t>1021FH010</t>
  </si>
  <si>
    <t>記得你的好-南投縣失智症早期介入服務</t>
  </si>
  <si>
    <t>1021FH011</t>
  </si>
  <si>
    <t>走入社區老快活-失智症日間照顧交通車接送服務</t>
  </si>
  <si>
    <t>1021FH012</t>
  </si>
  <si>
    <t>財團法人南投縣私立南投仁愛之家</t>
  </si>
  <si>
    <t>南投仁愛之家日間照顧服務司機人事費補助計畫</t>
  </si>
  <si>
    <t>1021FH014</t>
  </si>
  <si>
    <t>財團法人老五老基金會</t>
  </si>
  <si>
    <t>失智症長輩早期介入服務方案及支持策略</t>
  </si>
  <si>
    <t>1021FH016</t>
  </si>
  <si>
    <t>財團法人愚人之友社會福利慈善事業基金會</t>
  </si>
  <si>
    <t>102年度失智症老人日間照顧加強交通服務計劃</t>
  </si>
  <si>
    <t>1021FH017</t>
  </si>
  <si>
    <t>102年度失能老人日間照顧加強交通服務計劃</t>
  </si>
  <si>
    <t>1021FB018</t>
  </si>
  <si>
    <t>財團法人天主教靈醫修女會</t>
  </si>
  <si>
    <t>附設宜蘭縣私立瑪利亞長期照護中心102年度辦理日間照顧中心司機人力資源延續計畫</t>
  </si>
  <si>
    <t>1030006679</t>
  </si>
  <si>
    <t>1021FB019</t>
  </si>
  <si>
    <t>財團法人天主教靈醫會附設宜蘭縣私立聖嘉民老人日間照顧中心</t>
  </si>
  <si>
    <t>「分享●讓愛與我同載-交通設備提升計畫」</t>
  </si>
  <si>
    <t>1030007145</t>
  </si>
  <si>
    <t>1021FN020</t>
  </si>
  <si>
    <t>臺東縣衛生局</t>
  </si>
  <si>
    <t>臺東縣政府強化整備長期照顧服務資源工作計畫</t>
  </si>
  <si>
    <t>1030008097</t>
  </si>
  <si>
    <t>1021FN021</t>
  </si>
  <si>
    <t>天主教花蓮教區醫療財團法人台東聖母醫院</t>
  </si>
  <si>
    <t>102年度天主教聖母醫院日間照顧服務中心計畫書</t>
  </si>
  <si>
    <t>1021FB025</t>
  </si>
  <si>
    <t>財團法人宜蘭縣私立宏仁老人長期照顧中心(養護型)</t>
  </si>
</sst>
</file>

<file path=xl/styles.xml><?xml version="1.0" encoding="utf-8"?>
<styleSheet xmlns="http://schemas.openxmlformats.org/spreadsheetml/2006/main">
  <numFmts count="4">
    <numFmt numFmtId="43" formatCode="_-* #,##0.00_-;\-* #,##0.00_-;_-* &quot;-&quot;??_-;_-@_-"/>
    <numFmt numFmtId="176" formatCode="#,##0_ "/>
    <numFmt numFmtId="177" formatCode="#,##0_);[Red]\(#,##0\)"/>
    <numFmt numFmtId="178" formatCode="0_);[Red]\(0\)"/>
  </numFmts>
  <fonts count="14">
    <font>
      <sz val="12"/>
      <name val="新細明體"/>
      <family val="1"/>
      <charset val="136"/>
    </font>
    <font>
      <sz val="12"/>
      <name val="新細明體"/>
      <family val="1"/>
      <charset val="136"/>
    </font>
    <font>
      <sz val="12"/>
      <name val="新細明體"/>
      <family val="1"/>
      <charset val="136"/>
    </font>
    <font>
      <sz val="9"/>
      <name val="新細明體"/>
      <family val="1"/>
      <charset val="136"/>
    </font>
    <font>
      <sz val="14"/>
      <name val="新細明體"/>
      <family val="1"/>
      <charset val="136"/>
    </font>
    <font>
      <b/>
      <sz val="16"/>
      <name val="新細明體"/>
      <family val="1"/>
      <charset val="136"/>
    </font>
    <font>
      <sz val="12"/>
      <color indexed="8"/>
      <name val="新細明體"/>
      <family val="1"/>
      <charset val="136"/>
    </font>
    <font>
      <sz val="12"/>
      <name val="新細明體"/>
      <family val="1"/>
      <charset val="136"/>
    </font>
    <font>
      <sz val="12"/>
      <name val="標楷體"/>
      <family val="4"/>
      <charset val="136"/>
    </font>
    <font>
      <sz val="11"/>
      <name val="新細明體"/>
      <family val="1"/>
      <charset val="136"/>
    </font>
    <font>
      <sz val="12"/>
      <name val="新細明體"/>
      <family val="1"/>
      <charset val="136"/>
    </font>
    <font>
      <sz val="12"/>
      <name val="新細明體"/>
      <family val="1"/>
      <charset val="136"/>
    </font>
    <font>
      <sz val="12"/>
      <name val="新細明體"/>
      <family val="1"/>
      <charset val="136"/>
    </font>
    <font>
      <sz val="12"/>
      <color indexed="10"/>
      <name val="新細明體"/>
      <family val="1"/>
      <charset val="136"/>
    </font>
  </fonts>
  <fills count="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27"/>
        <bgColor indexed="64"/>
      </patternFill>
    </fill>
    <fill>
      <patternFill patternType="solid">
        <fgColor indexed="45"/>
        <bgColor indexed="64"/>
      </patternFill>
    </fill>
    <fill>
      <patternFill patternType="solid">
        <fgColor indexed="5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4">
    <xf numFmtId="0" fontId="0" fillId="0" borderId="0">
      <alignment vertical="center"/>
    </xf>
    <xf numFmtId="0" fontId="2" fillId="0" borderId="0">
      <alignment vertical="center"/>
    </xf>
    <xf numFmtId="43" fontId="2" fillId="0" borderId="0" applyFont="0" applyFill="0" applyBorder="0" applyAlignment="0" applyProtection="0">
      <alignment vertical="center"/>
    </xf>
    <xf numFmtId="43" fontId="6" fillId="0" borderId="0" applyFont="0" applyFill="0" applyBorder="0" applyAlignment="0" applyProtection="0">
      <alignment vertical="center"/>
    </xf>
  </cellStyleXfs>
  <cellXfs count="166">
    <xf numFmtId="0" fontId="0" fillId="0" borderId="0" xfId="0">
      <alignment vertical="center"/>
    </xf>
    <xf numFmtId="0" fontId="7" fillId="0" borderId="1" xfId="0" applyFont="1" applyBorder="1" applyAlignment="1">
      <alignment horizontal="center" vertical="center"/>
    </xf>
    <xf numFmtId="0" fontId="7" fillId="0" borderId="0" xfId="0" applyFont="1">
      <alignment vertical="center"/>
    </xf>
    <xf numFmtId="0" fontId="10" fillId="0" borderId="1" xfId="0" applyFont="1" applyFill="1" applyBorder="1" applyAlignment="1">
      <alignment horizontal="center" vertical="center"/>
    </xf>
    <xf numFmtId="0" fontId="10" fillId="0" borderId="0" xfId="0" applyFont="1">
      <alignment vertical="center"/>
    </xf>
    <xf numFmtId="0" fontId="10" fillId="2" borderId="1" xfId="0" applyFont="1" applyFill="1" applyBorder="1" applyAlignment="1">
      <alignment vertical="center" wrapText="1"/>
    </xf>
    <xf numFmtId="0" fontId="10" fillId="0" borderId="0" xfId="0" applyFont="1" applyAlignment="1">
      <alignment vertical="center" wrapText="1"/>
    </xf>
    <xf numFmtId="0" fontId="10" fillId="2" borderId="0" xfId="0" applyFont="1" applyFill="1">
      <alignment vertical="center"/>
    </xf>
    <xf numFmtId="0" fontId="10" fillId="0" borderId="0" xfId="0" applyFont="1" applyFill="1">
      <alignment vertical="center"/>
    </xf>
    <xf numFmtId="0" fontId="10" fillId="2" borderId="1" xfId="0" applyFont="1" applyFill="1" applyBorder="1" applyAlignment="1">
      <alignment vertical="top" wrapText="1"/>
    </xf>
    <xf numFmtId="0" fontId="9" fillId="2" borderId="1" xfId="0" applyFont="1" applyFill="1" applyBorder="1" applyAlignment="1">
      <alignment vertical="top" wrapText="1"/>
    </xf>
    <xf numFmtId="0" fontId="10" fillId="0" borderId="1" xfId="0" applyFont="1" applyFill="1" applyBorder="1" applyAlignment="1">
      <alignment vertical="top"/>
    </xf>
    <xf numFmtId="0" fontId="10" fillId="0" borderId="0" xfId="0" applyFont="1" applyFill="1" applyAlignment="1">
      <alignment vertical="top"/>
    </xf>
    <xf numFmtId="0" fontId="1" fillId="0" borderId="0" xfId="0" applyFont="1">
      <alignment vertical="center"/>
    </xf>
    <xf numFmtId="0" fontId="12" fillId="0" borderId="0" xfId="0" applyFont="1">
      <alignment vertical="center"/>
    </xf>
    <xf numFmtId="0" fontId="11" fillId="0" borderId="0" xfId="0" applyFont="1" applyFill="1" applyBorder="1" applyAlignment="1">
      <alignment horizontal="center" vertical="center"/>
    </xf>
    <xf numFmtId="0" fontId="11" fillId="0" borderId="0" xfId="0" applyFont="1" applyFill="1">
      <alignment vertical="center"/>
    </xf>
    <xf numFmtId="0" fontId="10" fillId="0" borderId="0" xfId="0" applyFont="1" applyFill="1" applyBorder="1" applyAlignment="1">
      <alignment horizontal="center" vertical="center"/>
    </xf>
    <xf numFmtId="177" fontId="10" fillId="0" borderId="1" xfId="0" applyNumberFormat="1" applyFont="1" applyBorder="1" applyAlignment="1">
      <alignment vertical="top" wrapText="1"/>
    </xf>
    <xf numFmtId="0" fontId="7" fillId="3" borderId="1"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49" fontId="7" fillId="0" borderId="1" xfId="0" applyNumberFormat="1" applyFont="1" applyBorder="1" applyAlignment="1">
      <alignment vertical="top" wrapText="1" shrinkToFit="1"/>
    </xf>
    <xf numFmtId="49" fontId="10" fillId="0" borderId="1" xfId="0" applyNumberFormat="1" applyFont="1" applyBorder="1" applyAlignment="1">
      <alignment vertical="top" wrapText="1" shrinkToFit="1"/>
    </xf>
    <xf numFmtId="0" fontId="10" fillId="0" borderId="1" xfId="0" applyFont="1" applyFill="1" applyBorder="1" applyAlignment="1">
      <alignment vertical="top" wrapText="1"/>
    </xf>
    <xf numFmtId="0" fontId="10" fillId="0" borderId="1" xfId="0" applyFont="1" applyBorder="1" applyAlignment="1">
      <alignment vertical="top" wrapText="1"/>
    </xf>
    <xf numFmtId="0" fontId="1" fillId="0" borderId="1" xfId="0" applyFont="1" applyFill="1" applyBorder="1" applyAlignment="1">
      <alignment vertical="top"/>
    </xf>
    <xf numFmtId="0" fontId="1" fillId="2" borderId="1" xfId="0" applyFont="1" applyFill="1" applyBorder="1" applyAlignment="1">
      <alignment vertical="top" wrapText="1"/>
    </xf>
    <xf numFmtId="0" fontId="1" fillId="0" borderId="1" xfId="0" applyFont="1" applyBorder="1" applyAlignment="1">
      <alignment vertical="top" wrapText="1"/>
    </xf>
    <xf numFmtId="0" fontId="7" fillId="0" borderId="1" xfId="0" applyFont="1" applyFill="1" applyBorder="1" applyAlignment="1">
      <alignment vertical="top"/>
    </xf>
    <xf numFmtId="0" fontId="11" fillId="0" borderId="1" xfId="0" applyFont="1" applyFill="1" applyBorder="1" applyAlignment="1">
      <alignment vertical="top"/>
    </xf>
    <xf numFmtId="0" fontId="11" fillId="0" borderId="1" xfId="0" applyFont="1" applyFill="1" applyBorder="1" applyAlignment="1">
      <alignment vertical="top" wrapText="1"/>
    </xf>
    <xf numFmtId="177" fontId="10" fillId="0" borderId="1" xfId="0" applyNumberFormat="1" applyFont="1" applyFill="1" applyBorder="1" applyAlignment="1">
      <alignment vertical="top" wrapText="1"/>
    </xf>
    <xf numFmtId="0" fontId="10" fillId="2" borderId="1" xfId="0" applyFont="1" applyFill="1" applyBorder="1" applyAlignment="1">
      <alignment vertical="top"/>
    </xf>
    <xf numFmtId="0" fontId="10" fillId="4" borderId="1" xfId="0" applyFont="1" applyFill="1" applyBorder="1" applyAlignment="1">
      <alignment vertical="top" wrapText="1"/>
    </xf>
    <xf numFmtId="0" fontId="7" fillId="3" borderId="2" xfId="0" applyFont="1" applyFill="1" applyBorder="1" applyAlignment="1">
      <alignment vertical="top" wrapText="1"/>
    </xf>
    <xf numFmtId="0" fontId="10" fillId="5" borderId="1" xfId="0" applyFont="1" applyFill="1" applyBorder="1" applyAlignment="1">
      <alignment vertical="top" wrapText="1"/>
    </xf>
    <xf numFmtId="0" fontId="10" fillId="0" borderId="0" xfId="0" applyFont="1" applyAlignment="1">
      <alignment vertical="top" wrapText="1"/>
    </xf>
    <xf numFmtId="0" fontId="7" fillId="0" borderId="0" xfId="0" applyFont="1" applyFill="1" applyBorder="1" applyAlignment="1">
      <alignment vertical="top"/>
    </xf>
    <xf numFmtId="0" fontId="7" fillId="0" borderId="0" xfId="0" applyFont="1" applyFill="1" applyAlignment="1">
      <alignment vertical="top"/>
    </xf>
    <xf numFmtId="177" fontId="4" fillId="0" borderId="0" xfId="0" applyNumberFormat="1" applyFont="1" applyBorder="1" applyAlignment="1">
      <alignment vertical="top"/>
    </xf>
    <xf numFmtId="177" fontId="7" fillId="0" borderId="1" xfId="0" applyNumberFormat="1" applyFont="1" applyFill="1" applyBorder="1" applyAlignment="1">
      <alignment vertical="top" wrapText="1"/>
    </xf>
    <xf numFmtId="177" fontId="7" fillId="3" borderId="1" xfId="0" applyNumberFormat="1" applyFont="1" applyFill="1" applyBorder="1" applyAlignment="1">
      <alignment vertical="top" wrapText="1"/>
    </xf>
    <xf numFmtId="0" fontId="7" fillId="0" borderId="1" xfId="0" applyFont="1" applyBorder="1" applyAlignment="1">
      <alignment vertical="top"/>
    </xf>
    <xf numFmtId="0" fontId="7" fillId="4" borderId="1" xfId="0" applyFont="1" applyFill="1" applyBorder="1" applyAlignment="1">
      <alignment vertical="top"/>
    </xf>
    <xf numFmtId="177" fontId="7" fillId="0" borderId="1" xfId="0" applyNumberFormat="1" applyFont="1" applyBorder="1" applyAlignment="1">
      <alignment vertical="top" shrinkToFit="1"/>
    </xf>
    <xf numFmtId="177" fontId="7" fillId="3" borderId="1" xfId="0" applyNumberFormat="1" applyFont="1" applyFill="1" applyBorder="1" applyAlignment="1">
      <alignment vertical="top" shrinkToFit="1"/>
    </xf>
    <xf numFmtId="176" fontId="7" fillId="0" borderId="1" xfId="0" applyNumberFormat="1" applyFont="1" applyFill="1" applyBorder="1" applyAlignment="1">
      <alignment vertical="top" wrapText="1"/>
    </xf>
    <xf numFmtId="177" fontId="7" fillId="0" borderId="1" xfId="2" applyNumberFormat="1" applyFont="1" applyBorder="1" applyAlignment="1">
      <alignment vertical="top"/>
    </xf>
    <xf numFmtId="0" fontId="9" fillId="0" borderId="1" xfId="0" applyFont="1" applyFill="1" applyBorder="1" applyAlignment="1">
      <alignment vertical="top" wrapText="1"/>
    </xf>
    <xf numFmtId="177" fontId="10" fillId="0" borderId="1" xfId="0" applyNumberFormat="1" applyFont="1" applyBorder="1" applyAlignment="1">
      <alignment vertical="top" shrinkToFit="1"/>
    </xf>
    <xf numFmtId="177" fontId="10" fillId="3" borderId="1" xfId="0" applyNumberFormat="1" applyFont="1" applyFill="1" applyBorder="1" applyAlignment="1">
      <alignment vertical="top"/>
    </xf>
    <xf numFmtId="0" fontId="10" fillId="4" borderId="1" xfId="2" applyNumberFormat="1" applyFont="1" applyFill="1" applyBorder="1" applyAlignment="1">
      <alignment vertical="top"/>
    </xf>
    <xf numFmtId="177" fontId="10" fillId="0" borderId="1" xfId="2" applyNumberFormat="1" applyFont="1" applyBorder="1" applyAlignment="1">
      <alignment vertical="top"/>
    </xf>
    <xf numFmtId="177" fontId="10" fillId="3" borderId="1" xfId="2" applyNumberFormat="1" applyFont="1" applyFill="1" applyBorder="1" applyAlignment="1">
      <alignment vertical="top"/>
    </xf>
    <xf numFmtId="177" fontId="10" fillId="0" borderId="1" xfId="0" applyNumberFormat="1" applyFont="1" applyBorder="1" applyAlignment="1">
      <alignment vertical="top"/>
    </xf>
    <xf numFmtId="0" fontId="10" fillId="4" borderId="1" xfId="2" applyNumberFormat="1" applyFont="1" applyFill="1" applyBorder="1" applyAlignment="1">
      <alignment vertical="top" wrapText="1"/>
    </xf>
    <xf numFmtId="176" fontId="10" fillId="0" borderId="1" xfId="0" applyNumberFormat="1" applyFont="1" applyFill="1" applyBorder="1" applyAlignment="1">
      <alignment vertical="top" wrapText="1"/>
    </xf>
    <xf numFmtId="177" fontId="10" fillId="3" borderId="1" xfId="0" applyNumberFormat="1" applyFont="1" applyFill="1" applyBorder="1" applyAlignment="1">
      <alignment vertical="top" wrapText="1"/>
    </xf>
    <xf numFmtId="177" fontId="1" fillId="0" borderId="1" xfId="2" applyNumberFormat="1" applyFont="1" applyBorder="1" applyAlignment="1">
      <alignment vertical="top"/>
    </xf>
    <xf numFmtId="177" fontId="1" fillId="3" borderId="1" xfId="0" applyNumberFormat="1" applyFont="1" applyFill="1" applyBorder="1" applyAlignment="1">
      <alignment vertical="top" wrapText="1"/>
    </xf>
    <xf numFmtId="0" fontId="1" fillId="0" borderId="1" xfId="0" applyFont="1" applyFill="1" applyBorder="1" applyAlignment="1">
      <alignment vertical="top" wrapText="1"/>
    </xf>
    <xf numFmtId="176" fontId="1" fillId="0" borderId="1" xfId="0" applyNumberFormat="1" applyFont="1" applyFill="1" applyBorder="1" applyAlignment="1">
      <alignment vertical="top" wrapText="1"/>
    </xf>
    <xf numFmtId="0" fontId="12" fillId="0" borderId="1" xfId="0" applyFont="1" applyFill="1" applyBorder="1" applyAlignment="1">
      <alignment vertical="top"/>
    </xf>
    <xf numFmtId="0" fontId="12" fillId="0" borderId="1" xfId="0" applyFont="1" applyFill="1" applyBorder="1" applyAlignment="1">
      <alignment vertical="top" wrapText="1"/>
    </xf>
    <xf numFmtId="177" fontId="10" fillId="0" borderId="1" xfId="0" applyNumberFormat="1" applyFont="1" applyFill="1" applyBorder="1" applyAlignment="1">
      <alignment vertical="top"/>
    </xf>
    <xf numFmtId="177" fontId="10" fillId="4" borderId="1" xfId="2" applyNumberFormat="1" applyFont="1" applyFill="1" applyBorder="1" applyAlignment="1">
      <alignment vertical="top"/>
    </xf>
    <xf numFmtId="177" fontId="11" fillId="0" borderId="1" xfId="0" applyNumberFormat="1" applyFont="1" applyFill="1" applyBorder="1" applyAlignment="1">
      <alignment vertical="top"/>
    </xf>
    <xf numFmtId="177" fontId="11" fillId="3" borderId="1" xfId="2" applyNumberFormat="1" applyFont="1" applyFill="1" applyBorder="1" applyAlignment="1">
      <alignment vertical="top"/>
    </xf>
    <xf numFmtId="177" fontId="11" fillId="3" borderId="1" xfId="0" applyNumberFormat="1" applyFont="1" applyFill="1" applyBorder="1" applyAlignment="1">
      <alignment vertical="top"/>
    </xf>
    <xf numFmtId="177" fontId="10" fillId="0" borderId="1" xfId="2" applyNumberFormat="1" applyFont="1" applyFill="1" applyBorder="1" applyAlignment="1">
      <alignment vertical="top"/>
    </xf>
    <xf numFmtId="0" fontId="10" fillId="0" borderId="1" xfId="2" applyNumberFormat="1" applyFont="1" applyFill="1" applyBorder="1" applyAlignment="1">
      <alignment vertical="top" wrapText="1"/>
    </xf>
    <xf numFmtId="0" fontId="10" fillId="0" borderId="1" xfId="0" applyNumberFormat="1" applyFont="1" applyFill="1" applyBorder="1" applyAlignment="1">
      <alignment vertical="top" wrapText="1"/>
    </xf>
    <xf numFmtId="177" fontId="10" fillId="2" borderId="1" xfId="3" applyNumberFormat="1" applyFont="1" applyFill="1" applyBorder="1" applyAlignment="1">
      <alignment vertical="top" wrapText="1"/>
    </xf>
    <xf numFmtId="177" fontId="10" fillId="3" borderId="1" xfId="3" applyNumberFormat="1" applyFont="1" applyFill="1" applyBorder="1" applyAlignment="1">
      <alignment vertical="top" wrapText="1"/>
    </xf>
    <xf numFmtId="177" fontId="10" fillId="4" borderId="1" xfId="0" applyNumberFormat="1" applyFont="1" applyFill="1" applyBorder="1" applyAlignment="1">
      <alignment vertical="top"/>
    </xf>
    <xf numFmtId="0" fontId="10" fillId="0" borderId="1" xfId="0" applyFont="1" applyBorder="1" applyAlignment="1">
      <alignment vertical="top"/>
    </xf>
    <xf numFmtId="177" fontId="10" fillId="2" borderId="1" xfId="2" applyNumberFormat="1" applyFont="1" applyFill="1" applyBorder="1" applyAlignment="1">
      <alignment vertical="top"/>
    </xf>
    <xf numFmtId="177" fontId="10" fillId="2" borderId="1" xfId="0" applyNumberFormat="1" applyFont="1" applyFill="1" applyBorder="1" applyAlignment="1">
      <alignment vertical="top"/>
    </xf>
    <xf numFmtId="177" fontId="10" fillId="3" borderId="1" xfId="2" applyNumberFormat="1" applyFont="1" applyFill="1" applyBorder="1" applyAlignment="1">
      <alignment vertical="top" wrapText="1"/>
    </xf>
    <xf numFmtId="177" fontId="10" fillId="4" borderId="1" xfId="2" applyNumberFormat="1" applyFont="1" applyFill="1" applyBorder="1" applyAlignment="1">
      <alignment vertical="top" wrapText="1"/>
    </xf>
    <xf numFmtId="177" fontId="10" fillId="0" borderId="1" xfId="2" applyNumberFormat="1" applyFont="1" applyFill="1" applyBorder="1" applyAlignment="1">
      <alignment vertical="top" wrapText="1"/>
    </xf>
    <xf numFmtId="177" fontId="10" fillId="2" borderId="1" xfId="0" applyNumberFormat="1" applyFont="1" applyFill="1" applyBorder="1" applyAlignment="1">
      <alignment vertical="top" wrapText="1"/>
    </xf>
    <xf numFmtId="177" fontId="10" fillId="4" borderId="1" xfId="0" applyNumberFormat="1" applyFont="1" applyFill="1" applyBorder="1" applyAlignment="1">
      <alignment vertical="top" wrapText="1"/>
    </xf>
    <xf numFmtId="177" fontId="10" fillId="3" borderId="1" xfId="0" applyNumberFormat="1" applyFont="1" applyFill="1" applyBorder="1" applyAlignment="1">
      <alignment vertical="top" shrinkToFit="1"/>
    </xf>
    <xf numFmtId="177" fontId="10" fillId="4" borderId="1" xfId="3" applyNumberFormat="1" applyFont="1" applyFill="1" applyBorder="1" applyAlignment="1">
      <alignment vertical="top" wrapText="1"/>
    </xf>
    <xf numFmtId="177" fontId="10" fillId="6" borderId="1" xfId="0" applyNumberFormat="1" applyFont="1" applyFill="1" applyBorder="1" applyAlignment="1">
      <alignment vertical="top" wrapText="1"/>
    </xf>
    <xf numFmtId="177" fontId="10" fillId="0" borderId="0" xfId="0" applyNumberFormat="1" applyFont="1" applyFill="1" applyAlignment="1">
      <alignment vertical="top"/>
    </xf>
    <xf numFmtId="177" fontId="10" fillId="0" borderId="3" xfId="0" applyNumberFormat="1" applyFont="1" applyFill="1" applyBorder="1" applyAlignment="1">
      <alignment vertical="top"/>
    </xf>
    <xf numFmtId="0" fontId="7" fillId="0" borderId="0" xfId="0" applyFont="1" applyFill="1" applyBorder="1" applyAlignment="1">
      <alignment vertical="top" wrapText="1"/>
    </xf>
    <xf numFmtId="3" fontId="10" fillId="0" borderId="1" xfId="0" applyNumberFormat="1" applyFont="1" applyFill="1" applyBorder="1" applyAlignment="1">
      <alignment vertical="top" wrapText="1"/>
    </xf>
    <xf numFmtId="0" fontId="10" fillId="0" borderId="0" xfId="0" applyFont="1" applyFill="1" applyAlignment="1">
      <alignment vertical="top" wrapText="1"/>
    </xf>
    <xf numFmtId="177" fontId="7" fillId="4" borderId="1" xfId="0" applyNumberFormat="1" applyFont="1" applyFill="1" applyBorder="1" applyAlignment="1">
      <alignment vertical="top" wrapText="1"/>
    </xf>
    <xf numFmtId="177" fontId="10" fillId="6" borderId="1" xfId="2" applyNumberFormat="1" applyFont="1" applyFill="1" applyBorder="1" applyAlignment="1">
      <alignment vertical="top"/>
    </xf>
    <xf numFmtId="177" fontId="10" fillId="0" borderId="4" xfId="0" applyNumberFormat="1" applyFont="1" applyFill="1" applyBorder="1" applyAlignment="1">
      <alignment vertical="top"/>
    </xf>
    <xf numFmtId="177" fontId="10" fillId="0" borderId="5" xfId="0" applyNumberFormat="1" applyFont="1" applyFill="1" applyBorder="1" applyAlignment="1">
      <alignment vertical="top"/>
    </xf>
    <xf numFmtId="177" fontId="7" fillId="0" borderId="1" xfId="0" applyNumberFormat="1" applyFont="1" applyBorder="1" applyAlignment="1">
      <alignment vertical="top"/>
    </xf>
    <xf numFmtId="177" fontId="7" fillId="0" borderId="1" xfId="0" applyNumberFormat="1" applyFont="1" applyFill="1" applyBorder="1" applyAlignment="1">
      <alignment vertical="top"/>
    </xf>
    <xf numFmtId="177" fontId="8" fillId="0" borderId="1" xfId="0" applyNumberFormat="1" applyFont="1" applyBorder="1" applyAlignment="1">
      <alignment vertical="top" wrapText="1"/>
    </xf>
    <xf numFmtId="177" fontId="1" fillId="0" borderId="1" xfId="0" applyNumberFormat="1" applyFont="1" applyBorder="1" applyAlignment="1">
      <alignment vertical="top" wrapText="1"/>
    </xf>
    <xf numFmtId="177" fontId="7" fillId="0" borderId="1" xfId="0" applyNumberFormat="1" applyFont="1" applyBorder="1" applyAlignment="1">
      <alignment vertical="top" wrapText="1"/>
    </xf>
    <xf numFmtId="177" fontId="12" fillId="0" borderId="1" xfId="0" applyNumberFormat="1" applyFont="1" applyBorder="1" applyAlignment="1">
      <alignment vertical="top" wrapText="1"/>
    </xf>
    <xf numFmtId="178" fontId="10" fillId="0" borderId="1" xfId="0" applyNumberFormat="1" applyFont="1" applyFill="1" applyBorder="1" applyAlignment="1">
      <alignment horizontal="left" vertical="top" wrapText="1"/>
    </xf>
    <xf numFmtId="178" fontId="4" fillId="0" borderId="0" xfId="0" applyNumberFormat="1" applyFont="1" applyBorder="1" applyAlignment="1">
      <alignment horizontal="left" vertical="top" wrapText="1"/>
    </xf>
    <xf numFmtId="178" fontId="7" fillId="0" borderId="1" xfId="0" applyNumberFormat="1" applyFont="1" applyFill="1" applyBorder="1" applyAlignment="1">
      <alignment horizontal="left" vertical="top" wrapText="1"/>
    </xf>
    <xf numFmtId="178" fontId="7" fillId="0" borderId="1" xfId="0" applyNumberFormat="1" applyFont="1" applyBorder="1" applyAlignment="1">
      <alignment horizontal="left" vertical="top" wrapText="1"/>
    </xf>
    <xf numFmtId="178" fontId="7" fillId="0" borderId="1" xfId="0" applyNumberFormat="1" applyFont="1" applyBorder="1" applyAlignment="1">
      <alignment horizontal="left" vertical="top" wrapText="1" shrinkToFit="1"/>
    </xf>
    <xf numFmtId="178" fontId="10" fillId="0" borderId="1" xfId="0" applyNumberFormat="1" applyFont="1" applyBorder="1" applyAlignment="1">
      <alignment horizontal="left" vertical="top" wrapText="1" shrinkToFit="1"/>
    </xf>
    <xf numFmtId="178" fontId="10" fillId="2" borderId="1" xfId="0" applyNumberFormat="1" applyFont="1" applyFill="1" applyBorder="1" applyAlignment="1">
      <alignment horizontal="left" vertical="top" wrapText="1"/>
    </xf>
    <xf numFmtId="178" fontId="10" fillId="0" borderId="1" xfId="0" applyNumberFormat="1" applyFont="1" applyBorder="1" applyAlignment="1">
      <alignment horizontal="left" vertical="top" wrapText="1"/>
    </xf>
    <xf numFmtId="178" fontId="1" fillId="0" borderId="1" xfId="0" applyNumberFormat="1" applyFont="1" applyFill="1" applyBorder="1" applyAlignment="1">
      <alignment horizontal="left" vertical="top" wrapText="1"/>
    </xf>
    <xf numFmtId="178" fontId="12" fillId="0" borderId="1" xfId="0" applyNumberFormat="1" applyFont="1" applyFill="1" applyBorder="1" applyAlignment="1">
      <alignment horizontal="left" vertical="top" wrapText="1"/>
    </xf>
    <xf numFmtId="178" fontId="11" fillId="0" borderId="1" xfId="0" applyNumberFormat="1" applyFont="1" applyFill="1" applyBorder="1" applyAlignment="1">
      <alignment horizontal="left" vertical="top" wrapText="1"/>
    </xf>
    <xf numFmtId="178" fontId="0" fillId="0" borderId="0" xfId="0" applyNumberFormat="1" applyAlignment="1">
      <alignment horizontal="left" vertical="top" wrapText="1"/>
    </xf>
    <xf numFmtId="178" fontId="10" fillId="0" borderId="0" xfId="0" applyNumberFormat="1" applyFont="1" applyFill="1" applyAlignment="1">
      <alignment horizontal="left" vertical="top" wrapText="1"/>
    </xf>
    <xf numFmtId="178" fontId="10" fillId="0" borderId="0" xfId="0" applyNumberFormat="1" applyFont="1" applyAlignment="1">
      <alignment horizontal="left" vertical="top" wrapText="1"/>
    </xf>
    <xf numFmtId="177" fontId="10" fillId="0" borderId="1" xfId="1" applyNumberFormat="1" applyFont="1" applyFill="1" applyBorder="1" applyAlignment="1">
      <alignment vertical="top" wrapText="1"/>
    </xf>
    <xf numFmtId="177" fontId="4" fillId="0" borderId="1" xfId="0" applyNumberFormat="1" applyFont="1" applyBorder="1" applyAlignment="1">
      <alignment vertical="top" wrapText="1"/>
    </xf>
    <xf numFmtId="177" fontId="7" fillId="3" borderId="1" xfId="0" applyNumberFormat="1" applyFont="1" applyFill="1" applyBorder="1" applyAlignment="1">
      <alignment vertical="top"/>
    </xf>
    <xf numFmtId="0" fontId="1" fillId="0" borderId="1" xfId="0" applyFont="1" applyFill="1" applyBorder="1" applyAlignment="1">
      <alignment vertical="center" wrapText="1"/>
    </xf>
    <xf numFmtId="0" fontId="4" fillId="0" borderId="6" xfId="0" applyFont="1" applyBorder="1" applyAlignment="1">
      <alignment vertical="center"/>
    </xf>
    <xf numFmtId="177" fontId="10" fillId="0" borderId="1" xfId="0" applyNumberFormat="1" applyFont="1" applyBorder="1" applyAlignment="1">
      <alignment horizontal="left" vertical="center" wrapText="1"/>
    </xf>
    <xf numFmtId="177" fontId="7" fillId="0" borderId="1" xfId="0" applyNumberFormat="1" applyFont="1" applyBorder="1">
      <alignment vertical="center"/>
    </xf>
    <xf numFmtId="10" fontId="10" fillId="0" borderId="4" xfId="0" applyNumberFormat="1" applyFont="1" applyFill="1" applyBorder="1" applyAlignment="1">
      <alignment vertical="top"/>
    </xf>
    <xf numFmtId="10" fontId="10" fillId="0" borderId="7" xfId="0" applyNumberFormat="1" applyFont="1" applyFill="1" applyBorder="1" applyAlignment="1">
      <alignment vertical="top"/>
    </xf>
    <xf numFmtId="10" fontId="10" fillId="0" borderId="1" xfId="0" applyNumberFormat="1" applyFont="1" applyFill="1" applyBorder="1" applyAlignment="1">
      <alignment vertical="top"/>
    </xf>
    <xf numFmtId="10" fontId="10" fillId="0" borderId="8" xfId="0" applyNumberFormat="1" applyFont="1" applyFill="1" applyBorder="1" applyAlignment="1">
      <alignment vertical="top"/>
    </xf>
    <xf numFmtId="10" fontId="10" fillId="0" borderId="9" xfId="0" applyNumberFormat="1" applyFont="1" applyFill="1" applyBorder="1" applyAlignment="1">
      <alignment vertical="top"/>
    </xf>
    <xf numFmtId="10" fontId="10" fillId="0" borderId="3" xfId="0" applyNumberFormat="1" applyFont="1" applyFill="1" applyBorder="1" applyAlignment="1">
      <alignment vertical="top"/>
    </xf>
    <xf numFmtId="177" fontId="4" fillId="7" borderId="0" xfId="0" applyNumberFormat="1" applyFont="1" applyFill="1" applyBorder="1" applyAlignment="1">
      <alignment vertical="top"/>
    </xf>
    <xf numFmtId="177" fontId="7" fillId="7" borderId="1" xfId="0" applyNumberFormat="1" applyFont="1" applyFill="1" applyBorder="1" applyAlignment="1">
      <alignment vertical="top" wrapText="1"/>
    </xf>
    <xf numFmtId="177" fontId="7" fillId="7" borderId="1" xfId="0" applyNumberFormat="1" applyFont="1" applyFill="1" applyBorder="1">
      <alignment vertical="center"/>
    </xf>
    <xf numFmtId="177" fontId="10" fillId="7" borderId="1" xfId="2" applyNumberFormat="1" applyFont="1" applyFill="1" applyBorder="1" applyAlignment="1">
      <alignment vertical="top"/>
    </xf>
    <xf numFmtId="177" fontId="10" fillId="7" borderId="1" xfId="0" applyNumberFormat="1" applyFont="1" applyFill="1" applyBorder="1" applyAlignment="1">
      <alignment vertical="top"/>
    </xf>
    <xf numFmtId="177" fontId="10" fillId="7" borderId="1" xfId="0" applyNumberFormat="1" applyFont="1" applyFill="1" applyBorder="1" applyAlignment="1">
      <alignment vertical="top" wrapText="1"/>
    </xf>
    <xf numFmtId="177" fontId="10" fillId="7" borderId="0" xfId="0" applyNumberFormat="1" applyFont="1" applyFill="1" applyAlignment="1">
      <alignment vertical="top"/>
    </xf>
    <xf numFmtId="177" fontId="10" fillId="3" borderId="1" xfId="2" applyNumberFormat="1" applyFont="1" applyFill="1" applyBorder="1" applyAlignment="1">
      <alignment horizontal="right" vertical="top" wrapText="1"/>
    </xf>
    <xf numFmtId="0" fontId="4" fillId="0" borderId="6" xfId="0" applyFont="1" applyFill="1" applyBorder="1" applyAlignment="1">
      <alignment vertical="center"/>
    </xf>
    <xf numFmtId="0" fontId="7" fillId="0" borderId="1" xfId="0" applyFont="1" applyFill="1" applyBorder="1" applyAlignment="1">
      <alignment horizontal="center" vertical="center"/>
    </xf>
    <xf numFmtId="49" fontId="7" fillId="0" borderId="1" xfId="0" applyNumberFormat="1" applyFont="1" applyFill="1" applyBorder="1" applyAlignment="1">
      <alignment vertical="top" shrinkToFit="1"/>
    </xf>
    <xf numFmtId="49" fontId="10" fillId="0" borderId="1" xfId="0" applyNumberFormat="1" applyFont="1" applyFill="1" applyBorder="1" applyAlignment="1">
      <alignment vertical="top" shrinkToFit="1"/>
    </xf>
    <xf numFmtId="0" fontId="10" fillId="8" borderId="0" xfId="0" applyFont="1" applyFill="1">
      <alignment vertical="center"/>
    </xf>
    <xf numFmtId="0" fontId="4" fillId="0" borderId="6" xfId="0" applyFont="1" applyBorder="1" applyAlignment="1">
      <alignment vertical="center" wrapText="1"/>
    </xf>
    <xf numFmtId="0" fontId="13" fillId="0" borderId="1" xfId="0" applyFont="1" applyFill="1" applyBorder="1" applyAlignment="1">
      <alignment vertical="center" wrapText="1"/>
    </xf>
    <xf numFmtId="0" fontId="10" fillId="0" borderId="13" xfId="0" applyFont="1" applyBorder="1" applyAlignment="1">
      <alignment vertical="center"/>
    </xf>
    <xf numFmtId="0" fontId="10" fillId="0" borderId="3" xfId="0" applyFont="1" applyBorder="1" applyAlignment="1">
      <alignment vertical="center"/>
    </xf>
    <xf numFmtId="0" fontId="10" fillId="0" borderId="14" xfId="0" applyFont="1" applyBorder="1" applyAlignment="1">
      <alignment horizontal="left" vertical="top"/>
    </xf>
    <xf numFmtId="0" fontId="10" fillId="0" borderId="12" xfId="0" applyFont="1" applyBorder="1" applyAlignment="1">
      <alignment horizontal="left" vertical="top"/>
    </xf>
    <xf numFmtId="0" fontId="10" fillId="0" borderId="2" xfId="0" applyFont="1" applyBorder="1" applyAlignment="1">
      <alignment horizontal="left" vertical="top"/>
    </xf>
    <xf numFmtId="0" fontId="10" fillId="5" borderId="1" xfId="0" applyFont="1" applyFill="1" applyBorder="1" applyAlignment="1">
      <alignment horizontal="center" vertical="center"/>
    </xf>
    <xf numFmtId="0" fontId="10" fillId="0" borderId="1" xfId="0" applyFont="1" applyBorder="1" applyAlignment="1">
      <alignment horizontal="center" vertical="center"/>
    </xf>
    <xf numFmtId="176" fontId="10" fillId="0" borderId="10" xfId="0" applyNumberFormat="1" applyFont="1" applyBorder="1" applyAlignment="1">
      <alignment vertical="center" wrapText="1"/>
    </xf>
    <xf numFmtId="0" fontId="10" fillId="0" borderId="1" xfId="0" applyFont="1" applyBorder="1" applyAlignment="1">
      <alignment vertical="center"/>
    </xf>
    <xf numFmtId="176" fontId="10" fillId="0" borderId="10" xfId="0" applyNumberFormat="1" applyFont="1" applyBorder="1" applyAlignment="1">
      <alignment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2" xfId="0" applyFont="1" applyBorder="1" applyAlignment="1">
      <alignment horizontal="center" vertical="center"/>
    </xf>
    <xf numFmtId="0" fontId="10" fillId="0" borderId="15" xfId="0" applyFont="1" applyBorder="1" applyAlignment="1">
      <alignment horizontal="center" vertical="center"/>
    </xf>
    <xf numFmtId="0" fontId="10" fillId="0" borderId="4" xfId="0" applyFont="1" applyBorder="1" applyAlignment="1">
      <alignment horizontal="center" vertical="center"/>
    </xf>
    <xf numFmtId="0" fontId="10" fillId="0" borderId="10" xfId="0" applyFont="1" applyBorder="1" applyAlignment="1">
      <alignment vertical="center"/>
    </xf>
    <xf numFmtId="0" fontId="5" fillId="0" borderId="0" xfId="0" applyFont="1" applyBorder="1" applyAlignment="1">
      <alignment horizontal="center" vertical="center"/>
    </xf>
    <xf numFmtId="0" fontId="7" fillId="3" borderId="11" xfId="0" applyFont="1" applyFill="1" applyBorder="1" applyAlignment="1">
      <alignment horizontal="center" vertical="center"/>
    </xf>
    <xf numFmtId="0" fontId="7" fillId="0" borderId="12" xfId="0" applyFont="1" applyBorder="1" applyAlignment="1">
      <alignment horizontal="center" vertical="center"/>
    </xf>
    <xf numFmtId="0" fontId="7" fillId="0" borderId="2" xfId="0" applyFont="1" applyBorder="1" applyAlignment="1">
      <alignment horizontal="center" vertical="center"/>
    </xf>
    <xf numFmtId="0" fontId="10" fillId="4" borderId="1" xfId="0" applyFont="1" applyFill="1" applyBorder="1" applyAlignment="1">
      <alignment vertical="top" wrapText="1"/>
    </xf>
    <xf numFmtId="0" fontId="10" fillId="0" borderId="1" xfId="0" applyFont="1" applyBorder="1" applyAlignment="1">
      <alignment vertical="top" wrapText="1"/>
    </xf>
  </cellXfs>
  <cellStyles count="4">
    <cellStyle name="一般" xfId="0" builtinId="0"/>
    <cellStyle name="一般 2" xfId="1"/>
    <cellStyle name="千分位" xfId="2" builtinId="3"/>
    <cellStyle name="千分位 3" xfId="3"/>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160"/>
  <sheetViews>
    <sheetView tabSelected="1" view="pageBreakPreview" zoomScale="75" zoomScaleNormal="75" workbookViewId="0">
      <pane ySplit="4" topLeftCell="A505" activePane="bottomLeft" state="frozen"/>
      <selection pane="bottomLeft" activeCell="F511" sqref="F511"/>
    </sheetView>
  </sheetViews>
  <sheetFormatPr defaultRowHeight="16.5"/>
  <cols>
    <col min="1" max="1" width="5" style="4" customWidth="1"/>
    <col min="2" max="2" width="12.25" style="8" customWidth="1"/>
    <col min="3" max="3" width="20.75" style="4" customWidth="1"/>
    <col min="4" max="4" width="30.5" style="37" customWidth="1"/>
    <col min="5" max="5" width="13.75" style="87" customWidth="1"/>
    <col min="6" max="6" width="12.625" style="87" customWidth="1"/>
    <col min="7" max="7" width="10.875" style="87" customWidth="1"/>
    <col min="8" max="8" width="11.25" style="87" customWidth="1"/>
    <col min="9" max="9" width="12.625" style="87" customWidth="1"/>
    <col min="10" max="10" width="12.625" style="87" hidden="1" customWidth="1"/>
    <col min="11" max="11" width="14.25" style="135" hidden="1" customWidth="1"/>
    <col min="12" max="12" width="13.5" style="114" customWidth="1"/>
    <col min="13" max="13" width="30.25" style="91" customWidth="1"/>
    <col min="14" max="14" width="15" style="12" customWidth="1"/>
    <col min="15" max="15" width="14.125" style="12" customWidth="1"/>
    <col min="16" max="16384" width="9" style="4"/>
  </cols>
  <sheetData>
    <row r="1" spans="1:15" s="2" customFormat="1" ht="30" customHeight="1">
      <c r="A1" s="160" t="s">
        <v>2196</v>
      </c>
      <c r="B1" s="160"/>
      <c r="C1" s="160"/>
      <c r="D1" s="160"/>
      <c r="E1" s="160"/>
      <c r="F1" s="160"/>
      <c r="G1" s="160"/>
      <c r="H1" s="160"/>
      <c r="I1" s="160"/>
      <c r="J1" s="160"/>
      <c r="K1" s="160"/>
      <c r="L1" s="160"/>
      <c r="M1" s="160"/>
      <c r="N1" s="160"/>
      <c r="O1" s="160"/>
    </row>
    <row r="2" spans="1:15" s="2" customFormat="1" ht="33.75" customHeight="1">
      <c r="A2" s="120" t="s">
        <v>3847</v>
      </c>
      <c r="B2" s="137"/>
      <c r="C2" s="120"/>
      <c r="D2" s="142"/>
      <c r="E2" s="40"/>
      <c r="F2" s="40"/>
      <c r="G2" s="40"/>
      <c r="H2" s="40"/>
      <c r="I2" s="40"/>
      <c r="J2" s="40"/>
      <c r="K2" s="129"/>
      <c r="L2" s="103"/>
      <c r="M2" s="89"/>
      <c r="N2" s="38"/>
      <c r="O2" s="39"/>
    </row>
    <row r="3" spans="1:15" s="2" customFormat="1" ht="84" customHeight="1">
      <c r="A3" s="1" t="s">
        <v>2191</v>
      </c>
      <c r="B3" s="138" t="s">
        <v>2190</v>
      </c>
      <c r="C3" s="1" t="s">
        <v>2186</v>
      </c>
      <c r="D3" s="20" t="s">
        <v>2187</v>
      </c>
      <c r="E3" s="41" t="s">
        <v>2188</v>
      </c>
      <c r="F3" s="42" t="s">
        <v>3872</v>
      </c>
      <c r="G3" s="92" t="s">
        <v>3873</v>
      </c>
      <c r="H3" s="41" t="s">
        <v>3874</v>
      </c>
      <c r="I3" s="41" t="s">
        <v>2189</v>
      </c>
      <c r="J3" s="41"/>
      <c r="K3" s="130"/>
      <c r="L3" s="104" t="s">
        <v>2195</v>
      </c>
      <c r="M3" s="21" t="s">
        <v>2184</v>
      </c>
      <c r="N3" s="21" t="s">
        <v>2185</v>
      </c>
      <c r="O3" s="21" t="s">
        <v>3875</v>
      </c>
    </row>
    <row r="4" spans="1:15" s="2" customFormat="1" ht="32.25" customHeight="1">
      <c r="A4" s="161" t="s">
        <v>3876</v>
      </c>
      <c r="B4" s="162"/>
      <c r="C4" s="163"/>
      <c r="D4" s="35" t="s">
        <v>3877</v>
      </c>
      <c r="E4" s="41">
        <f>SUM(E5:E1109)</f>
        <v>1162723570</v>
      </c>
      <c r="F4" s="41">
        <f>SUM(F5:F1109)</f>
        <v>948708076</v>
      </c>
      <c r="G4" s="41">
        <f>SUM(G5:G1109)</f>
        <v>0</v>
      </c>
      <c r="H4" s="41">
        <f>SUM(H5:H1109)</f>
        <v>0</v>
      </c>
      <c r="I4" s="122">
        <f>SUM(I5:I1109)</f>
        <v>214015494</v>
      </c>
      <c r="J4" s="55">
        <f>IF(E4=F4+G4+H4+I4,0,1)</f>
        <v>0</v>
      </c>
      <c r="K4" s="131">
        <f>F4+G4+H4+I4</f>
        <v>1162723570</v>
      </c>
      <c r="L4" s="104"/>
      <c r="M4" s="21"/>
      <c r="N4" s="21"/>
      <c r="O4" s="29"/>
    </row>
    <row r="5" spans="1:15" s="2" customFormat="1" ht="35.25" customHeight="1">
      <c r="A5" s="19">
        <v>1</v>
      </c>
      <c r="B5" s="21" t="s">
        <v>3878</v>
      </c>
      <c r="C5" s="20" t="s">
        <v>2294</v>
      </c>
      <c r="D5" s="20" t="s">
        <v>2342</v>
      </c>
      <c r="E5" s="96">
        <v>405000</v>
      </c>
      <c r="F5" s="118">
        <v>405000</v>
      </c>
      <c r="G5" s="44">
        <v>0</v>
      </c>
      <c r="H5" s="29">
        <v>0</v>
      </c>
      <c r="I5" s="96">
        <v>0</v>
      </c>
      <c r="J5" s="55">
        <f t="shared" ref="J5:J68" si="0">IF(E5=F5+G5+H5+I5,0,1)</f>
        <v>0</v>
      </c>
      <c r="K5" s="134">
        <f t="shared" ref="K5:K68" si="1">F5+G5+H5+I5</f>
        <v>405000</v>
      </c>
      <c r="L5" s="105" t="s">
        <v>2436</v>
      </c>
      <c r="M5" s="21" t="s">
        <v>3879</v>
      </c>
      <c r="N5" s="43">
        <v>3</v>
      </c>
      <c r="O5" s="29">
        <v>1</v>
      </c>
    </row>
    <row r="6" spans="1:15" s="2" customFormat="1" ht="43.5" customHeight="1">
      <c r="A6" s="19">
        <v>2</v>
      </c>
      <c r="B6" s="21" t="s">
        <v>2200</v>
      </c>
      <c r="C6" s="20" t="s">
        <v>2295</v>
      </c>
      <c r="D6" s="20" t="s">
        <v>2343</v>
      </c>
      <c r="E6" s="96">
        <v>745000</v>
      </c>
      <c r="F6" s="118">
        <v>745000</v>
      </c>
      <c r="G6" s="44">
        <v>0</v>
      </c>
      <c r="H6" s="29">
        <v>0</v>
      </c>
      <c r="I6" s="96">
        <v>0</v>
      </c>
      <c r="J6" s="55">
        <f t="shared" si="0"/>
        <v>0</v>
      </c>
      <c r="K6" s="134">
        <f t="shared" si="1"/>
        <v>745000</v>
      </c>
      <c r="L6" s="105" t="s">
        <v>2437</v>
      </c>
      <c r="M6" s="21" t="s">
        <v>3880</v>
      </c>
      <c r="N6" s="43">
        <v>3</v>
      </c>
      <c r="O6" s="29">
        <v>1</v>
      </c>
    </row>
    <row r="7" spans="1:15" s="2" customFormat="1" ht="32.25" customHeight="1">
      <c r="A7" s="19">
        <v>3</v>
      </c>
      <c r="B7" s="21" t="s">
        <v>2201</v>
      </c>
      <c r="C7" s="20" t="s">
        <v>2296</v>
      </c>
      <c r="D7" s="20" t="s">
        <v>2344</v>
      </c>
      <c r="E7" s="96">
        <v>810000</v>
      </c>
      <c r="F7" s="118">
        <v>810000</v>
      </c>
      <c r="G7" s="44">
        <v>0</v>
      </c>
      <c r="H7" s="29">
        <v>0</v>
      </c>
      <c r="I7" s="96">
        <v>0</v>
      </c>
      <c r="J7" s="55">
        <f t="shared" si="0"/>
        <v>0</v>
      </c>
      <c r="K7" s="134">
        <f t="shared" si="1"/>
        <v>810000</v>
      </c>
      <c r="L7" s="105" t="s">
        <v>2438</v>
      </c>
      <c r="M7" s="21" t="s">
        <v>3881</v>
      </c>
      <c r="N7" s="43">
        <v>3</v>
      </c>
      <c r="O7" s="29">
        <v>1</v>
      </c>
    </row>
    <row r="8" spans="1:15" s="2" customFormat="1" ht="32.25" customHeight="1">
      <c r="A8" s="19">
        <v>4</v>
      </c>
      <c r="B8" s="21" t="s">
        <v>2202</v>
      </c>
      <c r="C8" s="20" t="s">
        <v>2296</v>
      </c>
      <c r="D8" s="20" t="s">
        <v>2345</v>
      </c>
      <c r="E8" s="96">
        <v>100000</v>
      </c>
      <c r="F8" s="118">
        <v>93050</v>
      </c>
      <c r="G8" s="44">
        <v>0</v>
      </c>
      <c r="H8" s="29">
        <v>0</v>
      </c>
      <c r="I8" s="96">
        <v>6950</v>
      </c>
      <c r="J8" s="55">
        <f t="shared" si="0"/>
        <v>0</v>
      </c>
      <c r="K8" s="134">
        <f t="shared" si="1"/>
        <v>100000</v>
      </c>
      <c r="L8" s="105" t="s">
        <v>2439</v>
      </c>
      <c r="M8" s="21" t="s">
        <v>3882</v>
      </c>
      <c r="N8" s="43">
        <v>3</v>
      </c>
      <c r="O8" s="29">
        <v>1</v>
      </c>
    </row>
    <row r="9" spans="1:15" s="2" customFormat="1" ht="41.25" customHeight="1">
      <c r="A9" s="19">
        <v>5</v>
      </c>
      <c r="B9" s="21" t="s">
        <v>2205</v>
      </c>
      <c r="C9" s="20" t="s">
        <v>2298</v>
      </c>
      <c r="D9" s="20" t="s">
        <v>2348</v>
      </c>
      <c r="E9" s="96">
        <v>337500</v>
      </c>
      <c r="F9" s="118">
        <v>337500</v>
      </c>
      <c r="G9" s="44">
        <v>0</v>
      </c>
      <c r="H9" s="29">
        <v>0</v>
      </c>
      <c r="I9" s="96">
        <v>0</v>
      </c>
      <c r="J9" s="55">
        <f t="shared" si="0"/>
        <v>0</v>
      </c>
      <c r="K9" s="134">
        <f t="shared" si="1"/>
        <v>337500</v>
      </c>
      <c r="L9" s="105" t="s">
        <v>2442</v>
      </c>
      <c r="M9" s="21" t="s">
        <v>3883</v>
      </c>
      <c r="N9" s="43">
        <v>3</v>
      </c>
      <c r="O9" s="29">
        <v>1</v>
      </c>
    </row>
    <row r="10" spans="1:15" s="2" customFormat="1" ht="32.25" customHeight="1">
      <c r="A10" s="19">
        <v>6</v>
      </c>
      <c r="B10" s="21" t="s">
        <v>2207</v>
      </c>
      <c r="C10" s="20" t="s">
        <v>2299</v>
      </c>
      <c r="D10" s="20" t="s">
        <v>2350</v>
      </c>
      <c r="E10" s="96">
        <v>445000</v>
      </c>
      <c r="F10" s="118">
        <v>123750</v>
      </c>
      <c r="G10" s="44">
        <v>0</v>
      </c>
      <c r="H10" s="29">
        <v>0</v>
      </c>
      <c r="I10" s="96">
        <v>321250</v>
      </c>
      <c r="J10" s="55">
        <f t="shared" si="0"/>
        <v>0</v>
      </c>
      <c r="K10" s="134">
        <f t="shared" si="1"/>
        <v>445000</v>
      </c>
      <c r="L10" s="105" t="s">
        <v>2444</v>
      </c>
      <c r="M10" s="21" t="s">
        <v>3884</v>
      </c>
      <c r="N10" s="43">
        <v>3</v>
      </c>
      <c r="O10" s="29">
        <v>1</v>
      </c>
    </row>
    <row r="11" spans="1:15" s="2" customFormat="1" ht="40.5" customHeight="1">
      <c r="A11" s="19">
        <v>7</v>
      </c>
      <c r="B11" s="21" t="s">
        <v>2209</v>
      </c>
      <c r="C11" s="20" t="s">
        <v>2300</v>
      </c>
      <c r="D11" s="20" t="s">
        <v>2352</v>
      </c>
      <c r="E11" s="96">
        <v>337000</v>
      </c>
      <c r="F11" s="118">
        <v>337000</v>
      </c>
      <c r="G11" s="44">
        <v>0</v>
      </c>
      <c r="H11" s="29">
        <v>0</v>
      </c>
      <c r="I11" s="96">
        <v>0</v>
      </c>
      <c r="J11" s="55">
        <f t="shared" si="0"/>
        <v>0</v>
      </c>
      <c r="K11" s="134">
        <f t="shared" si="1"/>
        <v>337000</v>
      </c>
      <c r="L11" s="105" t="s">
        <v>2446</v>
      </c>
      <c r="M11" s="21" t="s">
        <v>3885</v>
      </c>
      <c r="N11" s="43">
        <v>3</v>
      </c>
      <c r="O11" s="29">
        <v>1</v>
      </c>
    </row>
    <row r="12" spans="1:15" s="2" customFormat="1" ht="40.5" customHeight="1">
      <c r="A12" s="19">
        <v>8</v>
      </c>
      <c r="B12" s="21" t="s">
        <v>2210</v>
      </c>
      <c r="C12" s="20" t="s">
        <v>2301</v>
      </c>
      <c r="D12" s="20" t="s">
        <v>2353</v>
      </c>
      <c r="E12" s="96">
        <v>445000</v>
      </c>
      <c r="F12" s="118">
        <v>445000</v>
      </c>
      <c r="G12" s="44">
        <v>0</v>
      </c>
      <c r="H12" s="29">
        <v>0</v>
      </c>
      <c r="I12" s="96">
        <v>0</v>
      </c>
      <c r="J12" s="55">
        <f t="shared" si="0"/>
        <v>0</v>
      </c>
      <c r="K12" s="134">
        <f t="shared" si="1"/>
        <v>445000</v>
      </c>
      <c r="L12" s="105" t="s">
        <v>2447</v>
      </c>
      <c r="M12" s="21" t="s">
        <v>3886</v>
      </c>
      <c r="N12" s="43">
        <v>3</v>
      </c>
      <c r="O12" s="29">
        <v>1</v>
      </c>
    </row>
    <row r="13" spans="1:15" s="2" customFormat="1" ht="70.5" customHeight="1">
      <c r="A13" s="19">
        <v>9</v>
      </c>
      <c r="B13" s="21" t="s">
        <v>2213</v>
      </c>
      <c r="C13" s="20" t="s">
        <v>2303</v>
      </c>
      <c r="D13" s="20" t="s">
        <v>2356</v>
      </c>
      <c r="E13" s="96">
        <v>445000</v>
      </c>
      <c r="F13" s="118">
        <v>445000</v>
      </c>
      <c r="G13" s="44">
        <v>0</v>
      </c>
      <c r="H13" s="29">
        <v>0</v>
      </c>
      <c r="I13" s="96">
        <v>0</v>
      </c>
      <c r="J13" s="55">
        <f t="shared" si="0"/>
        <v>0</v>
      </c>
      <c r="K13" s="134">
        <f t="shared" si="1"/>
        <v>445000</v>
      </c>
      <c r="L13" s="105" t="s">
        <v>2450</v>
      </c>
      <c r="M13" s="21" t="s">
        <v>3887</v>
      </c>
      <c r="N13" s="43">
        <v>3</v>
      </c>
      <c r="O13" s="29">
        <v>1</v>
      </c>
    </row>
    <row r="14" spans="1:15" s="2" customFormat="1" ht="40.5" customHeight="1">
      <c r="A14" s="19">
        <v>10</v>
      </c>
      <c r="B14" s="21" t="s">
        <v>2214</v>
      </c>
      <c r="C14" s="20" t="s">
        <v>2304</v>
      </c>
      <c r="D14" s="20" t="s">
        <v>2357</v>
      </c>
      <c r="E14" s="96">
        <v>445000</v>
      </c>
      <c r="F14" s="118">
        <v>130085</v>
      </c>
      <c r="G14" s="44">
        <v>0</v>
      </c>
      <c r="H14" s="29">
        <v>0</v>
      </c>
      <c r="I14" s="96">
        <v>314915</v>
      </c>
      <c r="J14" s="55">
        <f t="shared" si="0"/>
        <v>0</v>
      </c>
      <c r="K14" s="134">
        <f t="shared" si="1"/>
        <v>445000</v>
      </c>
      <c r="L14" s="105" t="s">
        <v>2451</v>
      </c>
      <c r="M14" s="21" t="s">
        <v>3888</v>
      </c>
      <c r="N14" s="43">
        <v>3</v>
      </c>
      <c r="O14" s="29">
        <v>1</v>
      </c>
    </row>
    <row r="15" spans="1:15" s="2" customFormat="1" ht="39" customHeight="1">
      <c r="A15" s="19">
        <v>11</v>
      </c>
      <c r="B15" s="21" t="s">
        <v>2215</v>
      </c>
      <c r="C15" s="20" t="s">
        <v>2305</v>
      </c>
      <c r="D15" s="20" t="s">
        <v>2358</v>
      </c>
      <c r="E15" s="96">
        <v>445000</v>
      </c>
      <c r="F15" s="118">
        <v>433125</v>
      </c>
      <c r="G15" s="44">
        <v>0</v>
      </c>
      <c r="H15" s="29">
        <v>0</v>
      </c>
      <c r="I15" s="96">
        <v>11875</v>
      </c>
      <c r="J15" s="55">
        <f t="shared" si="0"/>
        <v>0</v>
      </c>
      <c r="K15" s="134">
        <f t="shared" si="1"/>
        <v>445000</v>
      </c>
      <c r="L15" s="105" t="s">
        <v>2452</v>
      </c>
      <c r="M15" s="21" t="s">
        <v>3889</v>
      </c>
      <c r="N15" s="43">
        <v>3</v>
      </c>
      <c r="O15" s="29">
        <v>1</v>
      </c>
    </row>
    <row r="16" spans="1:15" s="2" customFormat="1" ht="39" customHeight="1">
      <c r="A16" s="19">
        <v>12</v>
      </c>
      <c r="B16" s="21" t="s">
        <v>2216</v>
      </c>
      <c r="C16" s="20" t="s">
        <v>2305</v>
      </c>
      <c r="D16" s="20" t="s">
        <v>2359</v>
      </c>
      <c r="E16" s="96">
        <v>445000</v>
      </c>
      <c r="F16" s="118">
        <v>445000</v>
      </c>
      <c r="G16" s="44">
        <v>0</v>
      </c>
      <c r="H16" s="29">
        <v>0</v>
      </c>
      <c r="I16" s="96">
        <v>0</v>
      </c>
      <c r="J16" s="55">
        <f t="shared" si="0"/>
        <v>0</v>
      </c>
      <c r="K16" s="134">
        <f t="shared" si="1"/>
        <v>445000</v>
      </c>
      <c r="L16" s="105" t="s">
        <v>2453</v>
      </c>
      <c r="M16" s="21" t="s">
        <v>3890</v>
      </c>
      <c r="N16" s="43">
        <v>3</v>
      </c>
      <c r="O16" s="29">
        <v>1</v>
      </c>
    </row>
    <row r="17" spans="1:15" s="2" customFormat="1" ht="32.25" customHeight="1">
      <c r="A17" s="19">
        <v>13</v>
      </c>
      <c r="B17" s="21" t="s">
        <v>2217</v>
      </c>
      <c r="C17" s="20" t="s">
        <v>2303</v>
      </c>
      <c r="D17" s="20" t="s">
        <v>2360</v>
      </c>
      <c r="E17" s="96">
        <v>445000</v>
      </c>
      <c r="F17" s="118">
        <v>445000</v>
      </c>
      <c r="G17" s="44">
        <v>0</v>
      </c>
      <c r="H17" s="29">
        <v>0</v>
      </c>
      <c r="I17" s="96">
        <v>0</v>
      </c>
      <c r="J17" s="55">
        <f t="shared" si="0"/>
        <v>0</v>
      </c>
      <c r="K17" s="134">
        <f t="shared" si="1"/>
        <v>445000</v>
      </c>
      <c r="L17" s="105" t="s">
        <v>2454</v>
      </c>
      <c r="M17" s="21" t="s">
        <v>3891</v>
      </c>
      <c r="N17" s="43">
        <v>3</v>
      </c>
      <c r="O17" s="29">
        <v>1</v>
      </c>
    </row>
    <row r="18" spans="1:15" s="2" customFormat="1" ht="32.25" customHeight="1">
      <c r="A18" s="19">
        <v>14</v>
      </c>
      <c r="B18" s="21" t="s">
        <v>2218</v>
      </c>
      <c r="C18" s="20" t="s">
        <v>2306</v>
      </c>
      <c r="D18" s="20" t="s">
        <v>2361</v>
      </c>
      <c r="E18" s="96">
        <v>573000</v>
      </c>
      <c r="F18" s="118">
        <v>573000</v>
      </c>
      <c r="G18" s="44">
        <v>0</v>
      </c>
      <c r="H18" s="29">
        <v>0</v>
      </c>
      <c r="I18" s="96">
        <v>0</v>
      </c>
      <c r="J18" s="55">
        <f t="shared" si="0"/>
        <v>0</v>
      </c>
      <c r="K18" s="134">
        <f t="shared" si="1"/>
        <v>573000</v>
      </c>
      <c r="L18" s="105" t="s">
        <v>2455</v>
      </c>
      <c r="M18" s="21" t="s">
        <v>3892</v>
      </c>
      <c r="N18" s="43">
        <v>3</v>
      </c>
      <c r="O18" s="29">
        <v>1</v>
      </c>
    </row>
    <row r="19" spans="1:15" s="2" customFormat="1" ht="32.25" customHeight="1">
      <c r="A19" s="19">
        <v>15</v>
      </c>
      <c r="B19" s="21" t="s">
        <v>2219</v>
      </c>
      <c r="C19" s="20" t="s">
        <v>2307</v>
      </c>
      <c r="D19" s="20" t="s">
        <v>2362</v>
      </c>
      <c r="E19" s="96">
        <v>445000</v>
      </c>
      <c r="F19" s="118">
        <v>354888</v>
      </c>
      <c r="G19" s="44">
        <v>0</v>
      </c>
      <c r="H19" s="29">
        <v>0</v>
      </c>
      <c r="I19" s="96">
        <v>90112</v>
      </c>
      <c r="J19" s="55">
        <f t="shared" si="0"/>
        <v>0</v>
      </c>
      <c r="K19" s="134">
        <f t="shared" si="1"/>
        <v>445000</v>
      </c>
      <c r="L19" s="105" t="s">
        <v>2456</v>
      </c>
      <c r="M19" s="21" t="s">
        <v>3893</v>
      </c>
      <c r="N19" s="43">
        <v>2</v>
      </c>
      <c r="O19" s="29">
        <v>1</v>
      </c>
    </row>
    <row r="20" spans="1:15" s="2" customFormat="1" ht="45.75" customHeight="1">
      <c r="A20" s="19">
        <v>16</v>
      </c>
      <c r="B20" s="21" t="s">
        <v>2220</v>
      </c>
      <c r="C20" s="20" t="s">
        <v>2307</v>
      </c>
      <c r="D20" s="20" t="s">
        <v>2363</v>
      </c>
      <c r="E20" s="96">
        <v>1165000</v>
      </c>
      <c r="F20" s="118">
        <v>721131</v>
      </c>
      <c r="G20" s="44">
        <v>0</v>
      </c>
      <c r="H20" s="29">
        <v>0</v>
      </c>
      <c r="I20" s="96">
        <v>443869</v>
      </c>
      <c r="J20" s="55">
        <f t="shared" si="0"/>
        <v>0</v>
      </c>
      <c r="K20" s="134">
        <f t="shared" si="1"/>
        <v>1165000</v>
      </c>
      <c r="L20" s="105" t="s">
        <v>2457</v>
      </c>
      <c r="M20" s="21" t="s">
        <v>3894</v>
      </c>
      <c r="N20" s="43">
        <v>2</v>
      </c>
      <c r="O20" s="29">
        <v>1</v>
      </c>
    </row>
    <row r="21" spans="1:15" s="2" customFormat="1" ht="63.75" customHeight="1">
      <c r="A21" s="19">
        <v>17</v>
      </c>
      <c r="B21" s="21" t="s">
        <v>2221</v>
      </c>
      <c r="C21" s="20" t="s">
        <v>2307</v>
      </c>
      <c r="D21" s="20" t="s">
        <v>2364</v>
      </c>
      <c r="E21" s="96">
        <v>891000</v>
      </c>
      <c r="F21" s="118">
        <v>806683</v>
      </c>
      <c r="G21" s="44">
        <v>0</v>
      </c>
      <c r="H21" s="29">
        <v>0</v>
      </c>
      <c r="I21" s="96">
        <v>84317</v>
      </c>
      <c r="J21" s="55">
        <f t="shared" si="0"/>
        <v>0</v>
      </c>
      <c r="K21" s="134">
        <f t="shared" si="1"/>
        <v>891000</v>
      </c>
      <c r="L21" s="105" t="s">
        <v>2458</v>
      </c>
      <c r="M21" s="21" t="s">
        <v>3895</v>
      </c>
      <c r="N21" s="43">
        <v>3</v>
      </c>
      <c r="O21" s="29">
        <v>1</v>
      </c>
    </row>
    <row r="22" spans="1:15" s="2" customFormat="1" ht="32.25" customHeight="1">
      <c r="A22" s="19">
        <v>18</v>
      </c>
      <c r="B22" s="21" t="s">
        <v>2222</v>
      </c>
      <c r="C22" s="20" t="s">
        <v>2307</v>
      </c>
      <c r="D22" s="20" t="s">
        <v>2365</v>
      </c>
      <c r="E22" s="96">
        <v>445000</v>
      </c>
      <c r="F22" s="118">
        <v>354158</v>
      </c>
      <c r="G22" s="44">
        <v>0</v>
      </c>
      <c r="H22" s="29">
        <v>0</v>
      </c>
      <c r="I22" s="96">
        <v>90842</v>
      </c>
      <c r="J22" s="55">
        <f t="shared" si="0"/>
        <v>0</v>
      </c>
      <c r="K22" s="134">
        <f t="shared" si="1"/>
        <v>445000</v>
      </c>
      <c r="L22" s="105" t="s">
        <v>2459</v>
      </c>
      <c r="M22" s="21" t="s">
        <v>3896</v>
      </c>
      <c r="N22" s="43">
        <v>2</v>
      </c>
      <c r="O22" s="29">
        <v>1</v>
      </c>
    </row>
    <row r="23" spans="1:15" s="2" customFormat="1" ht="32.25" customHeight="1">
      <c r="A23" s="19">
        <v>19</v>
      </c>
      <c r="B23" s="21" t="s">
        <v>2224</v>
      </c>
      <c r="C23" s="20" t="s">
        <v>2309</v>
      </c>
      <c r="D23" s="20" t="s">
        <v>2367</v>
      </c>
      <c r="E23" s="96">
        <v>2227000</v>
      </c>
      <c r="F23" s="118">
        <v>2111573</v>
      </c>
      <c r="G23" s="44">
        <v>0</v>
      </c>
      <c r="H23" s="29">
        <v>0</v>
      </c>
      <c r="I23" s="96">
        <v>115427</v>
      </c>
      <c r="J23" s="55">
        <f t="shared" si="0"/>
        <v>0</v>
      </c>
      <c r="K23" s="134">
        <f t="shared" si="1"/>
        <v>2227000</v>
      </c>
      <c r="L23" s="105" t="s">
        <v>2460</v>
      </c>
      <c r="M23" s="21" t="s">
        <v>3897</v>
      </c>
      <c r="N23" s="43">
        <v>3</v>
      </c>
      <c r="O23" s="29">
        <v>1</v>
      </c>
    </row>
    <row r="24" spans="1:15" s="2" customFormat="1" ht="32.25" customHeight="1">
      <c r="A24" s="19">
        <v>20</v>
      </c>
      <c r="B24" s="21" t="s">
        <v>2226</v>
      </c>
      <c r="C24" s="20" t="s">
        <v>2311</v>
      </c>
      <c r="D24" s="20" t="s">
        <v>2369</v>
      </c>
      <c r="E24" s="96">
        <v>360000</v>
      </c>
      <c r="F24" s="118">
        <v>360000</v>
      </c>
      <c r="G24" s="44">
        <v>0</v>
      </c>
      <c r="H24" s="29">
        <v>0</v>
      </c>
      <c r="I24" s="96">
        <v>0</v>
      </c>
      <c r="J24" s="55">
        <f t="shared" si="0"/>
        <v>0</v>
      </c>
      <c r="K24" s="134">
        <f t="shared" si="1"/>
        <v>360000</v>
      </c>
      <c r="L24" s="105" t="s">
        <v>2461</v>
      </c>
      <c r="M24" s="21" t="s">
        <v>3898</v>
      </c>
      <c r="N24" s="43">
        <v>3</v>
      </c>
      <c r="O24" s="29">
        <v>1</v>
      </c>
    </row>
    <row r="25" spans="1:15" s="2" customFormat="1" ht="32.25" customHeight="1">
      <c r="A25" s="19">
        <v>21</v>
      </c>
      <c r="B25" s="21" t="s">
        <v>2228</v>
      </c>
      <c r="C25" s="20" t="s">
        <v>2312</v>
      </c>
      <c r="D25" s="20" t="s">
        <v>2371</v>
      </c>
      <c r="E25" s="96">
        <v>805000</v>
      </c>
      <c r="F25" s="118">
        <v>730554</v>
      </c>
      <c r="G25" s="44">
        <v>0</v>
      </c>
      <c r="H25" s="29">
        <v>0</v>
      </c>
      <c r="I25" s="96">
        <v>74446</v>
      </c>
      <c r="J25" s="55">
        <f t="shared" si="0"/>
        <v>0</v>
      </c>
      <c r="K25" s="134">
        <f t="shared" si="1"/>
        <v>805000</v>
      </c>
      <c r="L25" s="105" t="s">
        <v>2462</v>
      </c>
      <c r="M25" s="21" t="s">
        <v>3899</v>
      </c>
      <c r="N25" s="43">
        <v>3</v>
      </c>
      <c r="O25" s="29">
        <v>1</v>
      </c>
    </row>
    <row r="26" spans="1:15" s="2" customFormat="1" ht="32.25" customHeight="1">
      <c r="A26" s="19">
        <v>22</v>
      </c>
      <c r="B26" s="21" t="s">
        <v>2229</v>
      </c>
      <c r="C26" s="20" t="s">
        <v>2312</v>
      </c>
      <c r="D26" s="20" t="s">
        <v>2372</v>
      </c>
      <c r="E26" s="96">
        <v>891000</v>
      </c>
      <c r="F26" s="118">
        <v>891000</v>
      </c>
      <c r="G26" s="44">
        <v>0</v>
      </c>
      <c r="H26" s="29">
        <v>0</v>
      </c>
      <c r="I26" s="96">
        <v>0</v>
      </c>
      <c r="J26" s="55">
        <f t="shared" si="0"/>
        <v>0</v>
      </c>
      <c r="K26" s="134">
        <f t="shared" si="1"/>
        <v>891000</v>
      </c>
      <c r="L26" s="105" t="s">
        <v>2463</v>
      </c>
      <c r="M26" s="21" t="s">
        <v>3900</v>
      </c>
      <c r="N26" s="43">
        <v>1</v>
      </c>
      <c r="O26" s="29">
        <v>1</v>
      </c>
    </row>
    <row r="27" spans="1:15" s="2" customFormat="1" ht="32.25" customHeight="1">
      <c r="A27" s="19">
        <v>23</v>
      </c>
      <c r="B27" s="21" t="s">
        <v>2231</v>
      </c>
      <c r="C27" s="20" t="s">
        <v>2313</v>
      </c>
      <c r="D27" s="20" t="s">
        <v>2374</v>
      </c>
      <c r="E27" s="96">
        <v>891000</v>
      </c>
      <c r="F27" s="118">
        <v>660000</v>
      </c>
      <c r="G27" s="44">
        <v>0</v>
      </c>
      <c r="H27" s="29">
        <v>0</v>
      </c>
      <c r="I27" s="96">
        <v>231000</v>
      </c>
      <c r="J27" s="55">
        <f t="shared" si="0"/>
        <v>0</v>
      </c>
      <c r="K27" s="134">
        <f t="shared" si="1"/>
        <v>891000</v>
      </c>
      <c r="L27" s="105" t="s">
        <v>2465</v>
      </c>
      <c r="M27" s="21" t="s">
        <v>3901</v>
      </c>
      <c r="N27" s="43">
        <v>3</v>
      </c>
      <c r="O27" s="29">
        <v>1</v>
      </c>
    </row>
    <row r="28" spans="1:15" s="2" customFormat="1" ht="45" customHeight="1">
      <c r="A28" s="19">
        <v>24</v>
      </c>
      <c r="B28" s="21" t="s">
        <v>2232</v>
      </c>
      <c r="C28" s="20" t="s">
        <v>2311</v>
      </c>
      <c r="D28" s="20" t="s">
        <v>2375</v>
      </c>
      <c r="E28" s="96">
        <v>445000</v>
      </c>
      <c r="F28" s="118">
        <v>445000</v>
      </c>
      <c r="G28" s="44">
        <v>0</v>
      </c>
      <c r="H28" s="29">
        <v>0</v>
      </c>
      <c r="I28" s="96">
        <v>0</v>
      </c>
      <c r="J28" s="55">
        <f t="shared" si="0"/>
        <v>0</v>
      </c>
      <c r="K28" s="134">
        <f t="shared" si="1"/>
        <v>445000</v>
      </c>
      <c r="L28" s="105" t="s">
        <v>2466</v>
      </c>
      <c r="M28" s="21" t="s">
        <v>3902</v>
      </c>
      <c r="N28" s="43">
        <v>2</v>
      </c>
      <c r="O28" s="29">
        <v>1</v>
      </c>
    </row>
    <row r="29" spans="1:15" s="2" customFormat="1" ht="43.5" customHeight="1">
      <c r="A29" s="19">
        <v>25</v>
      </c>
      <c r="B29" s="21" t="s">
        <v>2233</v>
      </c>
      <c r="C29" s="20" t="s">
        <v>2311</v>
      </c>
      <c r="D29" s="20" t="s">
        <v>2376</v>
      </c>
      <c r="E29" s="96">
        <v>445000</v>
      </c>
      <c r="F29" s="118">
        <v>445000</v>
      </c>
      <c r="G29" s="44">
        <v>0</v>
      </c>
      <c r="H29" s="29">
        <v>0</v>
      </c>
      <c r="I29" s="96">
        <v>0</v>
      </c>
      <c r="J29" s="55">
        <f t="shared" si="0"/>
        <v>0</v>
      </c>
      <c r="K29" s="134">
        <f t="shared" si="1"/>
        <v>445000</v>
      </c>
      <c r="L29" s="105" t="s">
        <v>2467</v>
      </c>
      <c r="M29" s="21" t="s">
        <v>3903</v>
      </c>
      <c r="N29" s="43">
        <v>3</v>
      </c>
      <c r="O29" s="29">
        <v>1</v>
      </c>
    </row>
    <row r="30" spans="1:15" s="2" customFormat="1" ht="52.5" customHeight="1">
      <c r="A30" s="19">
        <v>26</v>
      </c>
      <c r="B30" s="21" t="s">
        <v>2234</v>
      </c>
      <c r="C30" s="20" t="s">
        <v>2311</v>
      </c>
      <c r="D30" s="20" t="s">
        <v>2377</v>
      </c>
      <c r="E30" s="96">
        <v>891000</v>
      </c>
      <c r="F30" s="118">
        <v>891000</v>
      </c>
      <c r="G30" s="44">
        <v>0</v>
      </c>
      <c r="H30" s="29">
        <v>0</v>
      </c>
      <c r="I30" s="96">
        <v>0</v>
      </c>
      <c r="J30" s="55">
        <f t="shared" si="0"/>
        <v>0</v>
      </c>
      <c r="K30" s="134">
        <f t="shared" si="1"/>
        <v>891000</v>
      </c>
      <c r="L30" s="105" t="s">
        <v>2468</v>
      </c>
      <c r="M30" s="21" t="s">
        <v>3904</v>
      </c>
      <c r="N30" s="43">
        <v>3</v>
      </c>
      <c r="O30" s="29">
        <v>1</v>
      </c>
    </row>
    <row r="31" spans="1:15" s="2" customFormat="1" ht="60" customHeight="1">
      <c r="A31" s="19">
        <v>27</v>
      </c>
      <c r="B31" s="21" t="s">
        <v>2236</v>
      </c>
      <c r="C31" s="20" t="s">
        <v>2315</v>
      </c>
      <c r="D31" s="20" t="s">
        <v>2379</v>
      </c>
      <c r="E31" s="96">
        <v>2065000</v>
      </c>
      <c r="F31" s="118">
        <v>1902653</v>
      </c>
      <c r="G31" s="44">
        <v>0</v>
      </c>
      <c r="H31" s="29">
        <v>0</v>
      </c>
      <c r="I31" s="96">
        <v>162347</v>
      </c>
      <c r="J31" s="55">
        <f t="shared" si="0"/>
        <v>0</v>
      </c>
      <c r="K31" s="134">
        <f t="shared" si="1"/>
        <v>2065000</v>
      </c>
      <c r="L31" s="105" t="s">
        <v>2469</v>
      </c>
      <c r="M31" s="21" t="s">
        <v>3905</v>
      </c>
      <c r="N31" s="43">
        <v>3</v>
      </c>
      <c r="O31" s="29">
        <v>1</v>
      </c>
    </row>
    <row r="32" spans="1:15" s="2" customFormat="1" ht="56.25" customHeight="1">
      <c r="A32" s="19">
        <v>28</v>
      </c>
      <c r="B32" s="21" t="s">
        <v>2237</v>
      </c>
      <c r="C32" s="20" t="s">
        <v>2316</v>
      </c>
      <c r="D32" s="20" t="s">
        <v>2380</v>
      </c>
      <c r="E32" s="96">
        <v>445000</v>
      </c>
      <c r="F32" s="118">
        <v>445000</v>
      </c>
      <c r="G32" s="44">
        <v>0</v>
      </c>
      <c r="H32" s="29">
        <v>0</v>
      </c>
      <c r="I32" s="96">
        <v>0</v>
      </c>
      <c r="J32" s="55">
        <f t="shared" si="0"/>
        <v>0</v>
      </c>
      <c r="K32" s="134">
        <f t="shared" si="1"/>
        <v>445000</v>
      </c>
      <c r="L32" s="105" t="s">
        <v>2470</v>
      </c>
      <c r="M32" s="21" t="s">
        <v>3906</v>
      </c>
      <c r="N32" s="43">
        <v>3</v>
      </c>
      <c r="O32" s="29">
        <v>1</v>
      </c>
    </row>
    <row r="33" spans="1:15" s="2" customFormat="1" ht="32.25" customHeight="1">
      <c r="A33" s="19">
        <v>29</v>
      </c>
      <c r="B33" s="21" t="s">
        <v>2238</v>
      </c>
      <c r="C33" s="20" t="s">
        <v>2299</v>
      </c>
      <c r="D33" s="20" t="s">
        <v>2381</v>
      </c>
      <c r="E33" s="96">
        <v>525000</v>
      </c>
      <c r="F33" s="118">
        <v>445000</v>
      </c>
      <c r="G33" s="44">
        <v>0</v>
      </c>
      <c r="H33" s="29">
        <v>0</v>
      </c>
      <c r="I33" s="96">
        <v>80000</v>
      </c>
      <c r="J33" s="55">
        <f t="shared" si="0"/>
        <v>0</v>
      </c>
      <c r="K33" s="134">
        <f t="shared" si="1"/>
        <v>525000</v>
      </c>
      <c r="L33" s="105" t="s">
        <v>2471</v>
      </c>
      <c r="M33" s="21" t="s">
        <v>3907</v>
      </c>
      <c r="N33" s="43">
        <v>3</v>
      </c>
      <c r="O33" s="29">
        <v>1</v>
      </c>
    </row>
    <row r="34" spans="1:15" s="2" customFormat="1" ht="41.25" customHeight="1">
      <c r="A34" s="19">
        <v>30</v>
      </c>
      <c r="B34" s="21" t="s">
        <v>2239</v>
      </c>
      <c r="C34" s="20" t="s">
        <v>2317</v>
      </c>
      <c r="D34" s="20" t="s">
        <v>2382</v>
      </c>
      <c r="E34" s="96">
        <v>445000</v>
      </c>
      <c r="F34" s="118">
        <v>438000</v>
      </c>
      <c r="G34" s="44">
        <v>0</v>
      </c>
      <c r="H34" s="29">
        <v>0</v>
      </c>
      <c r="I34" s="96">
        <v>7000</v>
      </c>
      <c r="J34" s="55">
        <f t="shared" si="0"/>
        <v>0</v>
      </c>
      <c r="K34" s="134">
        <f t="shared" si="1"/>
        <v>445000</v>
      </c>
      <c r="L34" s="105" t="s">
        <v>2472</v>
      </c>
      <c r="M34" s="21" t="s">
        <v>3908</v>
      </c>
      <c r="N34" s="43">
        <v>3</v>
      </c>
      <c r="O34" s="29">
        <v>1</v>
      </c>
    </row>
    <row r="35" spans="1:15" s="2" customFormat="1" ht="39" customHeight="1">
      <c r="A35" s="19">
        <v>31</v>
      </c>
      <c r="B35" s="21" t="s">
        <v>2240</v>
      </c>
      <c r="C35" s="20" t="s">
        <v>2318</v>
      </c>
      <c r="D35" s="20" t="s">
        <v>2383</v>
      </c>
      <c r="E35" s="96">
        <v>445000</v>
      </c>
      <c r="F35" s="118">
        <v>438000</v>
      </c>
      <c r="G35" s="44">
        <v>0</v>
      </c>
      <c r="H35" s="29">
        <v>0</v>
      </c>
      <c r="I35" s="96">
        <v>7000</v>
      </c>
      <c r="J35" s="55">
        <f t="shared" si="0"/>
        <v>0</v>
      </c>
      <c r="K35" s="134">
        <f t="shared" si="1"/>
        <v>445000</v>
      </c>
      <c r="L35" s="105" t="s">
        <v>3080</v>
      </c>
      <c r="M35" s="21" t="s">
        <v>3909</v>
      </c>
      <c r="N35" s="43">
        <v>3</v>
      </c>
      <c r="O35" s="29">
        <v>1</v>
      </c>
    </row>
    <row r="36" spans="1:15" s="2" customFormat="1" ht="43.5" customHeight="1">
      <c r="A36" s="19">
        <v>32</v>
      </c>
      <c r="B36" s="21" t="s">
        <v>2241</v>
      </c>
      <c r="C36" s="20" t="s">
        <v>2319</v>
      </c>
      <c r="D36" s="20" t="s">
        <v>2384</v>
      </c>
      <c r="E36" s="96">
        <v>866000</v>
      </c>
      <c r="F36" s="118">
        <v>866000</v>
      </c>
      <c r="G36" s="44">
        <v>0</v>
      </c>
      <c r="H36" s="29">
        <v>0</v>
      </c>
      <c r="I36" s="96">
        <v>0</v>
      </c>
      <c r="J36" s="55">
        <f t="shared" si="0"/>
        <v>0</v>
      </c>
      <c r="K36" s="134">
        <f t="shared" si="1"/>
        <v>866000</v>
      </c>
      <c r="L36" s="105" t="s">
        <v>3081</v>
      </c>
      <c r="M36" s="21" t="s">
        <v>3910</v>
      </c>
      <c r="N36" s="43">
        <v>3</v>
      </c>
      <c r="O36" s="29">
        <v>1</v>
      </c>
    </row>
    <row r="37" spans="1:15" s="2" customFormat="1" ht="32.25" customHeight="1">
      <c r="A37" s="19">
        <v>33</v>
      </c>
      <c r="B37" s="21" t="s">
        <v>2243</v>
      </c>
      <c r="C37" s="20" t="s">
        <v>2321</v>
      </c>
      <c r="D37" s="20" t="s">
        <v>2386</v>
      </c>
      <c r="E37" s="96">
        <v>580000</v>
      </c>
      <c r="F37" s="118">
        <v>410575</v>
      </c>
      <c r="G37" s="44">
        <v>0</v>
      </c>
      <c r="H37" s="29">
        <v>0</v>
      </c>
      <c r="I37" s="96">
        <v>169425</v>
      </c>
      <c r="J37" s="55">
        <f t="shared" si="0"/>
        <v>0</v>
      </c>
      <c r="K37" s="134">
        <f t="shared" si="1"/>
        <v>580000</v>
      </c>
      <c r="L37" s="105" t="s">
        <v>3083</v>
      </c>
      <c r="M37" s="21" t="s">
        <v>3911</v>
      </c>
      <c r="N37" s="43">
        <v>3</v>
      </c>
      <c r="O37" s="29">
        <v>1</v>
      </c>
    </row>
    <row r="38" spans="1:15" s="2" customFormat="1" ht="32.25" customHeight="1">
      <c r="A38" s="19">
        <v>34</v>
      </c>
      <c r="B38" s="21" t="s">
        <v>2244</v>
      </c>
      <c r="C38" s="20" t="s">
        <v>2321</v>
      </c>
      <c r="D38" s="20" t="s">
        <v>2387</v>
      </c>
      <c r="E38" s="96">
        <v>445000</v>
      </c>
      <c r="F38" s="118">
        <v>386730</v>
      </c>
      <c r="G38" s="44">
        <v>0</v>
      </c>
      <c r="H38" s="29">
        <v>0</v>
      </c>
      <c r="I38" s="96">
        <v>58270</v>
      </c>
      <c r="J38" s="55">
        <f t="shared" si="0"/>
        <v>0</v>
      </c>
      <c r="K38" s="134">
        <f t="shared" si="1"/>
        <v>445000</v>
      </c>
      <c r="L38" s="105" t="s">
        <v>3084</v>
      </c>
      <c r="M38" s="21" t="s">
        <v>3912</v>
      </c>
      <c r="N38" s="43">
        <v>3</v>
      </c>
      <c r="O38" s="29">
        <v>1</v>
      </c>
    </row>
    <row r="39" spans="1:15" s="2" customFormat="1" ht="32.25" customHeight="1">
      <c r="A39" s="19">
        <v>35</v>
      </c>
      <c r="B39" s="21" t="s">
        <v>2245</v>
      </c>
      <c r="C39" s="20" t="s">
        <v>2321</v>
      </c>
      <c r="D39" s="20" t="s">
        <v>2388</v>
      </c>
      <c r="E39" s="96">
        <v>445000</v>
      </c>
      <c r="F39" s="118">
        <v>283800</v>
      </c>
      <c r="G39" s="44">
        <v>0</v>
      </c>
      <c r="H39" s="29">
        <v>0</v>
      </c>
      <c r="I39" s="96">
        <v>161200</v>
      </c>
      <c r="J39" s="55">
        <f t="shared" si="0"/>
        <v>0</v>
      </c>
      <c r="K39" s="134">
        <f t="shared" si="1"/>
        <v>445000</v>
      </c>
      <c r="L39" s="105" t="s">
        <v>3085</v>
      </c>
      <c r="M39" s="21" t="s">
        <v>3913</v>
      </c>
      <c r="N39" s="43">
        <v>3</v>
      </c>
      <c r="O39" s="29">
        <v>1</v>
      </c>
    </row>
    <row r="40" spans="1:15" s="2" customFormat="1" ht="47.25" customHeight="1">
      <c r="A40" s="19">
        <v>36</v>
      </c>
      <c r="B40" s="21" t="s">
        <v>2246</v>
      </c>
      <c r="C40" s="20" t="s">
        <v>2322</v>
      </c>
      <c r="D40" s="20" t="s">
        <v>2389</v>
      </c>
      <c r="E40" s="96">
        <v>180000</v>
      </c>
      <c r="F40" s="118">
        <v>180000</v>
      </c>
      <c r="G40" s="44">
        <v>0</v>
      </c>
      <c r="H40" s="29">
        <v>0</v>
      </c>
      <c r="I40" s="96">
        <v>0</v>
      </c>
      <c r="J40" s="55">
        <f t="shared" si="0"/>
        <v>0</v>
      </c>
      <c r="K40" s="134">
        <f t="shared" si="1"/>
        <v>180000</v>
      </c>
      <c r="L40" s="105" t="s">
        <v>2446</v>
      </c>
      <c r="M40" s="21" t="s">
        <v>3914</v>
      </c>
      <c r="N40" s="43">
        <v>3</v>
      </c>
      <c r="O40" s="29">
        <v>1</v>
      </c>
    </row>
    <row r="41" spans="1:15" s="2" customFormat="1" ht="32.25" customHeight="1">
      <c r="A41" s="19">
        <v>37</v>
      </c>
      <c r="B41" s="21" t="s">
        <v>2247</v>
      </c>
      <c r="C41" s="20" t="s">
        <v>2323</v>
      </c>
      <c r="D41" s="20" t="s">
        <v>2390</v>
      </c>
      <c r="E41" s="96">
        <v>891000</v>
      </c>
      <c r="F41" s="118">
        <v>891000</v>
      </c>
      <c r="G41" s="44">
        <v>0</v>
      </c>
      <c r="H41" s="29">
        <v>0</v>
      </c>
      <c r="I41" s="96">
        <v>0</v>
      </c>
      <c r="J41" s="55">
        <f t="shared" si="0"/>
        <v>0</v>
      </c>
      <c r="K41" s="134">
        <f t="shared" si="1"/>
        <v>891000</v>
      </c>
      <c r="L41" s="105" t="s">
        <v>3086</v>
      </c>
      <c r="M41" s="21" t="s">
        <v>3915</v>
      </c>
      <c r="N41" s="43">
        <v>3</v>
      </c>
      <c r="O41" s="29">
        <v>1</v>
      </c>
    </row>
    <row r="42" spans="1:15" s="2" customFormat="1" ht="32.25" customHeight="1">
      <c r="A42" s="19">
        <v>38</v>
      </c>
      <c r="B42" s="21" t="s">
        <v>2248</v>
      </c>
      <c r="C42" s="20" t="s">
        <v>2315</v>
      </c>
      <c r="D42" s="20" t="s">
        <v>2391</v>
      </c>
      <c r="E42" s="96">
        <v>445000</v>
      </c>
      <c r="F42" s="118">
        <v>445000</v>
      </c>
      <c r="G42" s="44">
        <v>0</v>
      </c>
      <c r="H42" s="29">
        <v>0</v>
      </c>
      <c r="I42" s="96">
        <v>0</v>
      </c>
      <c r="J42" s="55">
        <f t="shared" si="0"/>
        <v>0</v>
      </c>
      <c r="K42" s="134">
        <f t="shared" si="1"/>
        <v>445000</v>
      </c>
      <c r="L42" s="105" t="s">
        <v>3087</v>
      </c>
      <c r="M42" s="21" t="s">
        <v>3916</v>
      </c>
      <c r="N42" s="43">
        <v>3</v>
      </c>
      <c r="O42" s="29">
        <v>1</v>
      </c>
    </row>
    <row r="43" spans="1:15" s="2" customFormat="1" ht="32.25" customHeight="1">
      <c r="A43" s="19">
        <v>39</v>
      </c>
      <c r="B43" s="21" t="s">
        <v>2249</v>
      </c>
      <c r="C43" s="20" t="s">
        <v>2303</v>
      </c>
      <c r="D43" s="20" t="s">
        <v>2392</v>
      </c>
      <c r="E43" s="96">
        <v>925000</v>
      </c>
      <c r="F43" s="118">
        <v>671000</v>
      </c>
      <c r="G43" s="44">
        <v>0</v>
      </c>
      <c r="H43" s="29">
        <v>0</v>
      </c>
      <c r="I43" s="96">
        <v>254000</v>
      </c>
      <c r="J43" s="55">
        <f t="shared" si="0"/>
        <v>0</v>
      </c>
      <c r="K43" s="134">
        <f t="shared" si="1"/>
        <v>925000</v>
      </c>
      <c r="L43" s="105" t="s">
        <v>3088</v>
      </c>
      <c r="M43" s="21" t="s">
        <v>3917</v>
      </c>
      <c r="N43" s="43">
        <v>3</v>
      </c>
      <c r="O43" s="29">
        <v>1</v>
      </c>
    </row>
    <row r="44" spans="1:15" s="2" customFormat="1" ht="32.25" customHeight="1">
      <c r="A44" s="19">
        <v>40</v>
      </c>
      <c r="B44" s="21" t="s">
        <v>2250</v>
      </c>
      <c r="C44" s="20" t="s">
        <v>2324</v>
      </c>
      <c r="D44" s="20" t="s">
        <v>2393</v>
      </c>
      <c r="E44" s="96">
        <v>891000</v>
      </c>
      <c r="F44" s="118">
        <v>853875</v>
      </c>
      <c r="G44" s="44">
        <v>0</v>
      </c>
      <c r="H44" s="29">
        <v>0</v>
      </c>
      <c r="I44" s="96">
        <v>37125</v>
      </c>
      <c r="J44" s="55">
        <f t="shared" si="0"/>
        <v>0</v>
      </c>
      <c r="K44" s="134">
        <f t="shared" si="1"/>
        <v>891000</v>
      </c>
      <c r="L44" s="105" t="s">
        <v>3089</v>
      </c>
      <c r="M44" s="21" t="s">
        <v>3918</v>
      </c>
      <c r="N44" s="43">
        <v>3</v>
      </c>
      <c r="O44" s="29">
        <v>1</v>
      </c>
    </row>
    <row r="45" spans="1:15" s="2" customFormat="1" ht="32.25" customHeight="1">
      <c r="A45" s="19">
        <v>41</v>
      </c>
      <c r="B45" s="21" t="s">
        <v>2251</v>
      </c>
      <c r="C45" s="20" t="s">
        <v>2324</v>
      </c>
      <c r="D45" s="20" t="s">
        <v>2394</v>
      </c>
      <c r="E45" s="96">
        <v>925000</v>
      </c>
      <c r="F45" s="118">
        <v>798669</v>
      </c>
      <c r="G45" s="44">
        <v>0</v>
      </c>
      <c r="H45" s="29">
        <v>0</v>
      </c>
      <c r="I45" s="96">
        <v>126331</v>
      </c>
      <c r="J45" s="55">
        <f t="shared" si="0"/>
        <v>0</v>
      </c>
      <c r="K45" s="134">
        <f t="shared" si="1"/>
        <v>925000</v>
      </c>
      <c r="L45" s="105" t="s">
        <v>3090</v>
      </c>
      <c r="M45" s="21" t="s">
        <v>3919</v>
      </c>
      <c r="N45" s="43">
        <v>3</v>
      </c>
      <c r="O45" s="29">
        <v>1</v>
      </c>
    </row>
    <row r="46" spans="1:15" s="2" customFormat="1" ht="32.25" customHeight="1">
      <c r="A46" s="19">
        <v>42</v>
      </c>
      <c r="B46" s="21" t="s">
        <v>2252</v>
      </c>
      <c r="C46" s="20" t="s">
        <v>2324</v>
      </c>
      <c r="D46" s="20" t="s">
        <v>2395</v>
      </c>
      <c r="E46" s="96">
        <v>657000</v>
      </c>
      <c r="F46" s="118">
        <v>563900</v>
      </c>
      <c r="G46" s="44">
        <v>0</v>
      </c>
      <c r="H46" s="29">
        <v>0</v>
      </c>
      <c r="I46" s="96">
        <v>93100</v>
      </c>
      <c r="J46" s="55">
        <f t="shared" si="0"/>
        <v>0</v>
      </c>
      <c r="K46" s="134">
        <f t="shared" si="1"/>
        <v>657000</v>
      </c>
      <c r="L46" s="105" t="s">
        <v>3091</v>
      </c>
      <c r="M46" s="21" t="s">
        <v>3920</v>
      </c>
      <c r="N46" s="43">
        <v>3</v>
      </c>
      <c r="O46" s="29">
        <v>1</v>
      </c>
    </row>
    <row r="47" spans="1:15" s="2" customFormat="1" ht="32.25" customHeight="1">
      <c r="A47" s="19">
        <v>43</v>
      </c>
      <c r="B47" s="21" t="s">
        <v>2253</v>
      </c>
      <c r="C47" s="20" t="s">
        <v>2324</v>
      </c>
      <c r="D47" s="20" t="s">
        <v>2396</v>
      </c>
      <c r="E47" s="96">
        <v>891000</v>
      </c>
      <c r="F47" s="118">
        <v>891000</v>
      </c>
      <c r="G47" s="44">
        <v>0</v>
      </c>
      <c r="H47" s="29">
        <v>0</v>
      </c>
      <c r="I47" s="96">
        <v>0</v>
      </c>
      <c r="J47" s="55">
        <f t="shared" si="0"/>
        <v>0</v>
      </c>
      <c r="K47" s="134">
        <f t="shared" si="1"/>
        <v>891000</v>
      </c>
      <c r="L47" s="105" t="s">
        <v>3092</v>
      </c>
      <c r="M47" s="21" t="s">
        <v>3921</v>
      </c>
      <c r="N47" s="43">
        <v>3</v>
      </c>
      <c r="O47" s="29">
        <v>1</v>
      </c>
    </row>
    <row r="48" spans="1:15" s="2" customFormat="1" ht="50.1" customHeight="1">
      <c r="A48" s="19">
        <v>44</v>
      </c>
      <c r="B48" s="21" t="s">
        <v>2254</v>
      </c>
      <c r="C48" s="20" t="s">
        <v>2325</v>
      </c>
      <c r="D48" s="20" t="s">
        <v>2397</v>
      </c>
      <c r="E48" s="96">
        <v>445000</v>
      </c>
      <c r="F48" s="118">
        <v>445000</v>
      </c>
      <c r="G48" s="44">
        <v>0</v>
      </c>
      <c r="H48" s="29">
        <v>0</v>
      </c>
      <c r="I48" s="96">
        <v>0</v>
      </c>
      <c r="J48" s="55">
        <f t="shared" si="0"/>
        <v>0</v>
      </c>
      <c r="K48" s="134">
        <f t="shared" si="1"/>
        <v>445000</v>
      </c>
      <c r="L48" s="105" t="s">
        <v>3093</v>
      </c>
      <c r="M48" s="21" t="s">
        <v>3922</v>
      </c>
      <c r="N48" s="43">
        <v>3</v>
      </c>
      <c r="O48" s="29">
        <v>1</v>
      </c>
    </row>
    <row r="49" spans="1:15" s="2" customFormat="1" ht="50.1" customHeight="1">
      <c r="A49" s="19">
        <v>45</v>
      </c>
      <c r="B49" s="21" t="s">
        <v>2255</v>
      </c>
      <c r="C49" s="20" t="s">
        <v>2326</v>
      </c>
      <c r="D49" s="20" t="s">
        <v>2398</v>
      </c>
      <c r="E49" s="96">
        <v>445000</v>
      </c>
      <c r="F49" s="118">
        <v>445000</v>
      </c>
      <c r="G49" s="44">
        <v>0</v>
      </c>
      <c r="H49" s="29">
        <v>0</v>
      </c>
      <c r="I49" s="96">
        <v>0</v>
      </c>
      <c r="J49" s="55">
        <f t="shared" si="0"/>
        <v>0</v>
      </c>
      <c r="K49" s="134">
        <f t="shared" si="1"/>
        <v>445000</v>
      </c>
      <c r="L49" s="105" t="s">
        <v>3094</v>
      </c>
      <c r="M49" s="21" t="s">
        <v>3923</v>
      </c>
      <c r="N49" s="43">
        <v>3</v>
      </c>
      <c r="O49" s="29">
        <v>1</v>
      </c>
    </row>
    <row r="50" spans="1:15" s="2" customFormat="1" ht="50.1" customHeight="1">
      <c r="A50" s="19">
        <v>46</v>
      </c>
      <c r="B50" s="21" t="s">
        <v>2257</v>
      </c>
      <c r="C50" s="20" t="s">
        <v>2327</v>
      </c>
      <c r="D50" s="20" t="s">
        <v>2400</v>
      </c>
      <c r="E50" s="96">
        <v>1809000</v>
      </c>
      <c r="F50" s="118">
        <v>1757246</v>
      </c>
      <c r="G50" s="44">
        <v>0</v>
      </c>
      <c r="H50" s="29">
        <v>0</v>
      </c>
      <c r="I50" s="96">
        <v>51754</v>
      </c>
      <c r="J50" s="55">
        <f t="shared" si="0"/>
        <v>0</v>
      </c>
      <c r="K50" s="134">
        <f t="shared" si="1"/>
        <v>1809000</v>
      </c>
      <c r="L50" s="105" t="s">
        <v>3096</v>
      </c>
      <c r="M50" s="21" t="s">
        <v>1166</v>
      </c>
      <c r="N50" s="43">
        <v>3</v>
      </c>
      <c r="O50" s="29">
        <v>1</v>
      </c>
    </row>
    <row r="51" spans="1:15" s="2" customFormat="1" ht="50.1" customHeight="1">
      <c r="A51" s="19">
        <v>47</v>
      </c>
      <c r="B51" s="21" t="s">
        <v>2259</v>
      </c>
      <c r="C51" s="20" t="s">
        <v>2328</v>
      </c>
      <c r="D51" s="20" t="s">
        <v>2402</v>
      </c>
      <c r="E51" s="96">
        <v>891000</v>
      </c>
      <c r="F51" s="118">
        <v>891000</v>
      </c>
      <c r="G51" s="44">
        <v>0</v>
      </c>
      <c r="H51" s="29">
        <v>0</v>
      </c>
      <c r="I51" s="96">
        <v>0</v>
      </c>
      <c r="J51" s="55">
        <f t="shared" si="0"/>
        <v>0</v>
      </c>
      <c r="K51" s="134">
        <f t="shared" si="1"/>
        <v>891000</v>
      </c>
      <c r="L51" s="105" t="s">
        <v>3098</v>
      </c>
      <c r="M51" s="21" t="s">
        <v>1167</v>
      </c>
      <c r="N51" s="43">
        <v>3</v>
      </c>
      <c r="O51" s="29">
        <v>1</v>
      </c>
    </row>
    <row r="52" spans="1:15" s="2" customFormat="1" ht="50.1" customHeight="1">
      <c r="A52" s="19">
        <v>48</v>
      </c>
      <c r="B52" s="21" t="s">
        <v>2261</v>
      </c>
      <c r="C52" s="20" t="s">
        <v>2329</v>
      </c>
      <c r="D52" s="20" t="s">
        <v>2404</v>
      </c>
      <c r="E52" s="96">
        <v>905000</v>
      </c>
      <c r="F52" s="118">
        <v>880863</v>
      </c>
      <c r="G52" s="44">
        <v>0</v>
      </c>
      <c r="H52" s="29">
        <v>0</v>
      </c>
      <c r="I52" s="96">
        <v>24137</v>
      </c>
      <c r="J52" s="55">
        <f t="shared" si="0"/>
        <v>0</v>
      </c>
      <c r="K52" s="134">
        <f t="shared" si="1"/>
        <v>905000</v>
      </c>
      <c r="L52" s="105" t="s">
        <v>3099</v>
      </c>
      <c r="M52" s="21" t="s">
        <v>1168</v>
      </c>
      <c r="N52" s="43">
        <v>3</v>
      </c>
      <c r="O52" s="29">
        <v>1</v>
      </c>
    </row>
    <row r="53" spans="1:15" s="2" customFormat="1" ht="50.1" customHeight="1">
      <c r="A53" s="19">
        <v>49</v>
      </c>
      <c r="B53" s="21" t="s">
        <v>2262</v>
      </c>
      <c r="C53" s="20" t="s">
        <v>2329</v>
      </c>
      <c r="D53" s="20" t="s">
        <v>2405</v>
      </c>
      <c r="E53" s="96">
        <v>445000</v>
      </c>
      <c r="F53" s="118">
        <v>408375</v>
      </c>
      <c r="G53" s="44">
        <v>0</v>
      </c>
      <c r="H53" s="29">
        <v>0</v>
      </c>
      <c r="I53" s="96">
        <v>36625</v>
      </c>
      <c r="J53" s="55">
        <f t="shared" si="0"/>
        <v>0</v>
      </c>
      <c r="K53" s="134">
        <f t="shared" si="1"/>
        <v>445000</v>
      </c>
      <c r="L53" s="105" t="s">
        <v>3100</v>
      </c>
      <c r="M53" s="21" t="s">
        <v>1169</v>
      </c>
      <c r="N53" s="43">
        <v>3</v>
      </c>
      <c r="O53" s="29">
        <v>1</v>
      </c>
    </row>
    <row r="54" spans="1:15" s="2" customFormat="1" ht="50.1" customHeight="1">
      <c r="A54" s="19">
        <v>50</v>
      </c>
      <c r="B54" s="21" t="s">
        <v>2263</v>
      </c>
      <c r="C54" s="20" t="s">
        <v>2312</v>
      </c>
      <c r="D54" s="20" t="s">
        <v>2406</v>
      </c>
      <c r="E54" s="96">
        <v>445000</v>
      </c>
      <c r="F54" s="118">
        <v>445000</v>
      </c>
      <c r="G54" s="44">
        <v>0</v>
      </c>
      <c r="H54" s="29">
        <v>0</v>
      </c>
      <c r="I54" s="96">
        <v>0</v>
      </c>
      <c r="J54" s="55">
        <f t="shared" si="0"/>
        <v>0</v>
      </c>
      <c r="K54" s="134">
        <f t="shared" si="1"/>
        <v>445000</v>
      </c>
      <c r="L54" s="105" t="s">
        <v>3101</v>
      </c>
      <c r="M54" s="21" t="s">
        <v>1170</v>
      </c>
      <c r="N54" s="43">
        <v>3</v>
      </c>
      <c r="O54" s="29">
        <v>1</v>
      </c>
    </row>
    <row r="55" spans="1:15" s="2" customFormat="1" ht="50.1" customHeight="1">
      <c r="A55" s="19">
        <v>51</v>
      </c>
      <c r="B55" s="21" t="s">
        <v>2264</v>
      </c>
      <c r="C55" s="20" t="s">
        <v>2327</v>
      </c>
      <c r="D55" s="20" t="s">
        <v>2407</v>
      </c>
      <c r="E55" s="96">
        <v>174000</v>
      </c>
      <c r="F55" s="118">
        <v>174000</v>
      </c>
      <c r="G55" s="44">
        <v>0</v>
      </c>
      <c r="H55" s="29">
        <v>0</v>
      </c>
      <c r="I55" s="96">
        <v>0</v>
      </c>
      <c r="J55" s="55">
        <f t="shared" si="0"/>
        <v>0</v>
      </c>
      <c r="K55" s="134">
        <f t="shared" si="1"/>
        <v>174000</v>
      </c>
      <c r="L55" s="105" t="s">
        <v>2470</v>
      </c>
      <c r="M55" s="21" t="s">
        <v>1171</v>
      </c>
      <c r="N55" s="43">
        <v>3</v>
      </c>
      <c r="O55" s="29">
        <v>1</v>
      </c>
    </row>
    <row r="56" spans="1:15" s="2" customFormat="1" ht="50.1" customHeight="1">
      <c r="A56" s="19">
        <v>52</v>
      </c>
      <c r="B56" s="21" t="s">
        <v>2265</v>
      </c>
      <c r="C56" s="20" t="s">
        <v>2330</v>
      </c>
      <c r="D56" s="20" t="s">
        <v>2408</v>
      </c>
      <c r="E56" s="96">
        <v>796000</v>
      </c>
      <c r="F56" s="118">
        <v>796000</v>
      </c>
      <c r="G56" s="44">
        <v>0</v>
      </c>
      <c r="H56" s="29">
        <v>0</v>
      </c>
      <c r="I56" s="96">
        <v>0</v>
      </c>
      <c r="J56" s="55">
        <f t="shared" si="0"/>
        <v>0</v>
      </c>
      <c r="K56" s="134">
        <f t="shared" si="1"/>
        <v>796000</v>
      </c>
      <c r="L56" s="105" t="s">
        <v>3102</v>
      </c>
      <c r="M56" s="21" t="s">
        <v>1172</v>
      </c>
      <c r="N56" s="43">
        <v>3</v>
      </c>
      <c r="O56" s="29">
        <v>1</v>
      </c>
    </row>
    <row r="57" spans="1:15" s="2" customFormat="1" ht="50.1" customHeight="1">
      <c r="A57" s="19">
        <v>53</v>
      </c>
      <c r="B57" s="21" t="s">
        <v>2267</v>
      </c>
      <c r="C57" s="20" t="s">
        <v>2331</v>
      </c>
      <c r="D57" s="20" t="s">
        <v>2410</v>
      </c>
      <c r="E57" s="96">
        <v>445000</v>
      </c>
      <c r="F57" s="118">
        <v>445000</v>
      </c>
      <c r="G57" s="44">
        <v>0</v>
      </c>
      <c r="H57" s="29">
        <v>0</v>
      </c>
      <c r="I57" s="96">
        <v>0</v>
      </c>
      <c r="J57" s="55">
        <f t="shared" si="0"/>
        <v>0</v>
      </c>
      <c r="K57" s="134">
        <f t="shared" si="1"/>
        <v>445000</v>
      </c>
      <c r="L57" s="105" t="s">
        <v>3103</v>
      </c>
      <c r="M57" s="21" t="s">
        <v>1173</v>
      </c>
      <c r="N57" s="43">
        <v>3</v>
      </c>
      <c r="O57" s="29">
        <v>1</v>
      </c>
    </row>
    <row r="58" spans="1:15" s="2" customFormat="1" ht="50.1" customHeight="1">
      <c r="A58" s="19">
        <v>54</v>
      </c>
      <c r="B58" s="21" t="s">
        <v>2268</v>
      </c>
      <c r="C58" s="20" t="s">
        <v>2332</v>
      </c>
      <c r="D58" s="20" t="s">
        <v>2411</v>
      </c>
      <c r="E58" s="96">
        <v>925000</v>
      </c>
      <c r="F58" s="118">
        <v>925000</v>
      </c>
      <c r="G58" s="44">
        <v>0</v>
      </c>
      <c r="H58" s="29">
        <v>0</v>
      </c>
      <c r="I58" s="96">
        <v>0</v>
      </c>
      <c r="J58" s="55">
        <f t="shared" si="0"/>
        <v>0</v>
      </c>
      <c r="K58" s="134">
        <f t="shared" si="1"/>
        <v>925000</v>
      </c>
      <c r="L58" s="105" t="s">
        <v>3081</v>
      </c>
      <c r="M58" s="21" t="s">
        <v>1174</v>
      </c>
      <c r="N58" s="43">
        <v>3</v>
      </c>
      <c r="O58" s="29">
        <v>1</v>
      </c>
    </row>
    <row r="59" spans="1:15" s="2" customFormat="1" ht="50.1" customHeight="1">
      <c r="A59" s="19">
        <v>55</v>
      </c>
      <c r="B59" s="21" t="s">
        <v>2269</v>
      </c>
      <c r="C59" s="20" t="s">
        <v>2333</v>
      </c>
      <c r="D59" s="20" t="s">
        <v>2412</v>
      </c>
      <c r="E59" s="96">
        <v>445000</v>
      </c>
      <c r="F59" s="118">
        <v>445000</v>
      </c>
      <c r="G59" s="44">
        <v>0</v>
      </c>
      <c r="H59" s="29">
        <v>0</v>
      </c>
      <c r="I59" s="96">
        <v>0</v>
      </c>
      <c r="J59" s="55">
        <f t="shared" si="0"/>
        <v>0</v>
      </c>
      <c r="K59" s="134">
        <f t="shared" si="1"/>
        <v>445000</v>
      </c>
      <c r="L59" s="105" t="s">
        <v>3104</v>
      </c>
      <c r="M59" s="21" t="s">
        <v>1175</v>
      </c>
      <c r="N59" s="43">
        <v>3</v>
      </c>
      <c r="O59" s="29">
        <v>1</v>
      </c>
    </row>
    <row r="60" spans="1:15" s="2" customFormat="1" ht="50.1" customHeight="1">
      <c r="A60" s="19">
        <v>56</v>
      </c>
      <c r="B60" s="21" t="s">
        <v>2270</v>
      </c>
      <c r="C60" s="20" t="s">
        <v>2334</v>
      </c>
      <c r="D60" s="20" t="s">
        <v>2413</v>
      </c>
      <c r="E60" s="96">
        <v>805000</v>
      </c>
      <c r="F60" s="118">
        <v>592150</v>
      </c>
      <c r="G60" s="44">
        <v>0</v>
      </c>
      <c r="H60" s="29">
        <v>0</v>
      </c>
      <c r="I60" s="96">
        <v>212850</v>
      </c>
      <c r="J60" s="55">
        <f t="shared" si="0"/>
        <v>0</v>
      </c>
      <c r="K60" s="134">
        <f t="shared" si="1"/>
        <v>805000</v>
      </c>
      <c r="L60" s="105" t="s">
        <v>3105</v>
      </c>
      <c r="M60" s="21" t="s">
        <v>1176</v>
      </c>
      <c r="N60" s="43">
        <v>3</v>
      </c>
      <c r="O60" s="29">
        <v>1</v>
      </c>
    </row>
    <row r="61" spans="1:15" s="2" customFormat="1" ht="50.1" customHeight="1">
      <c r="A61" s="19">
        <v>57</v>
      </c>
      <c r="B61" s="21" t="s">
        <v>2271</v>
      </c>
      <c r="C61" s="20" t="s">
        <v>2334</v>
      </c>
      <c r="D61" s="20" t="s">
        <v>2414</v>
      </c>
      <c r="E61" s="96">
        <v>337000</v>
      </c>
      <c r="F61" s="118">
        <v>337000</v>
      </c>
      <c r="G61" s="44">
        <v>0</v>
      </c>
      <c r="H61" s="29">
        <v>0</v>
      </c>
      <c r="I61" s="96">
        <v>0</v>
      </c>
      <c r="J61" s="55">
        <f t="shared" si="0"/>
        <v>0</v>
      </c>
      <c r="K61" s="134">
        <f t="shared" si="1"/>
        <v>337000</v>
      </c>
      <c r="L61" s="105" t="s">
        <v>3106</v>
      </c>
      <c r="M61" s="21" t="s">
        <v>1177</v>
      </c>
      <c r="N61" s="43">
        <v>3</v>
      </c>
      <c r="O61" s="29">
        <v>1</v>
      </c>
    </row>
    <row r="62" spans="1:15" s="2" customFormat="1" ht="50.1" customHeight="1">
      <c r="A62" s="19">
        <v>58</v>
      </c>
      <c r="B62" s="21" t="s">
        <v>2272</v>
      </c>
      <c r="C62" s="20" t="s">
        <v>2334</v>
      </c>
      <c r="D62" s="20" t="s">
        <v>2415</v>
      </c>
      <c r="E62" s="96">
        <v>445000</v>
      </c>
      <c r="F62" s="118">
        <v>445000</v>
      </c>
      <c r="G62" s="44">
        <v>0</v>
      </c>
      <c r="H62" s="29">
        <v>0</v>
      </c>
      <c r="I62" s="96">
        <v>0</v>
      </c>
      <c r="J62" s="55">
        <f t="shared" si="0"/>
        <v>0</v>
      </c>
      <c r="K62" s="134">
        <f t="shared" si="1"/>
        <v>445000</v>
      </c>
      <c r="L62" s="105" t="s">
        <v>3107</v>
      </c>
      <c r="M62" s="21" t="s">
        <v>1178</v>
      </c>
      <c r="N62" s="43">
        <v>3</v>
      </c>
      <c r="O62" s="29">
        <v>1</v>
      </c>
    </row>
    <row r="63" spans="1:15" s="2" customFormat="1" ht="50.1" customHeight="1">
      <c r="A63" s="19">
        <v>59</v>
      </c>
      <c r="B63" s="21" t="s">
        <v>2273</v>
      </c>
      <c r="C63" s="20" t="s">
        <v>2335</v>
      </c>
      <c r="D63" s="20" t="s">
        <v>2416</v>
      </c>
      <c r="E63" s="96">
        <v>1984000</v>
      </c>
      <c r="F63" s="118">
        <v>1773828</v>
      </c>
      <c r="G63" s="44">
        <v>0</v>
      </c>
      <c r="H63" s="29">
        <v>0</v>
      </c>
      <c r="I63" s="96">
        <v>210172</v>
      </c>
      <c r="J63" s="55">
        <f t="shared" si="0"/>
        <v>0</v>
      </c>
      <c r="K63" s="134">
        <f t="shared" si="1"/>
        <v>1984000</v>
      </c>
      <c r="L63" s="105" t="s">
        <v>3108</v>
      </c>
      <c r="M63" s="21" t="s">
        <v>1179</v>
      </c>
      <c r="N63" s="43">
        <v>3</v>
      </c>
      <c r="O63" s="29">
        <v>1</v>
      </c>
    </row>
    <row r="64" spans="1:15" s="2" customFormat="1" ht="50.1" customHeight="1">
      <c r="A64" s="19">
        <v>60</v>
      </c>
      <c r="B64" s="21" t="s">
        <v>2275</v>
      </c>
      <c r="C64" s="20" t="s">
        <v>2336</v>
      </c>
      <c r="D64" s="20" t="s">
        <v>2418</v>
      </c>
      <c r="E64" s="96">
        <v>320000</v>
      </c>
      <c r="F64" s="118">
        <v>320000</v>
      </c>
      <c r="G64" s="44">
        <v>0</v>
      </c>
      <c r="H64" s="29">
        <v>0</v>
      </c>
      <c r="I64" s="96">
        <v>0</v>
      </c>
      <c r="J64" s="55">
        <f t="shared" si="0"/>
        <v>0</v>
      </c>
      <c r="K64" s="134">
        <f t="shared" si="1"/>
        <v>320000</v>
      </c>
      <c r="L64" s="105" t="s">
        <v>3109</v>
      </c>
      <c r="M64" s="21" t="s">
        <v>1180</v>
      </c>
      <c r="N64" s="43">
        <v>3</v>
      </c>
      <c r="O64" s="29">
        <v>1</v>
      </c>
    </row>
    <row r="65" spans="1:15" s="2" customFormat="1" ht="50.1" customHeight="1">
      <c r="A65" s="19">
        <v>61</v>
      </c>
      <c r="B65" s="21" t="s">
        <v>2276</v>
      </c>
      <c r="C65" s="20" t="s">
        <v>2336</v>
      </c>
      <c r="D65" s="20" t="s">
        <v>2419</v>
      </c>
      <c r="E65" s="96">
        <v>1721000</v>
      </c>
      <c r="F65" s="118">
        <v>1721000</v>
      </c>
      <c r="G65" s="44">
        <v>0</v>
      </c>
      <c r="H65" s="29">
        <v>0</v>
      </c>
      <c r="I65" s="96">
        <v>0</v>
      </c>
      <c r="J65" s="55">
        <f t="shared" si="0"/>
        <v>0</v>
      </c>
      <c r="K65" s="134">
        <f t="shared" si="1"/>
        <v>1721000</v>
      </c>
      <c r="L65" s="105" t="s">
        <v>3110</v>
      </c>
      <c r="M65" s="21" t="s">
        <v>1181</v>
      </c>
      <c r="N65" s="43">
        <v>3</v>
      </c>
      <c r="O65" s="29">
        <v>1</v>
      </c>
    </row>
    <row r="66" spans="1:15" s="2" customFormat="1" ht="50.1" customHeight="1">
      <c r="A66" s="19">
        <v>62</v>
      </c>
      <c r="B66" s="21" t="s">
        <v>2277</v>
      </c>
      <c r="C66" s="20" t="s">
        <v>2336</v>
      </c>
      <c r="D66" s="20" t="s">
        <v>2420</v>
      </c>
      <c r="E66" s="96">
        <v>685000</v>
      </c>
      <c r="F66" s="118">
        <v>658000</v>
      </c>
      <c r="G66" s="44">
        <v>0</v>
      </c>
      <c r="H66" s="29">
        <v>0</v>
      </c>
      <c r="I66" s="96">
        <v>27000</v>
      </c>
      <c r="J66" s="55">
        <f t="shared" si="0"/>
        <v>0</v>
      </c>
      <c r="K66" s="134">
        <f t="shared" si="1"/>
        <v>685000</v>
      </c>
      <c r="L66" s="105" t="s">
        <v>3111</v>
      </c>
      <c r="M66" s="21" t="s">
        <v>1182</v>
      </c>
      <c r="N66" s="43">
        <v>3</v>
      </c>
      <c r="O66" s="29">
        <v>1</v>
      </c>
    </row>
    <row r="67" spans="1:15" s="2" customFormat="1" ht="50.1" customHeight="1">
      <c r="A67" s="19">
        <v>63</v>
      </c>
      <c r="B67" s="21" t="s">
        <v>2278</v>
      </c>
      <c r="C67" s="20" t="s">
        <v>2336</v>
      </c>
      <c r="D67" s="20" t="s">
        <v>2421</v>
      </c>
      <c r="E67" s="96">
        <v>891000</v>
      </c>
      <c r="F67" s="118">
        <v>861300</v>
      </c>
      <c r="G67" s="44">
        <v>0</v>
      </c>
      <c r="H67" s="29">
        <v>0</v>
      </c>
      <c r="I67" s="96">
        <v>29700</v>
      </c>
      <c r="J67" s="55">
        <f t="shared" si="0"/>
        <v>0</v>
      </c>
      <c r="K67" s="134">
        <f t="shared" si="1"/>
        <v>891000</v>
      </c>
      <c r="L67" s="105" t="s">
        <v>3112</v>
      </c>
      <c r="M67" s="21" t="s">
        <v>1183</v>
      </c>
      <c r="N67" s="43">
        <v>3</v>
      </c>
      <c r="O67" s="29">
        <v>1</v>
      </c>
    </row>
    <row r="68" spans="1:15" s="2" customFormat="1" ht="50.1" customHeight="1">
      <c r="A68" s="19">
        <v>64</v>
      </c>
      <c r="B68" s="21" t="s">
        <v>2279</v>
      </c>
      <c r="C68" s="20" t="s">
        <v>2336</v>
      </c>
      <c r="D68" s="20" t="s">
        <v>2422</v>
      </c>
      <c r="E68" s="96">
        <v>1255000</v>
      </c>
      <c r="F68" s="118">
        <v>1255000</v>
      </c>
      <c r="G68" s="44">
        <v>0</v>
      </c>
      <c r="H68" s="29">
        <v>0</v>
      </c>
      <c r="I68" s="96">
        <v>0</v>
      </c>
      <c r="J68" s="55">
        <f t="shared" si="0"/>
        <v>0</v>
      </c>
      <c r="K68" s="134">
        <f t="shared" si="1"/>
        <v>1255000</v>
      </c>
      <c r="L68" s="105" t="s">
        <v>3113</v>
      </c>
      <c r="M68" s="21" t="s">
        <v>1184</v>
      </c>
      <c r="N68" s="43">
        <v>3</v>
      </c>
      <c r="O68" s="29">
        <v>1</v>
      </c>
    </row>
    <row r="69" spans="1:15" s="2" customFormat="1" ht="50.1" customHeight="1">
      <c r="A69" s="19">
        <v>65</v>
      </c>
      <c r="B69" s="21" t="s">
        <v>2280</v>
      </c>
      <c r="C69" s="20" t="s">
        <v>2337</v>
      </c>
      <c r="D69" s="20" t="s">
        <v>2423</v>
      </c>
      <c r="E69" s="96">
        <v>745000</v>
      </c>
      <c r="F69" s="118">
        <v>745000</v>
      </c>
      <c r="G69" s="44">
        <v>0</v>
      </c>
      <c r="H69" s="29">
        <v>0</v>
      </c>
      <c r="I69" s="96">
        <v>0</v>
      </c>
      <c r="J69" s="55">
        <f t="shared" ref="J69:J132" si="2">IF(E69=F69+G69+H69+I69,0,1)</f>
        <v>0</v>
      </c>
      <c r="K69" s="134">
        <f t="shared" ref="K69:K132" si="3">F69+G69+H69+I69</f>
        <v>745000</v>
      </c>
      <c r="L69" s="105" t="s">
        <v>3114</v>
      </c>
      <c r="M69" s="21" t="s">
        <v>1185</v>
      </c>
      <c r="N69" s="43">
        <v>3</v>
      </c>
      <c r="O69" s="29">
        <v>1</v>
      </c>
    </row>
    <row r="70" spans="1:15" s="2" customFormat="1" ht="50.1" customHeight="1">
      <c r="A70" s="19">
        <v>66</v>
      </c>
      <c r="B70" s="21" t="s">
        <v>2281</v>
      </c>
      <c r="C70" s="20" t="s">
        <v>2337</v>
      </c>
      <c r="D70" s="20" t="s">
        <v>2424</v>
      </c>
      <c r="E70" s="96">
        <v>96000</v>
      </c>
      <c r="F70" s="118">
        <v>26500</v>
      </c>
      <c r="G70" s="44">
        <v>0</v>
      </c>
      <c r="H70" s="29">
        <v>0</v>
      </c>
      <c r="I70" s="96">
        <v>69500</v>
      </c>
      <c r="J70" s="55">
        <f t="shared" si="2"/>
        <v>0</v>
      </c>
      <c r="K70" s="134">
        <f t="shared" si="3"/>
        <v>96000</v>
      </c>
      <c r="L70" s="105" t="s">
        <v>3114</v>
      </c>
      <c r="M70" s="21" t="s">
        <v>1186</v>
      </c>
      <c r="N70" s="43">
        <v>2</v>
      </c>
      <c r="O70" s="29">
        <v>1</v>
      </c>
    </row>
    <row r="71" spans="1:15" s="2" customFormat="1" ht="50.1" customHeight="1">
      <c r="A71" s="19">
        <v>67</v>
      </c>
      <c r="B71" s="21" t="s">
        <v>2282</v>
      </c>
      <c r="C71" s="20" t="s">
        <v>2338</v>
      </c>
      <c r="D71" s="20" t="s">
        <v>2425</v>
      </c>
      <c r="E71" s="96">
        <v>783000</v>
      </c>
      <c r="F71" s="118">
        <v>761125</v>
      </c>
      <c r="G71" s="44">
        <v>0</v>
      </c>
      <c r="H71" s="29">
        <v>0</v>
      </c>
      <c r="I71" s="96">
        <v>21875</v>
      </c>
      <c r="J71" s="55">
        <f t="shared" si="2"/>
        <v>0</v>
      </c>
      <c r="K71" s="134">
        <f t="shared" si="3"/>
        <v>783000</v>
      </c>
      <c r="L71" s="105" t="s">
        <v>3115</v>
      </c>
      <c r="M71" s="21" t="s">
        <v>1187</v>
      </c>
      <c r="N71" s="43">
        <v>3</v>
      </c>
      <c r="O71" s="29">
        <v>1</v>
      </c>
    </row>
    <row r="72" spans="1:15" s="2" customFormat="1" ht="50.1" customHeight="1">
      <c r="A72" s="19">
        <v>68</v>
      </c>
      <c r="B72" s="21" t="s">
        <v>2283</v>
      </c>
      <c r="C72" s="20" t="s">
        <v>2295</v>
      </c>
      <c r="D72" s="20" t="s">
        <v>2426</v>
      </c>
      <c r="E72" s="96">
        <v>445000</v>
      </c>
      <c r="F72" s="118">
        <v>412500</v>
      </c>
      <c r="G72" s="44">
        <v>0</v>
      </c>
      <c r="H72" s="29">
        <v>0</v>
      </c>
      <c r="I72" s="96">
        <v>32500</v>
      </c>
      <c r="J72" s="55">
        <f t="shared" si="2"/>
        <v>0</v>
      </c>
      <c r="K72" s="134">
        <f t="shared" si="3"/>
        <v>445000</v>
      </c>
      <c r="L72" s="105" t="s">
        <v>3116</v>
      </c>
      <c r="M72" s="21" t="s">
        <v>1188</v>
      </c>
      <c r="N72" s="43">
        <v>3</v>
      </c>
      <c r="O72" s="29">
        <v>1</v>
      </c>
    </row>
    <row r="73" spans="1:15" s="2" customFormat="1" ht="50.1" customHeight="1">
      <c r="A73" s="19">
        <v>69</v>
      </c>
      <c r="B73" s="21" t="s">
        <v>2284</v>
      </c>
      <c r="C73" s="20" t="s">
        <v>2323</v>
      </c>
      <c r="D73" s="20" t="s">
        <v>2427</v>
      </c>
      <c r="E73" s="96">
        <v>1984000</v>
      </c>
      <c r="F73" s="118">
        <v>1918138</v>
      </c>
      <c r="G73" s="44">
        <v>0</v>
      </c>
      <c r="H73" s="29">
        <v>0</v>
      </c>
      <c r="I73" s="96">
        <v>65862</v>
      </c>
      <c r="J73" s="55">
        <f t="shared" si="2"/>
        <v>0</v>
      </c>
      <c r="K73" s="134">
        <f t="shared" si="3"/>
        <v>1984000</v>
      </c>
      <c r="L73" s="105" t="s">
        <v>3117</v>
      </c>
      <c r="M73" s="21" t="s">
        <v>1189</v>
      </c>
      <c r="N73" s="43">
        <v>3</v>
      </c>
      <c r="O73" s="29">
        <v>1</v>
      </c>
    </row>
    <row r="74" spans="1:15" s="2" customFormat="1" ht="50.1" customHeight="1">
      <c r="A74" s="19">
        <v>70</v>
      </c>
      <c r="B74" s="21" t="s">
        <v>2285</v>
      </c>
      <c r="C74" s="20" t="s">
        <v>2323</v>
      </c>
      <c r="D74" s="20" t="s">
        <v>2428</v>
      </c>
      <c r="E74" s="96">
        <v>805000</v>
      </c>
      <c r="F74" s="118">
        <v>436373</v>
      </c>
      <c r="G74" s="44">
        <v>0</v>
      </c>
      <c r="H74" s="29">
        <v>0</v>
      </c>
      <c r="I74" s="96">
        <v>368627</v>
      </c>
      <c r="J74" s="55">
        <f t="shared" si="2"/>
        <v>0</v>
      </c>
      <c r="K74" s="134">
        <f t="shared" si="3"/>
        <v>805000</v>
      </c>
      <c r="L74" s="105" t="s">
        <v>3118</v>
      </c>
      <c r="M74" s="21" t="s">
        <v>1190</v>
      </c>
      <c r="N74" s="43">
        <v>3</v>
      </c>
      <c r="O74" s="29">
        <v>1</v>
      </c>
    </row>
    <row r="75" spans="1:15" s="2" customFormat="1" ht="50.1" customHeight="1">
      <c r="A75" s="19">
        <v>71</v>
      </c>
      <c r="B75" s="21" t="s">
        <v>2286</v>
      </c>
      <c r="C75" s="20" t="s">
        <v>2335</v>
      </c>
      <c r="D75" s="20" t="s">
        <v>2429</v>
      </c>
      <c r="E75" s="96">
        <v>445000</v>
      </c>
      <c r="F75" s="118">
        <v>445000</v>
      </c>
      <c r="G75" s="44">
        <v>0</v>
      </c>
      <c r="H75" s="29">
        <v>0</v>
      </c>
      <c r="I75" s="96">
        <v>0</v>
      </c>
      <c r="J75" s="55">
        <f t="shared" si="2"/>
        <v>0</v>
      </c>
      <c r="K75" s="134">
        <f t="shared" si="3"/>
        <v>445000</v>
      </c>
      <c r="L75" s="105" t="s">
        <v>3119</v>
      </c>
      <c r="M75" s="21" t="s">
        <v>1191</v>
      </c>
      <c r="N75" s="43">
        <v>3</v>
      </c>
      <c r="O75" s="29">
        <v>1</v>
      </c>
    </row>
    <row r="76" spans="1:15" s="2" customFormat="1" ht="50.1" customHeight="1">
      <c r="A76" s="19">
        <v>72</v>
      </c>
      <c r="B76" s="21" t="s">
        <v>2287</v>
      </c>
      <c r="C76" s="20" t="s">
        <v>2339</v>
      </c>
      <c r="D76" s="20" t="s">
        <v>2430</v>
      </c>
      <c r="E76" s="96">
        <v>933000</v>
      </c>
      <c r="F76" s="118">
        <v>933000</v>
      </c>
      <c r="G76" s="44">
        <v>0</v>
      </c>
      <c r="H76" s="29">
        <v>0</v>
      </c>
      <c r="I76" s="96">
        <v>0</v>
      </c>
      <c r="J76" s="55">
        <f t="shared" si="2"/>
        <v>0</v>
      </c>
      <c r="K76" s="134">
        <f t="shared" si="3"/>
        <v>933000</v>
      </c>
      <c r="L76" s="105" t="s">
        <v>3120</v>
      </c>
      <c r="M76" s="21" t="s">
        <v>1192</v>
      </c>
      <c r="N76" s="43">
        <v>3</v>
      </c>
      <c r="O76" s="29">
        <v>1</v>
      </c>
    </row>
    <row r="77" spans="1:15" s="2" customFormat="1" ht="50.1" customHeight="1">
      <c r="A77" s="19">
        <v>73</v>
      </c>
      <c r="B77" s="21" t="s">
        <v>2288</v>
      </c>
      <c r="C77" s="20" t="s">
        <v>2340</v>
      </c>
      <c r="D77" s="20" t="s">
        <v>2388</v>
      </c>
      <c r="E77" s="96">
        <v>364000</v>
      </c>
      <c r="F77" s="118">
        <v>359100</v>
      </c>
      <c r="G77" s="44">
        <v>0</v>
      </c>
      <c r="H77" s="29">
        <v>0</v>
      </c>
      <c r="I77" s="96">
        <v>4900</v>
      </c>
      <c r="J77" s="55">
        <f t="shared" si="2"/>
        <v>0</v>
      </c>
      <c r="K77" s="134">
        <f t="shared" si="3"/>
        <v>364000</v>
      </c>
      <c r="L77" s="105" t="s">
        <v>3121</v>
      </c>
      <c r="M77" s="21" t="s">
        <v>1193</v>
      </c>
      <c r="N77" s="43">
        <v>3</v>
      </c>
      <c r="O77" s="29">
        <v>1</v>
      </c>
    </row>
    <row r="78" spans="1:15" s="2" customFormat="1" ht="50.1" customHeight="1">
      <c r="A78" s="19">
        <v>74</v>
      </c>
      <c r="B78" s="21" t="s">
        <v>2290</v>
      </c>
      <c r="C78" s="20" t="s">
        <v>1194</v>
      </c>
      <c r="D78" s="20" t="s">
        <v>2432</v>
      </c>
      <c r="E78" s="96">
        <v>1000000</v>
      </c>
      <c r="F78" s="118">
        <v>917649</v>
      </c>
      <c r="G78" s="44">
        <v>0</v>
      </c>
      <c r="H78" s="29">
        <v>0</v>
      </c>
      <c r="I78" s="96">
        <v>82351</v>
      </c>
      <c r="J78" s="55">
        <f t="shared" si="2"/>
        <v>0</v>
      </c>
      <c r="K78" s="134">
        <f t="shared" si="3"/>
        <v>1000000</v>
      </c>
      <c r="L78" s="105" t="s">
        <v>3123</v>
      </c>
      <c r="M78" s="21" t="s">
        <v>1195</v>
      </c>
      <c r="N78" s="43">
        <v>3</v>
      </c>
      <c r="O78" s="29">
        <v>1</v>
      </c>
    </row>
    <row r="79" spans="1:15" s="2" customFormat="1" ht="50.1" customHeight="1">
      <c r="A79" s="19">
        <v>75</v>
      </c>
      <c r="B79" s="21" t="s">
        <v>2227</v>
      </c>
      <c r="C79" s="21" t="s">
        <v>2312</v>
      </c>
      <c r="D79" s="21" t="s">
        <v>2370</v>
      </c>
      <c r="E79" s="97">
        <v>445000</v>
      </c>
      <c r="F79" s="118">
        <v>445000</v>
      </c>
      <c r="G79" s="44">
        <v>0</v>
      </c>
      <c r="H79" s="29">
        <v>0</v>
      </c>
      <c r="I79" s="97">
        <v>0</v>
      </c>
      <c r="J79" s="55">
        <f t="shared" si="2"/>
        <v>0</v>
      </c>
      <c r="K79" s="134">
        <f t="shared" si="3"/>
        <v>445000</v>
      </c>
      <c r="L79" s="104">
        <v>1030000885</v>
      </c>
      <c r="M79" s="21" t="s">
        <v>1196</v>
      </c>
      <c r="N79" s="29">
        <v>3</v>
      </c>
      <c r="O79" s="29">
        <v>1</v>
      </c>
    </row>
    <row r="80" spans="1:15" s="2" customFormat="1" ht="50.1" customHeight="1">
      <c r="A80" s="19">
        <v>76</v>
      </c>
      <c r="B80" s="21" t="s">
        <v>2266</v>
      </c>
      <c r="C80" s="21" t="s">
        <v>2310</v>
      </c>
      <c r="D80" s="21" t="s">
        <v>2409</v>
      </c>
      <c r="E80" s="97">
        <v>891000</v>
      </c>
      <c r="F80" s="118">
        <v>891000</v>
      </c>
      <c r="G80" s="44">
        <v>0</v>
      </c>
      <c r="H80" s="29">
        <v>0</v>
      </c>
      <c r="I80" s="97">
        <v>0</v>
      </c>
      <c r="J80" s="55">
        <f t="shared" si="2"/>
        <v>0</v>
      </c>
      <c r="K80" s="134">
        <f t="shared" si="3"/>
        <v>891000</v>
      </c>
      <c r="L80" s="104">
        <v>1030013864</v>
      </c>
      <c r="M80" s="21" t="s">
        <v>1197</v>
      </c>
      <c r="N80" s="29">
        <v>3</v>
      </c>
      <c r="O80" s="29">
        <v>1</v>
      </c>
    </row>
    <row r="81" spans="1:15" s="2" customFormat="1" ht="50.1" customHeight="1">
      <c r="A81" s="19">
        <v>77</v>
      </c>
      <c r="B81" s="21" t="s">
        <v>2223</v>
      </c>
      <c r="C81" s="21" t="s">
        <v>2308</v>
      </c>
      <c r="D81" s="21" t="s">
        <v>2366</v>
      </c>
      <c r="E81" s="97">
        <v>445000</v>
      </c>
      <c r="F81" s="118">
        <v>0</v>
      </c>
      <c r="G81" s="44">
        <v>0</v>
      </c>
      <c r="H81" s="29">
        <v>0</v>
      </c>
      <c r="I81" s="97">
        <v>445000</v>
      </c>
      <c r="J81" s="55">
        <f t="shared" si="2"/>
        <v>0</v>
      </c>
      <c r="K81" s="134">
        <f t="shared" si="3"/>
        <v>445000</v>
      </c>
      <c r="L81" s="104">
        <v>1020171197</v>
      </c>
      <c r="M81" s="41" t="s">
        <v>1198</v>
      </c>
      <c r="N81" s="29"/>
      <c r="O81" s="29"/>
    </row>
    <row r="82" spans="1:15" s="2" customFormat="1" ht="50.1" customHeight="1">
      <c r="A82" s="19">
        <v>78</v>
      </c>
      <c r="B82" s="21" t="s">
        <v>2274</v>
      </c>
      <c r="C82" s="21" t="s">
        <v>2315</v>
      </c>
      <c r="D82" s="21" t="s">
        <v>2417</v>
      </c>
      <c r="E82" s="97">
        <v>783000</v>
      </c>
      <c r="F82" s="118">
        <v>0</v>
      </c>
      <c r="G82" s="44">
        <v>0</v>
      </c>
      <c r="H82" s="29">
        <v>0</v>
      </c>
      <c r="I82" s="97">
        <v>783000</v>
      </c>
      <c r="J82" s="55">
        <f t="shared" si="2"/>
        <v>0</v>
      </c>
      <c r="K82" s="134">
        <f t="shared" si="3"/>
        <v>783000</v>
      </c>
      <c r="L82" s="104">
        <v>1020112187</v>
      </c>
      <c r="M82" s="41" t="s">
        <v>1198</v>
      </c>
      <c r="N82" s="29"/>
      <c r="O82" s="29"/>
    </row>
    <row r="83" spans="1:15" s="2" customFormat="1" ht="60" customHeight="1">
      <c r="A83" s="19">
        <v>79</v>
      </c>
      <c r="B83" s="139" t="s">
        <v>3131</v>
      </c>
      <c r="C83" s="22" t="s">
        <v>3132</v>
      </c>
      <c r="D83" s="22" t="s">
        <v>3133</v>
      </c>
      <c r="E83" s="45">
        <v>445000</v>
      </c>
      <c r="F83" s="46">
        <v>445000</v>
      </c>
      <c r="G83" s="44">
        <v>0</v>
      </c>
      <c r="H83" s="29">
        <v>0</v>
      </c>
      <c r="I83" s="45">
        <v>0</v>
      </c>
      <c r="J83" s="55">
        <f t="shared" si="2"/>
        <v>0</v>
      </c>
      <c r="K83" s="134">
        <f t="shared" si="3"/>
        <v>445000</v>
      </c>
      <c r="L83" s="106" t="s">
        <v>3134</v>
      </c>
      <c r="M83" s="21" t="s">
        <v>1199</v>
      </c>
      <c r="N83" s="29">
        <v>3</v>
      </c>
      <c r="O83" s="29">
        <v>0</v>
      </c>
    </row>
    <row r="84" spans="1:15" s="2" customFormat="1" ht="60" customHeight="1">
      <c r="A84" s="19">
        <v>80</v>
      </c>
      <c r="B84" s="139" t="s">
        <v>3135</v>
      </c>
      <c r="C84" s="22" t="s">
        <v>2315</v>
      </c>
      <c r="D84" s="22" t="s">
        <v>3136</v>
      </c>
      <c r="E84" s="45">
        <v>445000</v>
      </c>
      <c r="F84" s="46">
        <v>342570</v>
      </c>
      <c r="G84" s="44">
        <v>0</v>
      </c>
      <c r="H84" s="29">
        <v>0</v>
      </c>
      <c r="I84" s="45">
        <v>102430</v>
      </c>
      <c r="J84" s="55">
        <f t="shared" si="2"/>
        <v>0</v>
      </c>
      <c r="K84" s="134">
        <f t="shared" si="3"/>
        <v>445000</v>
      </c>
      <c r="L84" s="106" t="s">
        <v>3137</v>
      </c>
      <c r="M84" s="21" t="s">
        <v>1200</v>
      </c>
      <c r="N84" s="29">
        <v>1</v>
      </c>
      <c r="O84" s="29">
        <v>0</v>
      </c>
    </row>
    <row r="85" spans="1:15" s="2" customFormat="1" ht="78.75" customHeight="1">
      <c r="A85" s="19">
        <v>81</v>
      </c>
      <c r="B85" s="139" t="s">
        <v>3138</v>
      </c>
      <c r="C85" s="22" t="s">
        <v>3139</v>
      </c>
      <c r="D85" s="22" t="s">
        <v>3140</v>
      </c>
      <c r="E85" s="45">
        <v>445000</v>
      </c>
      <c r="F85" s="46">
        <v>445000</v>
      </c>
      <c r="G85" s="44">
        <v>0</v>
      </c>
      <c r="H85" s="29">
        <v>0</v>
      </c>
      <c r="I85" s="45">
        <v>0</v>
      </c>
      <c r="J85" s="55">
        <f t="shared" si="2"/>
        <v>0</v>
      </c>
      <c r="K85" s="134">
        <f t="shared" si="3"/>
        <v>445000</v>
      </c>
      <c r="L85" s="106" t="s">
        <v>3141</v>
      </c>
      <c r="M85" s="21" t="s">
        <v>1201</v>
      </c>
      <c r="N85" s="29">
        <v>3</v>
      </c>
      <c r="O85" s="29">
        <v>1</v>
      </c>
    </row>
    <row r="86" spans="1:15" s="2" customFormat="1" ht="78.75" customHeight="1">
      <c r="A86" s="19">
        <v>82</v>
      </c>
      <c r="B86" s="139" t="s">
        <v>3142</v>
      </c>
      <c r="C86" s="22" t="s">
        <v>2303</v>
      </c>
      <c r="D86" s="22" t="s">
        <v>3143</v>
      </c>
      <c r="E86" s="45">
        <v>445000</v>
      </c>
      <c r="F86" s="46">
        <v>445000</v>
      </c>
      <c r="G86" s="44">
        <v>0</v>
      </c>
      <c r="H86" s="29">
        <v>0</v>
      </c>
      <c r="I86" s="45">
        <v>0</v>
      </c>
      <c r="J86" s="55">
        <f t="shared" si="2"/>
        <v>0</v>
      </c>
      <c r="K86" s="134">
        <f t="shared" si="3"/>
        <v>445000</v>
      </c>
      <c r="L86" s="106" t="s">
        <v>3144</v>
      </c>
      <c r="M86" s="21" t="s">
        <v>1202</v>
      </c>
      <c r="N86" s="29">
        <v>3</v>
      </c>
      <c r="O86" s="29">
        <v>1</v>
      </c>
    </row>
    <row r="87" spans="1:15" s="2" customFormat="1" ht="50.1" customHeight="1">
      <c r="A87" s="19">
        <v>83</v>
      </c>
      <c r="B87" s="139" t="s">
        <v>3145</v>
      </c>
      <c r="C87" s="22" t="s">
        <v>2299</v>
      </c>
      <c r="D87" s="22" t="s">
        <v>3146</v>
      </c>
      <c r="E87" s="45">
        <v>445000</v>
      </c>
      <c r="F87" s="46">
        <v>442500</v>
      </c>
      <c r="G87" s="44">
        <v>0</v>
      </c>
      <c r="H87" s="29">
        <v>0</v>
      </c>
      <c r="I87" s="45">
        <v>2500</v>
      </c>
      <c r="J87" s="55">
        <f t="shared" si="2"/>
        <v>0</v>
      </c>
      <c r="K87" s="134">
        <f t="shared" si="3"/>
        <v>445000</v>
      </c>
      <c r="L87" s="106" t="s">
        <v>3147</v>
      </c>
      <c r="M87" s="21" t="s">
        <v>1203</v>
      </c>
      <c r="N87" s="29">
        <v>3</v>
      </c>
      <c r="O87" s="29">
        <v>1</v>
      </c>
    </row>
    <row r="88" spans="1:15" s="2" customFormat="1" ht="50.1" customHeight="1">
      <c r="A88" s="19">
        <v>84</v>
      </c>
      <c r="B88" s="139" t="s">
        <v>3148</v>
      </c>
      <c r="C88" s="22" t="s">
        <v>2323</v>
      </c>
      <c r="D88" s="22" t="s">
        <v>3149</v>
      </c>
      <c r="E88" s="45">
        <v>445000</v>
      </c>
      <c r="F88" s="46">
        <v>364845</v>
      </c>
      <c r="G88" s="44">
        <v>0</v>
      </c>
      <c r="H88" s="29">
        <v>0</v>
      </c>
      <c r="I88" s="45">
        <v>80155</v>
      </c>
      <c r="J88" s="55">
        <f t="shared" si="2"/>
        <v>0</v>
      </c>
      <c r="K88" s="134">
        <f t="shared" si="3"/>
        <v>445000</v>
      </c>
      <c r="L88" s="106" t="s">
        <v>3150</v>
      </c>
      <c r="M88" s="21" t="s">
        <v>1204</v>
      </c>
      <c r="N88" s="29">
        <v>2</v>
      </c>
      <c r="O88" s="29">
        <v>1</v>
      </c>
    </row>
    <row r="89" spans="1:15" s="2" customFormat="1" ht="50.1" customHeight="1">
      <c r="A89" s="19">
        <v>85</v>
      </c>
      <c r="B89" s="139" t="s">
        <v>3151</v>
      </c>
      <c r="C89" s="22" t="s">
        <v>2293</v>
      </c>
      <c r="D89" s="22" t="s">
        <v>3152</v>
      </c>
      <c r="E89" s="45">
        <v>445000</v>
      </c>
      <c r="F89" s="46">
        <v>274479</v>
      </c>
      <c r="G89" s="44">
        <v>0</v>
      </c>
      <c r="H89" s="29">
        <v>0</v>
      </c>
      <c r="I89" s="45">
        <v>170521</v>
      </c>
      <c r="J89" s="55">
        <f t="shared" si="2"/>
        <v>0</v>
      </c>
      <c r="K89" s="134">
        <f t="shared" si="3"/>
        <v>445000</v>
      </c>
      <c r="L89" s="106" t="s">
        <v>3153</v>
      </c>
      <c r="M89" s="21" t="s">
        <v>1205</v>
      </c>
      <c r="N89" s="29">
        <v>1</v>
      </c>
      <c r="O89" s="29">
        <v>0</v>
      </c>
    </row>
    <row r="90" spans="1:15" s="2" customFormat="1" ht="50.1" customHeight="1">
      <c r="A90" s="19">
        <v>86</v>
      </c>
      <c r="B90" s="139" t="s">
        <v>3154</v>
      </c>
      <c r="C90" s="22" t="s">
        <v>3155</v>
      </c>
      <c r="D90" s="22" t="s">
        <v>3156</v>
      </c>
      <c r="E90" s="45">
        <v>445000</v>
      </c>
      <c r="F90" s="46">
        <v>445000</v>
      </c>
      <c r="G90" s="44">
        <v>0</v>
      </c>
      <c r="H90" s="29">
        <v>0</v>
      </c>
      <c r="I90" s="45">
        <v>0</v>
      </c>
      <c r="J90" s="55">
        <f t="shared" si="2"/>
        <v>0</v>
      </c>
      <c r="K90" s="134">
        <f t="shared" si="3"/>
        <v>445000</v>
      </c>
      <c r="L90" s="106" t="s">
        <v>3157</v>
      </c>
      <c r="M90" s="21" t="s">
        <v>1206</v>
      </c>
      <c r="N90" s="29">
        <v>3</v>
      </c>
      <c r="O90" s="29">
        <v>1</v>
      </c>
    </row>
    <row r="91" spans="1:15" s="2" customFormat="1" ht="50.1" customHeight="1">
      <c r="A91" s="19">
        <v>87</v>
      </c>
      <c r="B91" s="139" t="s">
        <v>3158</v>
      </c>
      <c r="C91" s="22" t="s">
        <v>2333</v>
      </c>
      <c r="D91" s="22" t="s">
        <v>3159</v>
      </c>
      <c r="E91" s="45">
        <v>445000</v>
      </c>
      <c r="F91" s="46">
        <v>445000</v>
      </c>
      <c r="G91" s="44">
        <v>0</v>
      </c>
      <c r="H91" s="29">
        <v>0</v>
      </c>
      <c r="I91" s="45">
        <v>0</v>
      </c>
      <c r="J91" s="55">
        <f t="shared" si="2"/>
        <v>0</v>
      </c>
      <c r="K91" s="134">
        <f t="shared" si="3"/>
        <v>445000</v>
      </c>
      <c r="L91" s="106" t="s">
        <v>3160</v>
      </c>
      <c r="M91" s="21" t="s">
        <v>1207</v>
      </c>
      <c r="N91" s="29">
        <v>3</v>
      </c>
      <c r="O91" s="29">
        <v>0</v>
      </c>
    </row>
    <row r="92" spans="1:15" s="2" customFormat="1" ht="50.1" customHeight="1">
      <c r="A92" s="19">
        <v>88</v>
      </c>
      <c r="B92" s="139" t="s">
        <v>3161</v>
      </c>
      <c r="C92" s="22" t="s">
        <v>3162</v>
      </c>
      <c r="D92" s="22" t="s">
        <v>3163</v>
      </c>
      <c r="E92" s="45">
        <v>445000</v>
      </c>
      <c r="F92" s="46">
        <v>445000</v>
      </c>
      <c r="G92" s="44">
        <v>0</v>
      </c>
      <c r="H92" s="29">
        <v>0</v>
      </c>
      <c r="I92" s="45">
        <v>0</v>
      </c>
      <c r="J92" s="55">
        <f t="shared" si="2"/>
        <v>0</v>
      </c>
      <c r="K92" s="134">
        <f t="shared" si="3"/>
        <v>445000</v>
      </c>
      <c r="L92" s="106" t="s">
        <v>3164</v>
      </c>
      <c r="M92" s="21" t="s">
        <v>1208</v>
      </c>
      <c r="N92" s="29">
        <v>3</v>
      </c>
      <c r="O92" s="29">
        <v>1</v>
      </c>
    </row>
    <row r="93" spans="1:15" s="2" customFormat="1" ht="138.75" customHeight="1">
      <c r="A93" s="19">
        <v>89</v>
      </c>
      <c r="B93" s="139" t="s">
        <v>3165</v>
      </c>
      <c r="C93" s="22" t="s">
        <v>3166</v>
      </c>
      <c r="D93" s="22" t="s">
        <v>3167</v>
      </c>
      <c r="E93" s="45">
        <v>150000</v>
      </c>
      <c r="F93" s="46">
        <v>106811</v>
      </c>
      <c r="G93" s="44">
        <v>0</v>
      </c>
      <c r="H93" s="29">
        <v>0</v>
      </c>
      <c r="I93" s="45">
        <v>43189</v>
      </c>
      <c r="J93" s="55">
        <f t="shared" si="2"/>
        <v>0</v>
      </c>
      <c r="K93" s="134">
        <f t="shared" si="3"/>
        <v>150000</v>
      </c>
      <c r="L93" s="106" t="s">
        <v>3168</v>
      </c>
      <c r="M93" s="47" t="s">
        <v>1209</v>
      </c>
      <c r="N93" s="29">
        <v>3</v>
      </c>
      <c r="O93" s="29">
        <v>1</v>
      </c>
    </row>
    <row r="94" spans="1:15" s="2" customFormat="1" ht="77.25" customHeight="1">
      <c r="A94" s="19">
        <v>90</v>
      </c>
      <c r="B94" s="139" t="s">
        <v>1210</v>
      </c>
      <c r="C94" s="22" t="s">
        <v>2331</v>
      </c>
      <c r="D94" s="22" t="s">
        <v>3178</v>
      </c>
      <c r="E94" s="45">
        <v>750000</v>
      </c>
      <c r="F94" s="46">
        <v>750000</v>
      </c>
      <c r="G94" s="44">
        <v>0</v>
      </c>
      <c r="H94" s="29">
        <v>0</v>
      </c>
      <c r="I94" s="48">
        <f>E94-F94</f>
        <v>0</v>
      </c>
      <c r="J94" s="55">
        <f t="shared" si="2"/>
        <v>0</v>
      </c>
      <c r="K94" s="134">
        <f t="shared" si="3"/>
        <v>750000</v>
      </c>
      <c r="L94" s="106" t="s">
        <v>3179</v>
      </c>
      <c r="M94" s="21" t="s">
        <v>1211</v>
      </c>
      <c r="N94" s="29">
        <v>2</v>
      </c>
      <c r="O94" s="29">
        <v>0</v>
      </c>
    </row>
    <row r="95" spans="1:15" ht="90.75" customHeight="1">
      <c r="A95" s="19">
        <v>91</v>
      </c>
      <c r="B95" s="139" t="s">
        <v>3180</v>
      </c>
      <c r="C95" s="22" t="s">
        <v>3181</v>
      </c>
      <c r="D95" s="22" t="s">
        <v>3182</v>
      </c>
      <c r="E95" s="45">
        <v>700000</v>
      </c>
      <c r="F95" s="46">
        <v>700000</v>
      </c>
      <c r="G95" s="44">
        <v>0</v>
      </c>
      <c r="H95" s="29">
        <v>0</v>
      </c>
      <c r="I95" s="48">
        <f>E95-F95</f>
        <v>0</v>
      </c>
      <c r="J95" s="55">
        <f t="shared" si="2"/>
        <v>0</v>
      </c>
      <c r="K95" s="134">
        <f t="shared" si="3"/>
        <v>700000</v>
      </c>
      <c r="L95" s="106" t="s">
        <v>3183</v>
      </c>
      <c r="M95" s="21" t="s">
        <v>1212</v>
      </c>
      <c r="N95" s="49">
        <v>3</v>
      </c>
      <c r="O95" s="11">
        <v>0</v>
      </c>
    </row>
    <row r="96" spans="1:15" ht="84.75" customHeight="1">
      <c r="A96" s="19">
        <v>92</v>
      </c>
      <c r="B96" s="140" t="s">
        <v>3186</v>
      </c>
      <c r="C96" s="23" t="s">
        <v>3187</v>
      </c>
      <c r="D96" s="23" t="s">
        <v>3188</v>
      </c>
      <c r="E96" s="50">
        <v>860000</v>
      </c>
      <c r="F96" s="51">
        <v>742589</v>
      </c>
      <c r="G96" s="44">
        <v>0</v>
      </c>
      <c r="H96" s="29">
        <v>0</v>
      </c>
      <c r="I96" s="53">
        <v>117411</v>
      </c>
      <c r="J96" s="55">
        <f t="shared" si="2"/>
        <v>0</v>
      </c>
      <c r="K96" s="134">
        <f t="shared" si="3"/>
        <v>860000</v>
      </c>
      <c r="L96" s="107" t="s">
        <v>3189</v>
      </c>
      <c r="M96" s="24" t="s">
        <v>1213</v>
      </c>
      <c r="N96" s="11">
        <v>2</v>
      </c>
      <c r="O96" s="11">
        <v>0</v>
      </c>
    </row>
    <row r="97" spans="1:15" ht="65.099999999999994" customHeight="1">
      <c r="A97" s="19">
        <v>93</v>
      </c>
      <c r="B97" s="140" t="s">
        <v>3190</v>
      </c>
      <c r="C97" s="23" t="s">
        <v>2336</v>
      </c>
      <c r="D97" s="23" t="s">
        <v>3191</v>
      </c>
      <c r="E97" s="50">
        <v>600000</v>
      </c>
      <c r="F97" s="54">
        <v>593350</v>
      </c>
      <c r="G97" s="44">
        <v>0</v>
      </c>
      <c r="H97" s="29">
        <v>0</v>
      </c>
      <c r="I97" s="53">
        <v>6650</v>
      </c>
      <c r="J97" s="55">
        <f t="shared" si="2"/>
        <v>0</v>
      </c>
      <c r="K97" s="134">
        <f t="shared" si="3"/>
        <v>600000</v>
      </c>
      <c r="L97" s="107" t="s">
        <v>3192</v>
      </c>
      <c r="M97" s="24" t="s">
        <v>1214</v>
      </c>
      <c r="N97" s="11">
        <v>2</v>
      </c>
      <c r="O97" s="11">
        <v>0</v>
      </c>
    </row>
    <row r="98" spans="1:15" ht="65.099999999999994" customHeight="1">
      <c r="A98" s="19">
        <v>94</v>
      </c>
      <c r="B98" s="140" t="s">
        <v>3193</v>
      </c>
      <c r="C98" s="23" t="s">
        <v>3194</v>
      </c>
      <c r="D98" s="23" t="s">
        <v>3195</v>
      </c>
      <c r="E98" s="50">
        <v>800000</v>
      </c>
      <c r="F98" s="54">
        <v>800000</v>
      </c>
      <c r="G98" s="44">
        <v>0</v>
      </c>
      <c r="H98" s="29">
        <v>0</v>
      </c>
      <c r="I98" s="53">
        <f>E98-F98</f>
        <v>0</v>
      </c>
      <c r="J98" s="55">
        <f t="shared" si="2"/>
        <v>0</v>
      </c>
      <c r="K98" s="134">
        <f t="shared" si="3"/>
        <v>800000</v>
      </c>
      <c r="L98" s="107" t="s">
        <v>3196</v>
      </c>
      <c r="M98" s="24" t="s">
        <v>3197</v>
      </c>
      <c r="N98" s="11">
        <v>2</v>
      </c>
      <c r="O98" s="11">
        <v>0</v>
      </c>
    </row>
    <row r="99" spans="1:15" ht="65.099999999999994" customHeight="1">
      <c r="A99" s="19">
        <v>95</v>
      </c>
      <c r="B99" s="140" t="s">
        <v>3198</v>
      </c>
      <c r="C99" s="23" t="s">
        <v>3199</v>
      </c>
      <c r="D99" s="23" t="s">
        <v>3200</v>
      </c>
      <c r="E99" s="50">
        <v>1500000</v>
      </c>
      <c r="F99" s="54">
        <v>1243130</v>
      </c>
      <c r="G99" s="44">
        <v>0</v>
      </c>
      <c r="H99" s="29">
        <v>0</v>
      </c>
      <c r="I99" s="53">
        <v>256870</v>
      </c>
      <c r="J99" s="55">
        <f t="shared" si="2"/>
        <v>0</v>
      </c>
      <c r="K99" s="134">
        <f t="shared" si="3"/>
        <v>1500000</v>
      </c>
      <c r="L99" s="107" t="s">
        <v>3201</v>
      </c>
      <c r="M99" s="24" t="s">
        <v>1215</v>
      </c>
      <c r="N99" s="11">
        <v>3</v>
      </c>
      <c r="O99" s="11">
        <v>1</v>
      </c>
    </row>
    <row r="100" spans="1:15" ht="65.099999999999994" customHeight="1">
      <c r="A100" s="19">
        <v>96</v>
      </c>
      <c r="B100" s="24" t="s">
        <v>1216</v>
      </c>
      <c r="C100" s="9" t="s">
        <v>1217</v>
      </c>
      <c r="D100" s="9" t="s">
        <v>1218</v>
      </c>
      <c r="E100" s="53">
        <v>1800000</v>
      </c>
      <c r="F100" s="54">
        <v>1408694</v>
      </c>
      <c r="G100" s="52">
        <v>0</v>
      </c>
      <c r="H100" s="29">
        <v>0</v>
      </c>
      <c r="I100" s="53">
        <v>391306</v>
      </c>
      <c r="J100" s="55">
        <f t="shared" si="2"/>
        <v>0</v>
      </c>
      <c r="K100" s="134">
        <f t="shared" si="3"/>
        <v>1800000</v>
      </c>
      <c r="L100" s="108">
        <v>1030060248</v>
      </c>
      <c r="M100" s="24" t="s">
        <v>1219</v>
      </c>
      <c r="N100" s="11">
        <v>3</v>
      </c>
      <c r="O100" s="11">
        <v>1</v>
      </c>
    </row>
    <row r="101" spans="1:15" ht="50.1" customHeight="1">
      <c r="A101" s="19">
        <v>97</v>
      </c>
      <c r="B101" s="24" t="s">
        <v>1220</v>
      </c>
      <c r="C101" s="9" t="s">
        <v>1221</v>
      </c>
      <c r="D101" s="9" t="s">
        <v>1222</v>
      </c>
      <c r="E101" s="116">
        <v>200000</v>
      </c>
      <c r="F101" s="54">
        <v>160897</v>
      </c>
      <c r="G101" s="52">
        <v>0</v>
      </c>
      <c r="H101" s="29">
        <v>0</v>
      </c>
      <c r="I101" s="53">
        <v>39103</v>
      </c>
      <c r="J101" s="55">
        <f t="shared" si="2"/>
        <v>0</v>
      </c>
      <c r="K101" s="134">
        <f t="shared" si="3"/>
        <v>200000</v>
      </c>
      <c r="L101" s="108">
        <v>1020152954</v>
      </c>
      <c r="M101" s="24" t="s">
        <v>1223</v>
      </c>
      <c r="N101" s="49">
        <v>3</v>
      </c>
      <c r="O101" s="11">
        <v>1</v>
      </c>
    </row>
    <row r="102" spans="1:15" ht="50.1" customHeight="1">
      <c r="A102" s="19">
        <v>98</v>
      </c>
      <c r="B102" s="24" t="s">
        <v>1224</v>
      </c>
      <c r="C102" s="9" t="s">
        <v>1221</v>
      </c>
      <c r="D102" s="9" t="s">
        <v>1225</v>
      </c>
      <c r="E102" s="116">
        <v>200000</v>
      </c>
      <c r="F102" s="51">
        <v>123844</v>
      </c>
      <c r="G102" s="52">
        <v>0</v>
      </c>
      <c r="H102" s="29">
        <v>0</v>
      </c>
      <c r="I102" s="55">
        <v>76156</v>
      </c>
      <c r="J102" s="55">
        <f t="shared" si="2"/>
        <v>0</v>
      </c>
      <c r="K102" s="134">
        <f t="shared" si="3"/>
        <v>200000</v>
      </c>
      <c r="L102" s="108">
        <v>1020153096</v>
      </c>
      <c r="M102" s="24" t="s">
        <v>1226</v>
      </c>
      <c r="N102" s="11">
        <v>3</v>
      </c>
      <c r="O102" s="11">
        <v>1</v>
      </c>
    </row>
    <row r="103" spans="1:15" ht="50.1" customHeight="1">
      <c r="A103" s="19">
        <v>99</v>
      </c>
      <c r="B103" s="24" t="s">
        <v>1227</v>
      </c>
      <c r="C103" s="9" t="s">
        <v>1228</v>
      </c>
      <c r="D103" s="9" t="s">
        <v>1229</v>
      </c>
      <c r="E103" s="53">
        <v>216000</v>
      </c>
      <c r="F103" s="54">
        <v>171048</v>
      </c>
      <c r="G103" s="52">
        <v>0</v>
      </c>
      <c r="H103" s="29">
        <v>0</v>
      </c>
      <c r="I103" s="53">
        <v>44952</v>
      </c>
      <c r="J103" s="55">
        <f t="shared" si="2"/>
        <v>0</v>
      </c>
      <c r="K103" s="134">
        <f t="shared" si="3"/>
        <v>216000</v>
      </c>
      <c r="L103" s="108">
        <v>1020153267</v>
      </c>
      <c r="M103" s="24" t="s">
        <v>1230</v>
      </c>
      <c r="N103" s="11">
        <v>3</v>
      </c>
      <c r="O103" s="11">
        <v>1</v>
      </c>
    </row>
    <row r="104" spans="1:15" ht="50.1" customHeight="1">
      <c r="A104" s="19">
        <v>100</v>
      </c>
      <c r="B104" s="24" t="s">
        <v>1231</v>
      </c>
      <c r="C104" s="9" t="s">
        <v>1232</v>
      </c>
      <c r="D104" s="9" t="s">
        <v>1233</v>
      </c>
      <c r="E104" s="53">
        <v>399000</v>
      </c>
      <c r="F104" s="54">
        <v>334430</v>
      </c>
      <c r="G104" s="52">
        <v>0</v>
      </c>
      <c r="H104" s="29">
        <v>0</v>
      </c>
      <c r="I104" s="53">
        <v>64570</v>
      </c>
      <c r="J104" s="55">
        <f t="shared" si="2"/>
        <v>0</v>
      </c>
      <c r="K104" s="134">
        <f t="shared" si="3"/>
        <v>399000</v>
      </c>
      <c r="L104" s="108">
        <v>1030062373</v>
      </c>
      <c r="M104" s="24" t="s">
        <v>1234</v>
      </c>
      <c r="N104" s="11">
        <v>2</v>
      </c>
      <c r="O104" s="11">
        <v>1</v>
      </c>
    </row>
    <row r="105" spans="1:15" ht="50.1" customHeight="1">
      <c r="A105" s="19">
        <v>101</v>
      </c>
      <c r="B105" s="24" t="s">
        <v>1235</v>
      </c>
      <c r="C105" s="9" t="s">
        <v>1236</v>
      </c>
      <c r="D105" s="9" t="s">
        <v>1237</v>
      </c>
      <c r="E105" s="53">
        <v>533000</v>
      </c>
      <c r="F105" s="54">
        <v>533000</v>
      </c>
      <c r="G105" s="52">
        <v>0</v>
      </c>
      <c r="H105" s="29">
        <v>0</v>
      </c>
      <c r="I105" s="53">
        <v>0</v>
      </c>
      <c r="J105" s="55">
        <f t="shared" si="2"/>
        <v>0</v>
      </c>
      <c r="K105" s="134">
        <f t="shared" si="3"/>
        <v>533000</v>
      </c>
      <c r="L105" s="102">
        <v>1030004415</v>
      </c>
      <c r="M105" s="24" t="s">
        <v>1238</v>
      </c>
      <c r="N105" s="11">
        <v>3</v>
      </c>
      <c r="O105" s="11">
        <v>1</v>
      </c>
    </row>
    <row r="106" spans="1:15" ht="50.1" customHeight="1">
      <c r="A106" s="19">
        <v>102</v>
      </c>
      <c r="B106" s="24" t="s">
        <v>3211</v>
      </c>
      <c r="C106" s="9" t="s">
        <v>2311</v>
      </c>
      <c r="D106" s="9" t="s">
        <v>3212</v>
      </c>
      <c r="E106" s="53">
        <v>445000</v>
      </c>
      <c r="F106" s="54">
        <v>339777</v>
      </c>
      <c r="G106" s="52">
        <v>0</v>
      </c>
      <c r="H106" s="29">
        <v>0</v>
      </c>
      <c r="I106" s="53">
        <v>105223</v>
      </c>
      <c r="J106" s="55">
        <f t="shared" si="2"/>
        <v>0</v>
      </c>
      <c r="K106" s="134">
        <f t="shared" si="3"/>
        <v>445000</v>
      </c>
      <c r="L106" s="102">
        <v>1031360120</v>
      </c>
      <c r="M106" s="24" t="s">
        <v>3213</v>
      </c>
      <c r="N106" s="11">
        <v>3</v>
      </c>
      <c r="O106" s="11">
        <v>1</v>
      </c>
    </row>
    <row r="107" spans="1:15" ht="50.1" customHeight="1">
      <c r="A107" s="19">
        <v>103</v>
      </c>
      <c r="B107" s="24" t="s">
        <v>3214</v>
      </c>
      <c r="C107" s="9" t="s">
        <v>3215</v>
      </c>
      <c r="D107" s="9" t="s">
        <v>3216</v>
      </c>
      <c r="E107" s="53">
        <v>1195000</v>
      </c>
      <c r="F107" s="54">
        <v>1189000</v>
      </c>
      <c r="G107" s="52">
        <v>0</v>
      </c>
      <c r="H107" s="29">
        <v>0</v>
      </c>
      <c r="I107" s="53">
        <v>6000</v>
      </c>
      <c r="J107" s="55">
        <f t="shared" si="2"/>
        <v>0</v>
      </c>
      <c r="K107" s="134">
        <f t="shared" si="3"/>
        <v>1195000</v>
      </c>
      <c r="L107" s="102">
        <v>1031360121</v>
      </c>
      <c r="M107" s="24" t="s">
        <v>3217</v>
      </c>
      <c r="N107" s="11">
        <v>3</v>
      </c>
      <c r="O107" s="11">
        <v>1</v>
      </c>
    </row>
    <row r="108" spans="1:15" ht="50.1" customHeight="1">
      <c r="A108" s="19">
        <v>104</v>
      </c>
      <c r="B108" s="24" t="s">
        <v>1239</v>
      </c>
      <c r="C108" s="9" t="s">
        <v>1240</v>
      </c>
      <c r="D108" s="9" t="s">
        <v>1241</v>
      </c>
      <c r="E108" s="53">
        <v>300000</v>
      </c>
      <c r="F108" s="54">
        <v>295128</v>
      </c>
      <c r="G108" s="52">
        <v>0</v>
      </c>
      <c r="H108" s="29">
        <v>0</v>
      </c>
      <c r="I108" s="53">
        <v>4872</v>
      </c>
      <c r="J108" s="55">
        <f t="shared" si="2"/>
        <v>0</v>
      </c>
      <c r="K108" s="134">
        <f t="shared" si="3"/>
        <v>300000</v>
      </c>
      <c r="L108" s="102">
        <v>1020152881</v>
      </c>
      <c r="M108" s="24" t="s">
        <v>1242</v>
      </c>
      <c r="N108" s="11">
        <v>3</v>
      </c>
      <c r="O108" s="11">
        <v>1</v>
      </c>
    </row>
    <row r="109" spans="1:15" ht="50.1" customHeight="1">
      <c r="A109" s="19">
        <v>105</v>
      </c>
      <c r="B109" s="24" t="s">
        <v>1243</v>
      </c>
      <c r="C109" s="24" t="s">
        <v>1244</v>
      </c>
      <c r="D109" s="9" t="s">
        <v>1245</v>
      </c>
      <c r="E109" s="53">
        <v>900000</v>
      </c>
      <c r="F109" s="54">
        <v>676323</v>
      </c>
      <c r="G109" s="52">
        <v>0</v>
      </c>
      <c r="H109" s="29">
        <v>0</v>
      </c>
      <c r="I109" s="53">
        <v>223677</v>
      </c>
      <c r="J109" s="55">
        <f t="shared" si="2"/>
        <v>0</v>
      </c>
      <c r="K109" s="134">
        <f t="shared" si="3"/>
        <v>900000</v>
      </c>
      <c r="L109" s="102">
        <v>1020153066</v>
      </c>
      <c r="M109" s="24" t="s">
        <v>1246</v>
      </c>
      <c r="N109" s="11">
        <v>3</v>
      </c>
      <c r="O109" s="11">
        <v>1</v>
      </c>
    </row>
    <row r="110" spans="1:15" s="6" customFormat="1" ht="50.1" customHeight="1">
      <c r="A110" s="19">
        <v>106</v>
      </c>
      <c r="B110" s="24" t="s">
        <v>3218</v>
      </c>
      <c r="C110" s="25" t="s">
        <v>3219</v>
      </c>
      <c r="D110" s="25" t="s">
        <v>3220</v>
      </c>
      <c r="E110" s="81">
        <v>4200000</v>
      </c>
      <c r="F110" s="79">
        <v>3760640</v>
      </c>
      <c r="G110" s="56">
        <v>0</v>
      </c>
      <c r="H110" s="29">
        <v>0</v>
      </c>
      <c r="I110" s="81">
        <v>439360</v>
      </c>
      <c r="J110" s="55">
        <f t="shared" si="2"/>
        <v>0</v>
      </c>
      <c r="K110" s="134">
        <f t="shared" si="3"/>
        <v>4200000</v>
      </c>
      <c r="L110" s="109" t="s">
        <v>3221</v>
      </c>
      <c r="M110" s="24" t="s">
        <v>1247</v>
      </c>
      <c r="N110" s="24">
        <v>3</v>
      </c>
      <c r="O110" s="24">
        <v>1</v>
      </c>
    </row>
    <row r="111" spans="1:15" s="6" customFormat="1" ht="50.1" customHeight="1">
      <c r="A111" s="19">
        <v>107</v>
      </c>
      <c r="B111" s="24" t="s">
        <v>3222</v>
      </c>
      <c r="C111" s="25" t="s">
        <v>2312</v>
      </c>
      <c r="D111" s="25" t="s">
        <v>3223</v>
      </c>
      <c r="E111" s="81">
        <v>1390000</v>
      </c>
      <c r="F111" s="79">
        <v>1108776</v>
      </c>
      <c r="G111" s="56">
        <v>0</v>
      </c>
      <c r="H111" s="29">
        <v>0</v>
      </c>
      <c r="I111" s="81">
        <v>281224</v>
      </c>
      <c r="J111" s="55">
        <f t="shared" si="2"/>
        <v>0</v>
      </c>
      <c r="K111" s="134">
        <f t="shared" si="3"/>
        <v>1390000</v>
      </c>
      <c r="L111" s="109" t="s">
        <v>3224</v>
      </c>
      <c r="M111" s="24" t="s">
        <v>1248</v>
      </c>
      <c r="N111" s="49">
        <v>3</v>
      </c>
      <c r="O111" s="24">
        <v>1</v>
      </c>
    </row>
    <row r="112" spans="1:15" s="6" customFormat="1" ht="50.1" customHeight="1">
      <c r="A112" s="19">
        <v>108</v>
      </c>
      <c r="B112" s="24" t="s">
        <v>3225</v>
      </c>
      <c r="C112" s="25" t="s">
        <v>2324</v>
      </c>
      <c r="D112" s="25" t="s">
        <v>3226</v>
      </c>
      <c r="E112" s="81">
        <v>1782000</v>
      </c>
      <c r="F112" s="79">
        <v>1782000</v>
      </c>
      <c r="G112" s="56">
        <v>0</v>
      </c>
      <c r="H112" s="29">
        <v>0</v>
      </c>
      <c r="I112" s="81">
        <v>0</v>
      </c>
      <c r="J112" s="55">
        <f t="shared" si="2"/>
        <v>0</v>
      </c>
      <c r="K112" s="134">
        <f t="shared" si="3"/>
        <v>1782000</v>
      </c>
      <c r="L112" s="109" t="s">
        <v>3227</v>
      </c>
      <c r="M112" s="24" t="s">
        <v>1249</v>
      </c>
      <c r="N112" s="24">
        <v>3</v>
      </c>
      <c r="O112" s="24">
        <v>1</v>
      </c>
    </row>
    <row r="113" spans="1:15" s="6" customFormat="1" ht="50.1" customHeight="1">
      <c r="A113" s="19">
        <v>109</v>
      </c>
      <c r="B113" s="24" t="s">
        <v>3228</v>
      </c>
      <c r="C113" s="25" t="s">
        <v>2340</v>
      </c>
      <c r="D113" s="25" t="s">
        <v>3229</v>
      </c>
      <c r="E113" s="81">
        <v>518000</v>
      </c>
      <c r="F113" s="79">
        <v>443696</v>
      </c>
      <c r="G113" s="56">
        <v>0</v>
      </c>
      <c r="H113" s="29">
        <v>0</v>
      </c>
      <c r="I113" s="81">
        <v>74304</v>
      </c>
      <c r="J113" s="55">
        <f t="shared" si="2"/>
        <v>0</v>
      </c>
      <c r="K113" s="134">
        <f t="shared" si="3"/>
        <v>518000</v>
      </c>
      <c r="L113" s="109" t="s">
        <v>3230</v>
      </c>
      <c r="M113" s="24" t="s">
        <v>1250</v>
      </c>
      <c r="N113" s="24">
        <v>3</v>
      </c>
      <c r="O113" s="24">
        <v>1</v>
      </c>
    </row>
    <row r="114" spans="1:15" s="6" customFormat="1" ht="50.1" customHeight="1">
      <c r="A114" s="19">
        <v>110</v>
      </c>
      <c r="B114" s="24" t="s">
        <v>3231</v>
      </c>
      <c r="C114" s="25" t="s">
        <v>3232</v>
      </c>
      <c r="D114" s="25" t="s">
        <v>3233</v>
      </c>
      <c r="E114" s="81">
        <v>3454000</v>
      </c>
      <c r="F114" s="79">
        <v>3306882</v>
      </c>
      <c r="G114" s="56">
        <v>0</v>
      </c>
      <c r="H114" s="29">
        <v>0</v>
      </c>
      <c r="I114" s="81">
        <v>147118</v>
      </c>
      <c r="J114" s="55">
        <f t="shared" si="2"/>
        <v>0</v>
      </c>
      <c r="K114" s="134">
        <f t="shared" si="3"/>
        <v>3454000</v>
      </c>
      <c r="L114" s="109" t="s">
        <v>3234</v>
      </c>
      <c r="M114" s="24" t="s">
        <v>1251</v>
      </c>
      <c r="N114" s="24">
        <v>3</v>
      </c>
      <c r="O114" s="24">
        <v>1</v>
      </c>
    </row>
    <row r="115" spans="1:15" s="6" customFormat="1" ht="50.1" customHeight="1">
      <c r="A115" s="19">
        <v>111</v>
      </c>
      <c r="B115" s="24" t="s">
        <v>3235</v>
      </c>
      <c r="C115" s="25" t="s">
        <v>3236</v>
      </c>
      <c r="D115" s="25" t="s">
        <v>3237</v>
      </c>
      <c r="E115" s="81">
        <v>160000</v>
      </c>
      <c r="F115" s="79">
        <v>0</v>
      </c>
      <c r="G115" s="80">
        <v>0</v>
      </c>
      <c r="H115" s="29">
        <v>0</v>
      </c>
      <c r="I115" s="81">
        <v>160000</v>
      </c>
      <c r="J115" s="55">
        <f t="shared" si="2"/>
        <v>0</v>
      </c>
      <c r="K115" s="134">
        <f t="shared" si="3"/>
        <v>160000</v>
      </c>
      <c r="L115" s="109"/>
      <c r="M115" s="24" t="s">
        <v>1252</v>
      </c>
      <c r="N115" s="24">
        <v>1</v>
      </c>
      <c r="O115" s="24">
        <v>0</v>
      </c>
    </row>
    <row r="116" spans="1:15" s="6" customFormat="1" ht="50.1" customHeight="1">
      <c r="A116" s="19">
        <v>112</v>
      </c>
      <c r="B116" s="24" t="s">
        <v>3238</v>
      </c>
      <c r="C116" s="25" t="s">
        <v>3239</v>
      </c>
      <c r="D116" s="25" t="s">
        <v>3240</v>
      </c>
      <c r="E116" s="81">
        <v>1836000</v>
      </c>
      <c r="F116" s="79">
        <v>1621500</v>
      </c>
      <c r="G116" s="56">
        <v>0</v>
      </c>
      <c r="H116" s="29">
        <v>0</v>
      </c>
      <c r="I116" s="81">
        <v>214500</v>
      </c>
      <c r="J116" s="55">
        <f t="shared" si="2"/>
        <v>0</v>
      </c>
      <c r="K116" s="134">
        <f t="shared" si="3"/>
        <v>1836000</v>
      </c>
      <c r="L116" s="109" t="s">
        <v>3241</v>
      </c>
      <c r="M116" s="24" t="s">
        <v>1253</v>
      </c>
      <c r="N116" s="24">
        <v>3</v>
      </c>
      <c r="O116" s="24">
        <v>1</v>
      </c>
    </row>
    <row r="117" spans="1:15" s="6" customFormat="1" ht="181.5">
      <c r="A117" s="19">
        <v>113</v>
      </c>
      <c r="B117" s="24" t="s">
        <v>3242</v>
      </c>
      <c r="C117" s="25" t="s">
        <v>3243</v>
      </c>
      <c r="D117" s="25" t="s">
        <v>3244</v>
      </c>
      <c r="E117" s="81">
        <v>550000</v>
      </c>
      <c r="F117" s="79">
        <v>509067</v>
      </c>
      <c r="G117" s="56">
        <v>0</v>
      </c>
      <c r="H117" s="29">
        <v>0</v>
      </c>
      <c r="I117" s="81">
        <v>40933</v>
      </c>
      <c r="J117" s="55">
        <f t="shared" si="2"/>
        <v>0</v>
      </c>
      <c r="K117" s="134">
        <f t="shared" si="3"/>
        <v>550000</v>
      </c>
      <c r="L117" s="109" t="s">
        <v>3245</v>
      </c>
      <c r="M117" s="24" t="s">
        <v>1254</v>
      </c>
      <c r="N117" s="24">
        <v>3</v>
      </c>
      <c r="O117" s="24">
        <v>1</v>
      </c>
    </row>
    <row r="118" spans="1:15" s="6" customFormat="1" ht="248.25" customHeight="1">
      <c r="A118" s="19">
        <v>114</v>
      </c>
      <c r="B118" s="24" t="s">
        <v>3246</v>
      </c>
      <c r="C118" s="25" t="s">
        <v>3219</v>
      </c>
      <c r="D118" s="25" t="s">
        <v>3247</v>
      </c>
      <c r="E118" s="81">
        <v>3473000</v>
      </c>
      <c r="F118" s="79">
        <v>2115600</v>
      </c>
      <c r="G118" s="56">
        <v>0</v>
      </c>
      <c r="H118" s="29">
        <v>0</v>
      </c>
      <c r="I118" s="81">
        <v>1357400</v>
      </c>
      <c r="J118" s="55">
        <f t="shared" si="2"/>
        <v>0</v>
      </c>
      <c r="K118" s="134">
        <f t="shared" si="3"/>
        <v>3473000</v>
      </c>
      <c r="L118" s="109" t="s">
        <v>3248</v>
      </c>
      <c r="M118" s="24" t="s">
        <v>1255</v>
      </c>
      <c r="N118" s="24">
        <v>2</v>
      </c>
      <c r="O118" s="24">
        <v>1</v>
      </c>
    </row>
    <row r="119" spans="1:15" s="6" customFormat="1" ht="129" customHeight="1">
      <c r="A119" s="19">
        <v>115</v>
      </c>
      <c r="B119" s="24" t="s">
        <v>3249</v>
      </c>
      <c r="C119" s="25" t="s">
        <v>3219</v>
      </c>
      <c r="D119" s="25" t="s">
        <v>3250</v>
      </c>
      <c r="E119" s="81">
        <v>1046000</v>
      </c>
      <c r="F119" s="79">
        <v>541398</v>
      </c>
      <c r="G119" s="56">
        <v>0</v>
      </c>
      <c r="H119" s="29">
        <v>0</v>
      </c>
      <c r="I119" s="81">
        <v>504602</v>
      </c>
      <c r="J119" s="55">
        <f t="shared" si="2"/>
        <v>0</v>
      </c>
      <c r="K119" s="134">
        <f t="shared" si="3"/>
        <v>1046000</v>
      </c>
      <c r="L119" s="109" t="s">
        <v>3251</v>
      </c>
      <c r="M119" s="57" t="s">
        <v>1256</v>
      </c>
      <c r="N119" s="24">
        <v>3</v>
      </c>
      <c r="O119" s="24">
        <v>1</v>
      </c>
    </row>
    <row r="120" spans="1:15" s="6" customFormat="1" ht="64.5" customHeight="1">
      <c r="A120" s="19">
        <v>116</v>
      </c>
      <c r="B120" s="24" t="s">
        <v>1257</v>
      </c>
      <c r="C120" s="25" t="s">
        <v>3252</v>
      </c>
      <c r="D120" s="25" t="s">
        <v>3253</v>
      </c>
      <c r="E120" s="81">
        <v>958000</v>
      </c>
      <c r="F120" s="79">
        <v>958000</v>
      </c>
      <c r="G120" s="56">
        <v>0</v>
      </c>
      <c r="H120" s="29">
        <v>0</v>
      </c>
      <c r="I120" s="81">
        <v>0</v>
      </c>
      <c r="J120" s="55">
        <f t="shared" si="2"/>
        <v>0</v>
      </c>
      <c r="K120" s="134">
        <f t="shared" si="3"/>
        <v>958000</v>
      </c>
      <c r="L120" s="109" t="s">
        <v>3254</v>
      </c>
      <c r="M120" s="57" t="s">
        <v>1258</v>
      </c>
      <c r="N120" s="24">
        <v>3</v>
      </c>
      <c r="O120" s="24">
        <v>1</v>
      </c>
    </row>
    <row r="121" spans="1:15" s="6" customFormat="1" ht="147.75" customHeight="1">
      <c r="A121" s="19">
        <v>117</v>
      </c>
      <c r="B121" s="24" t="s">
        <v>3255</v>
      </c>
      <c r="C121" s="25" t="s">
        <v>3256</v>
      </c>
      <c r="D121" s="25" t="s">
        <v>3257</v>
      </c>
      <c r="E121" s="81">
        <v>866000</v>
      </c>
      <c r="F121" s="79">
        <v>866000</v>
      </c>
      <c r="G121" s="56">
        <v>0</v>
      </c>
      <c r="H121" s="29">
        <v>0</v>
      </c>
      <c r="I121" s="81">
        <v>0</v>
      </c>
      <c r="J121" s="55">
        <f t="shared" si="2"/>
        <v>0</v>
      </c>
      <c r="K121" s="134">
        <f t="shared" si="3"/>
        <v>866000</v>
      </c>
      <c r="L121" s="109" t="s">
        <v>3258</v>
      </c>
      <c r="M121" s="57" t="s">
        <v>1259</v>
      </c>
      <c r="N121" s="24">
        <v>3</v>
      </c>
      <c r="O121" s="24">
        <v>1</v>
      </c>
    </row>
    <row r="122" spans="1:15" s="6" customFormat="1" ht="69" customHeight="1">
      <c r="A122" s="19">
        <v>118</v>
      </c>
      <c r="B122" s="24" t="s">
        <v>3259</v>
      </c>
      <c r="C122" s="25" t="s">
        <v>3232</v>
      </c>
      <c r="D122" s="25" t="s">
        <v>3260</v>
      </c>
      <c r="E122" s="81">
        <v>693000</v>
      </c>
      <c r="F122" s="79">
        <v>583498</v>
      </c>
      <c r="G122" s="56">
        <v>0</v>
      </c>
      <c r="H122" s="29">
        <v>0</v>
      </c>
      <c r="I122" s="81">
        <v>109502</v>
      </c>
      <c r="J122" s="55">
        <f t="shared" si="2"/>
        <v>0</v>
      </c>
      <c r="K122" s="134">
        <f t="shared" si="3"/>
        <v>693000</v>
      </c>
      <c r="L122" s="109" t="s">
        <v>3261</v>
      </c>
      <c r="M122" s="57" t="s">
        <v>1260</v>
      </c>
      <c r="N122" s="24">
        <v>3</v>
      </c>
      <c r="O122" s="24">
        <v>1</v>
      </c>
    </row>
    <row r="123" spans="1:15" s="6" customFormat="1" ht="127.5" customHeight="1">
      <c r="A123" s="19">
        <v>119</v>
      </c>
      <c r="B123" s="24" t="s">
        <v>3262</v>
      </c>
      <c r="C123" s="25" t="s">
        <v>3263</v>
      </c>
      <c r="D123" s="25" t="s">
        <v>3264</v>
      </c>
      <c r="E123" s="81">
        <v>866000</v>
      </c>
      <c r="F123" s="79">
        <v>769224</v>
      </c>
      <c r="G123" s="56">
        <v>0</v>
      </c>
      <c r="H123" s="29">
        <v>0</v>
      </c>
      <c r="I123" s="81">
        <v>96776</v>
      </c>
      <c r="J123" s="55">
        <f t="shared" si="2"/>
        <v>0</v>
      </c>
      <c r="K123" s="134">
        <f t="shared" si="3"/>
        <v>866000</v>
      </c>
      <c r="L123" s="109" t="s">
        <v>3265</v>
      </c>
      <c r="M123" s="57" t="s">
        <v>1261</v>
      </c>
      <c r="N123" s="24">
        <v>3</v>
      </c>
      <c r="O123" s="24">
        <v>1</v>
      </c>
    </row>
    <row r="124" spans="1:15" s="6" customFormat="1" ht="104.25" customHeight="1">
      <c r="A124" s="19">
        <v>120</v>
      </c>
      <c r="B124" s="24" t="s">
        <v>3266</v>
      </c>
      <c r="C124" s="25" t="s">
        <v>3267</v>
      </c>
      <c r="D124" s="25" t="s">
        <v>3268</v>
      </c>
      <c r="E124" s="81">
        <v>1366000</v>
      </c>
      <c r="F124" s="79">
        <v>1349200</v>
      </c>
      <c r="G124" s="56">
        <v>0</v>
      </c>
      <c r="H124" s="29">
        <v>0</v>
      </c>
      <c r="I124" s="81">
        <v>16800</v>
      </c>
      <c r="J124" s="55">
        <f t="shared" si="2"/>
        <v>0</v>
      </c>
      <c r="K124" s="134">
        <f t="shared" si="3"/>
        <v>1366000</v>
      </c>
      <c r="L124" s="109" t="s">
        <v>3269</v>
      </c>
      <c r="M124" s="57" t="s">
        <v>1262</v>
      </c>
      <c r="N124" s="24">
        <v>3</v>
      </c>
      <c r="O124" s="24">
        <v>1</v>
      </c>
    </row>
    <row r="125" spans="1:15" s="6" customFormat="1" ht="66.75" customHeight="1">
      <c r="A125" s="19">
        <v>121</v>
      </c>
      <c r="B125" s="24" t="s">
        <v>3270</v>
      </c>
      <c r="C125" s="25" t="s">
        <v>3232</v>
      </c>
      <c r="D125" s="25" t="s">
        <v>3271</v>
      </c>
      <c r="E125" s="81">
        <v>990000</v>
      </c>
      <c r="F125" s="79">
        <v>924898</v>
      </c>
      <c r="G125" s="56">
        <v>0</v>
      </c>
      <c r="H125" s="29">
        <v>0</v>
      </c>
      <c r="I125" s="81">
        <v>65102</v>
      </c>
      <c r="J125" s="55">
        <f t="shared" si="2"/>
        <v>0</v>
      </c>
      <c r="K125" s="134">
        <f t="shared" si="3"/>
        <v>990000</v>
      </c>
      <c r="L125" s="109" t="s">
        <v>3272</v>
      </c>
      <c r="M125" s="57" t="s">
        <v>1263</v>
      </c>
      <c r="N125" s="24">
        <v>3</v>
      </c>
      <c r="O125" s="24">
        <v>1</v>
      </c>
    </row>
    <row r="126" spans="1:15" s="6" customFormat="1" ht="86.25" customHeight="1">
      <c r="A126" s="19">
        <v>122</v>
      </c>
      <c r="B126" s="24" t="s">
        <v>3273</v>
      </c>
      <c r="C126" s="25" t="s">
        <v>3274</v>
      </c>
      <c r="D126" s="25" t="s">
        <v>3275</v>
      </c>
      <c r="E126" s="81">
        <v>1117000</v>
      </c>
      <c r="F126" s="79">
        <v>589755</v>
      </c>
      <c r="G126" s="56">
        <v>0</v>
      </c>
      <c r="H126" s="29">
        <v>0</v>
      </c>
      <c r="I126" s="81">
        <v>527245</v>
      </c>
      <c r="J126" s="55">
        <f t="shared" si="2"/>
        <v>0</v>
      </c>
      <c r="K126" s="134">
        <f t="shared" si="3"/>
        <v>1117000</v>
      </c>
      <c r="L126" s="109" t="s">
        <v>3276</v>
      </c>
      <c r="M126" s="57" t="s">
        <v>1264</v>
      </c>
      <c r="N126" s="24">
        <v>2</v>
      </c>
      <c r="O126" s="24">
        <v>1</v>
      </c>
    </row>
    <row r="127" spans="1:15" s="6" customFormat="1" ht="33">
      <c r="A127" s="19">
        <v>123</v>
      </c>
      <c r="B127" s="24" t="s">
        <v>3277</v>
      </c>
      <c r="C127" s="25" t="s">
        <v>3278</v>
      </c>
      <c r="D127" s="25" t="s">
        <v>3279</v>
      </c>
      <c r="E127" s="81">
        <v>540000</v>
      </c>
      <c r="F127" s="79">
        <v>387600</v>
      </c>
      <c r="G127" s="56">
        <v>0</v>
      </c>
      <c r="H127" s="29">
        <v>0</v>
      </c>
      <c r="I127" s="81">
        <v>152400</v>
      </c>
      <c r="J127" s="55">
        <f t="shared" si="2"/>
        <v>0</v>
      </c>
      <c r="K127" s="134">
        <f t="shared" si="3"/>
        <v>540000</v>
      </c>
      <c r="L127" s="109" t="s">
        <v>3280</v>
      </c>
      <c r="M127" s="57" t="s">
        <v>1258</v>
      </c>
      <c r="N127" s="11">
        <v>2</v>
      </c>
      <c r="O127" s="24">
        <v>1</v>
      </c>
    </row>
    <row r="128" spans="1:15" s="6" customFormat="1" ht="33">
      <c r="A128" s="19">
        <v>124</v>
      </c>
      <c r="B128" s="24" t="s">
        <v>3281</v>
      </c>
      <c r="C128" s="25" t="s">
        <v>3252</v>
      </c>
      <c r="D128" s="25" t="s">
        <v>3282</v>
      </c>
      <c r="E128" s="81">
        <v>1728000</v>
      </c>
      <c r="F128" s="79">
        <v>1640552</v>
      </c>
      <c r="G128" s="56">
        <v>0</v>
      </c>
      <c r="H128" s="29">
        <v>0</v>
      </c>
      <c r="I128" s="81">
        <v>87448</v>
      </c>
      <c r="J128" s="55">
        <f t="shared" si="2"/>
        <v>0</v>
      </c>
      <c r="K128" s="134">
        <f t="shared" si="3"/>
        <v>1728000</v>
      </c>
      <c r="L128" s="109" t="s">
        <v>3283</v>
      </c>
      <c r="M128" s="57" t="s">
        <v>1258</v>
      </c>
      <c r="N128" s="11">
        <v>2</v>
      </c>
      <c r="O128" s="24">
        <v>1</v>
      </c>
    </row>
    <row r="129" spans="1:15" s="6" customFormat="1" ht="33">
      <c r="A129" s="19">
        <v>125</v>
      </c>
      <c r="B129" s="24" t="s">
        <v>3284</v>
      </c>
      <c r="C129" s="25" t="s">
        <v>3285</v>
      </c>
      <c r="D129" s="25" t="s">
        <v>3286</v>
      </c>
      <c r="E129" s="81">
        <v>2129000</v>
      </c>
      <c r="F129" s="79">
        <v>2042581</v>
      </c>
      <c r="G129" s="56">
        <v>0</v>
      </c>
      <c r="H129" s="29">
        <v>0</v>
      </c>
      <c r="I129" s="81">
        <v>86419</v>
      </c>
      <c r="J129" s="55">
        <f t="shared" si="2"/>
        <v>0</v>
      </c>
      <c r="K129" s="134">
        <f t="shared" si="3"/>
        <v>2129000</v>
      </c>
      <c r="L129" s="109" t="s">
        <v>3287</v>
      </c>
      <c r="M129" s="57" t="s">
        <v>1258</v>
      </c>
      <c r="N129" s="11">
        <v>3</v>
      </c>
      <c r="O129" s="24">
        <v>1</v>
      </c>
    </row>
    <row r="130" spans="1:15" s="6" customFormat="1" ht="33">
      <c r="A130" s="19">
        <v>126</v>
      </c>
      <c r="B130" s="24" t="s">
        <v>3288</v>
      </c>
      <c r="C130" s="25" t="s">
        <v>3289</v>
      </c>
      <c r="D130" s="25" t="s">
        <v>3290</v>
      </c>
      <c r="E130" s="81">
        <v>1891000</v>
      </c>
      <c r="F130" s="79">
        <v>1891000</v>
      </c>
      <c r="G130" s="56">
        <v>0</v>
      </c>
      <c r="H130" s="29">
        <v>0</v>
      </c>
      <c r="I130" s="81">
        <v>0</v>
      </c>
      <c r="J130" s="55">
        <f t="shared" si="2"/>
        <v>0</v>
      </c>
      <c r="K130" s="134">
        <f t="shared" si="3"/>
        <v>1891000</v>
      </c>
      <c r="L130" s="109" t="s">
        <v>3291</v>
      </c>
      <c r="M130" s="57" t="s">
        <v>1258</v>
      </c>
      <c r="N130" s="11">
        <v>3</v>
      </c>
      <c r="O130" s="24">
        <v>1</v>
      </c>
    </row>
    <row r="131" spans="1:15" s="6" customFormat="1" ht="33">
      <c r="A131" s="19">
        <v>127</v>
      </c>
      <c r="B131" s="24" t="s">
        <v>3292</v>
      </c>
      <c r="C131" s="25" t="s">
        <v>3252</v>
      </c>
      <c r="D131" s="25" t="s">
        <v>3293</v>
      </c>
      <c r="E131" s="81">
        <v>1206000</v>
      </c>
      <c r="F131" s="79">
        <v>661082</v>
      </c>
      <c r="G131" s="56">
        <v>0</v>
      </c>
      <c r="H131" s="29">
        <v>0</v>
      </c>
      <c r="I131" s="81">
        <v>544918</v>
      </c>
      <c r="J131" s="55">
        <f t="shared" si="2"/>
        <v>0</v>
      </c>
      <c r="K131" s="134">
        <f t="shared" si="3"/>
        <v>1206000</v>
      </c>
      <c r="L131" s="109" t="s">
        <v>3294</v>
      </c>
      <c r="M131" s="57" t="s">
        <v>1258</v>
      </c>
      <c r="N131" s="11">
        <v>1</v>
      </c>
      <c r="O131" s="24">
        <v>1</v>
      </c>
    </row>
    <row r="132" spans="1:15" s="6" customFormat="1" ht="54" customHeight="1">
      <c r="A132" s="19">
        <v>128</v>
      </c>
      <c r="B132" s="24" t="s">
        <v>3295</v>
      </c>
      <c r="C132" s="25" t="s">
        <v>3296</v>
      </c>
      <c r="D132" s="25" t="s">
        <v>3297</v>
      </c>
      <c r="E132" s="81">
        <v>702000</v>
      </c>
      <c r="F132" s="79">
        <v>94584</v>
      </c>
      <c r="G132" s="56">
        <v>0</v>
      </c>
      <c r="H132" s="29">
        <v>0</v>
      </c>
      <c r="I132" s="81">
        <v>607416</v>
      </c>
      <c r="J132" s="55">
        <f t="shared" si="2"/>
        <v>0</v>
      </c>
      <c r="K132" s="134">
        <f t="shared" si="3"/>
        <v>702000</v>
      </c>
      <c r="L132" s="109" t="s">
        <v>3294</v>
      </c>
      <c r="M132" s="57" t="s">
        <v>1258</v>
      </c>
      <c r="N132" s="11">
        <v>1</v>
      </c>
      <c r="O132" s="24">
        <v>1</v>
      </c>
    </row>
    <row r="133" spans="1:15" s="6" customFormat="1" ht="33">
      <c r="A133" s="19">
        <v>129</v>
      </c>
      <c r="B133" s="24" t="s">
        <v>3298</v>
      </c>
      <c r="C133" s="25" t="s">
        <v>3299</v>
      </c>
      <c r="D133" s="25" t="s">
        <v>3300</v>
      </c>
      <c r="E133" s="81">
        <v>1586000</v>
      </c>
      <c r="F133" s="79">
        <v>1207249</v>
      </c>
      <c r="G133" s="56">
        <v>0</v>
      </c>
      <c r="H133" s="29">
        <v>0</v>
      </c>
      <c r="I133" s="81">
        <v>378751</v>
      </c>
      <c r="J133" s="55">
        <f t="shared" ref="J133:J196" si="4">IF(E133=F133+G133+H133+I133,0,1)</f>
        <v>0</v>
      </c>
      <c r="K133" s="134">
        <f t="shared" ref="K133:K196" si="5">F133+G133+H133+I133</f>
        <v>1586000</v>
      </c>
      <c r="L133" s="109" t="s">
        <v>3294</v>
      </c>
      <c r="M133" s="57" t="s">
        <v>1258</v>
      </c>
      <c r="N133" s="11">
        <v>2</v>
      </c>
      <c r="O133" s="24">
        <v>1</v>
      </c>
    </row>
    <row r="134" spans="1:15" s="6" customFormat="1" ht="66">
      <c r="A134" s="19">
        <v>130</v>
      </c>
      <c r="B134" s="24" t="s">
        <v>3301</v>
      </c>
      <c r="C134" s="25" t="s">
        <v>3302</v>
      </c>
      <c r="D134" s="25" t="s">
        <v>3303</v>
      </c>
      <c r="E134" s="81">
        <v>1892000</v>
      </c>
      <c r="F134" s="79">
        <v>1836900</v>
      </c>
      <c r="G134" s="56">
        <v>0</v>
      </c>
      <c r="H134" s="29">
        <v>0</v>
      </c>
      <c r="I134" s="81">
        <v>55100</v>
      </c>
      <c r="J134" s="55">
        <f t="shared" si="4"/>
        <v>0</v>
      </c>
      <c r="K134" s="134">
        <f t="shared" si="5"/>
        <v>1892000</v>
      </c>
      <c r="L134" s="109" t="s">
        <v>3304</v>
      </c>
      <c r="M134" s="57" t="s">
        <v>1258</v>
      </c>
      <c r="N134" s="11">
        <v>3</v>
      </c>
      <c r="O134" s="24">
        <v>1</v>
      </c>
    </row>
    <row r="135" spans="1:15" s="6" customFormat="1" ht="49.5">
      <c r="A135" s="19">
        <v>131</v>
      </c>
      <c r="B135" s="24" t="s">
        <v>3305</v>
      </c>
      <c r="C135" s="25" t="s">
        <v>2336</v>
      </c>
      <c r="D135" s="25" t="s">
        <v>3306</v>
      </c>
      <c r="E135" s="81">
        <v>2813000</v>
      </c>
      <c r="F135" s="79">
        <v>2793713</v>
      </c>
      <c r="G135" s="56">
        <v>0</v>
      </c>
      <c r="H135" s="29">
        <v>0</v>
      </c>
      <c r="I135" s="81">
        <v>19287</v>
      </c>
      <c r="J135" s="55">
        <f t="shared" si="4"/>
        <v>0</v>
      </c>
      <c r="K135" s="134">
        <f t="shared" si="5"/>
        <v>2813000</v>
      </c>
      <c r="L135" s="109" t="s">
        <v>3307</v>
      </c>
      <c r="M135" s="57" t="s">
        <v>1258</v>
      </c>
      <c r="N135" s="11">
        <v>3</v>
      </c>
      <c r="O135" s="24">
        <v>1</v>
      </c>
    </row>
    <row r="136" spans="1:15" s="6" customFormat="1" ht="33">
      <c r="A136" s="19">
        <v>132</v>
      </c>
      <c r="B136" s="24" t="s">
        <v>3308</v>
      </c>
      <c r="C136" s="25" t="s">
        <v>3236</v>
      </c>
      <c r="D136" s="25" t="s">
        <v>3309</v>
      </c>
      <c r="E136" s="81">
        <v>1033000</v>
      </c>
      <c r="F136" s="79">
        <v>890410</v>
      </c>
      <c r="G136" s="56">
        <v>0</v>
      </c>
      <c r="H136" s="29">
        <v>0</v>
      </c>
      <c r="I136" s="81">
        <v>142590</v>
      </c>
      <c r="J136" s="55">
        <f t="shared" si="4"/>
        <v>0</v>
      </c>
      <c r="K136" s="134">
        <f t="shared" si="5"/>
        <v>1033000</v>
      </c>
      <c r="L136" s="109" t="s">
        <v>3310</v>
      </c>
      <c r="M136" s="57" t="s">
        <v>1258</v>
      </c>
      <c r="N136" s="11">
        <v>3</v>
      </c>
      <c r="O136" s="24">
        <v>1</v>
      </c>
    </row>
    <row r="137" spans="1:15" s="6" customFormat="1" ht="33">
      <c r="A137" s="19">
        <v>133</v>
      </c>
      <c r="B137" s="24" t="s">
        <v>3311</v>
      </c>
      <c r="C137" s="25" t="s">
        <v>3312</v>
      </c>
      <c r="D137" s="25" t="s">
        <v>3313</v>
      </c>
      <c r="E137" s="81">
        <v>1091000</v>
      </c>
      <c r="F137" s="79">
        <v>931535</v>
      </c>
      <c r="G137" s="56">
        <v>0</v>
      </c>
      <c r="H137" s="29">
        <v>0</v>
      </c>
      <c r="I137" s="81">
        <v>159465</v>
      </c>
      <c r="J137" s="55">
        <f t="shared" si="4"/>
        <v>0</v>
      </c>
      <c r="K137" s="134">
        <f t="shared" si="5"/>
        <v>1091000</v>
      </c>
      <c r="L137" s="109" t="s">
        <v>3314</v>
      </c>
      <c r="M137" s="57" t="s">
        <v>1258</v>
      </c>
      <c r="N137" s="11">
        <v>2</v>
      </c>
      <c r="O137" s="24">
        <v>1</v>
      </c>
    </row>
    <row r="138" spans="1:15" s="6" customFormat="1" ht="33">
      <c r="A138" s="19">
        <v>134</v>
      </c>
      <c r="B138" s="24" t="s">
        <v>3315</v>
      </c>
      <c r="C138" s="25" t="s">
        <v>3316</v>
      </c>
      <c r="D138" s="25" t="s">
        <v>3317</v>
      </c>
      <c r="E138" s="81">
        <v>1950000</v>
      </c>
      <c r="F138" s="79">
        <v>1948477</v>
      </c>
      <c r="G138" s="56">
        <v>0</v>
      </c>
      <c r="H138" s="29">
        <v>0</v>
      </c>
      <c r="I138" s="81">
        <v>1523</v>
      </c>
      <c r="J138" s="55">
        <f t="shared" si="4"/>
        <v>0</v>
      </c>
      <c r="K138" s="134">
        <f t="shared" si="5"/>
        <v>1950000</v>
      </c>
      <c r="L138" s="109" t="s">
        <v>3318</v>
      </c>
      <c r="M138" s="57" t="s">
        <v>1258</v>
      </c>
      <c r="N138" s="11">
        <v>3</v>
      </c>
      <c r="O138" s="24">
        <v>1</v>
      </c>
    </row>
    <row r="139" spans="1:15" s="6" customFormat="1" ht="33">
      <c r="A139" s="19">
        <v>135</v>
      </c>
      <c r="B139" s="24" t="s">
        <v>3319</v>
      </c>
      <c r="C139" s="25" t="s">
        <v>3296</v>
      </c>
      <c r="D139" s="25" t="s">
        <v>3320</v>
      </c>
      <c r="E139" s="81">
        <v>2030000</v>
      </c>
      <c r="F139" s="79">
        <v>1963500</v>
      </c>
      <c r="G139" s="56">
        <v>0</v>
      </c>
      <c r="H139" s="29">
        <v>0</v>
      </c>
      <c r="I139" s="81">
        <v>66500</v>
      </c>
      <c r="J139" s="55">
        <f t="shared" si="4"/>
        <v>0</v>
      </c>
      <c r="K139" s="134">
        <f t="shared" si="5"/>
        <v>2030000</v>
      </c>
      <c r="L139" s="109" t="s">
        <v>3321</v>
      </c>
      <c r="M139" s="57" t="s">
        <v>1258</v>
      </c>
      <c r="N139" s="11">
        <v>3</v>
      </c>
      <c r="O139" s="24">
        <v>1</v>
      </c>
    </row>
    <row r="140" spans="1:15" s="6" customFormat="1" ht="33">
      <c r="A140" s="19">
        <v>136</v>
      </c>
      <c r="B140" s="24" t="s">
        <v>3322</v>
      </c>
      <c r="C140" s="25" t="s">
        <v>3323</v>
      </c>
      <c r="D140" s="25" t="s">
        <v>3324</v>
      </c>
      <c r="E140" s="81">
        <v>2100000</v>
      </c>
      <c r="F140" s="79">
        <v>2054228</v>
      </c>
      <c r="G140" s="56">
        <v>0</v>
      </c>
      <c r="H140" s="29">
        <v>0</v>
      </c>
      <c r="I140" s="81">
        <v>45772</v>
      </c>
      <c r="J140" s="55">
        <f t="shared" si="4"/>
        <v>0</v>
      </c>
      <c r="K140" s="134">
        <f t="shared" si="5"/>
        <v>2100000</v>
      </c>
      <c r="L140" s="109" t="s">
        <v>3325</v>
      </c>
      <c r="M140" s="57" t="s">
        <v>1258</v>
      </c>
      <c r="N140" s="11">
        <v>3</v>
      </c>
      <c r="O140" s="24">
        <v>1</v>
      </c>
    </row>
    <row r="141" spans="1:15" s="6" customFormat="1" ht="33">
      <c r="A141" s="19">
        <v>137</v>
      </c>
      <c r="B141" s="24" t="s">
        <v>3326</v>
      </c>
      <c r="C141" s="25" t="s">
        <v>3327</v>
      </c>
      <c r="D141" s="25" t="s">
        <v>3328</v>
      </c>
      <c r="E141" s="81">
        <v>1830000</v>
      </c>
      <c r="F141" s="79">
        <v>1574354</v>
      </c>
      <c r="G141" s="56">
        <v>0</v>
      </c>
      <c r="H141" s="29">
        <v>0</v>
      </c>
      <c r="I141" s="81">
        <v>255646</v>
      </c>
      <c r="J141" s="55">
        <f t="shared" si="4"/>
        <v>0</v>
      </c>
      <c r="K141" s="134">
        <f t="shared" si="5"/>
        <v>1830000</v>
      </c>
      <c r="L141" s="109" t="s">
        <v>3329</v>
      </c>
      <c r="M141" s="57" t="s">
        <v>1258</v>
      </c>
      <c r="N141" s="11">
        <v>2</v>
      </c>
      <c r="O141" s="24">
        <v>1</v>
      </c>
    </row>
    <row r="142" spans="1:15" s="6" customFormat="1" ht="33">
      <c r="A142" s="19">
        <v>138</v>
      </c>
      <c r="B142" s="24" t="s">
        <v>3330</v>
      </c>
      <c r="C142" s="25" t="s">
        <v>3331</v>
      </c>
      <c r="D142" s="25" t="s">
        <v>3332</v>
      </c>
      <c r="E142" s="81">
        <v>1470000</v>
      </c>
      <c r="F142" s="79">
        <v>1470000</v>
      </c>
      <c r="G142" s="56">
        <v>0</v>
      </c>
      <c r="H142" s="29">
        <v>0</v>
      </c>
      <c r="I142" s="81">
        <v>0</v>
      </c>
      <c r="J142" s="55">
        <f t="shared" si="4"/>
        <v>0</v>
      </c>
      <c r="K142" s="134">
        <f t="shared" si="5"/>
        <v>1470000</v>
      </c>
      <c r="L142" s="109" t="s">
        <v>3333</v>
      </c>
      <c r="M142" s="57" t="s">
        <v>1258</v>
      </c>
      <c r="N142" s="11">
        <v>3</v>
      </c>
      <c r="O142" s="24">
        <v>1</v>
      </c>
    </row>
    <row r="143" spans="1:15" s="6" customFormat="1" ht="33">
      <c r="A143" s="19">
        <v>139</v>
      </c>
      <c r="B143" s="24" t="s">
        <v>3551</v>
      </c>
      <c r="C143" s="25" t="s">
        <v>3263</v>
      </c>
      <c r="D143" s="25" t="s">
        <v>3552</v>
      </c>
      <c r="E143" s="81">
        <v>459000</v>
      </c>
      <c r="F143" s="79">
        <v>459000</v>
      </c>
      <c r="G143" s="56">
        <v>0</v>
      </c>
      <c r="H143" s="29">
        <v>0</v>
      </c>
      <c r="I143" s="81">
        <v>0</v>
      </c>
      <c r="J143" s="55">
        <f t="shared" si="4"/>
        <v>0</v>
      </c>
      <c r="K143" s="134">
        <f t="shared" si="5"/>
        <v>459000</v>
      </c>
      <c r="L143" s="109" t="s">
        <v>3553</v>
      </c>
      <c r="M143" s="57" t="s">
        <v>1258</v>
      </c>
      <c r="N143" s="11">
        <v>3</v>
      </c>
      <c r="O143" s="24">
        <v>1</v>
      </c>
    </row>
    <row r="144" spans="1:15" s="6" customFormat="1" ht="33">
      <c r="A144" s="19">
        <v>140</v>
      </c>
      <c r="B144" s="24" t="s">
        <v>3554</v>
      </c>
      <c r="C144" s="25" t="s">
        <v>3236</v>
      </c>
      <c r="D144" s="25" t="s">
        <v>3555</v>
      </c>
      <c r="E144" s="81">
        <v>2240000</v>
      </c>
      <c r="F144" s="79">
        <v>2103680</v>
      </c>
      <c r="G144" s="56">
        <v>0</v>
      </c>
      <c r="H144" s="29">
        <v>0</v>
      </c>
      <c r="I144" s="81">
        <v>136320</v>
      </c>
      <c r="J144" s="55">
        <f t="shared" si="4"/>
        <v>0</v>
      </c>
      <c r="K144" s="134">
        <f t="shared" si="5"/>
        <v>2240000</v>
      </c>
      <c r="L144" s="109" t="s">
        <v>3556</v>
      </c>
      <c r="M144" s="57" t="s">
        <v>1258</v>
      </c>
      <c r="N144" s="11">
        <v>3</v>
      </c>
      <c r="O144" s="24">
        <v>1</v>
      </c>
    </row>
    <row r="145" spans="1:15" s="6" customFormat="1" ht="33">
      <c r="A145" s="19">
        <v>141</v>
      </c>
      <c r="B145" s="24" t="s">
        <v>3557</v>
      </c>
      <c r="C145" s="25" t="s">
        <v>3558</v>
      </c>
      <c r="D145" s="25" t="s">
        <v>3559</v>
      </c>
      <c r="E145" s="81">
        <v>1800000</v>
      </c>
      <c r="F145" s="79">
        <v>1800000</v>
      </c>
      <c r="G145" s="56">
        <v>0</v>
      </c>
      <c r="H145" s="29">
        <v>0</v>
      </c>
      <c r="I145" s="81">
        <v>0</v>
      </c>
      <c r="J145" s="55">
        <f t="shared" si="4"/>
        <v>0</v>
      </c>
      <c r="K145" s="134">
        <f t="shared" si="5"/>
        <v>1800000</v>
      </c>
      <c r="L145" s="109" t="s">
        <v>3560</v>
      </c>
      <c r="M145" s="57" t="s">
        <v>1258</v>
      </c>
      <c r="N145" s="11">
        <v>3</v>
      </c>
      <c r="O145" s="24">
        <v>1</v>
      </c>
    </row>
    <row r="146" spans="1:15" s="6" customFormat="1" ht="33">
      <c r="A146" s="19">
        <v>142</v>
      </c>
      <c r="B146" s="24" t="s">
        <v>3561</v>
      </c>
      <c r="C146" s="25" t="s">
        <v>3243</v>
      </c>
      <c r="D146" s="25" t="s">
        <v>3562</v>
      </c>
      <c r="E146" s="81">
        <v>4436000</v>
      </c>
      <c r="F146" s="79">
        <v>4190662</v>
      </c>
      <c r="G146" s="56">
        <v>0</v>
      </c>
      <c r="H146" s="29">
        <v>0</v>
      </c>
      <c r="I146" s="81">
        <v>245338</v>
      </c>
      <c r="J146" s="55">
        <f t="shared" si="4"/>
        <v>0</v>
      </c>
      <c r="K146" s="134">
        <f t="shared" si="5"/>
        <v>4436000</v>
      </c>
      <c r="L146" s="109" t="s">
        <v>3563</v>
      </c>
      <c r="M146" s="57" t="s">
        <v>1258</v>
      </c>
      <c r="N146" s="11">
        <v>2</v>
      </c>
      <c r="O146" s="24">
        <v>1</v>
      </c>
    </row>
    <row r="147" spans="1:15" s="6" customFormat="1" ht="49.5">
      <c r="A147" s="19">
        <v>143</v>
      </c>
      <c r="B147" s="24" t="s">
        <v>3564</v>
      </c>
      <c r="C147" s="25" t="s">
        <v>3243</v>
      </c>
      <c r="D147" s="25" t="s">
        <v>3565</v>
      </c>
      <c r="E147" s="81">
        <v>519000</v>
      </c>
      <c r="F147" s="79">
        <v>427882</v>
      </c>
      <c r="G147" s="56">
        <v>0</v>
      </c>
      <c r="H147" s="29">
        <v>0</v>
      </c>
      <c r="I147" s="81">
        <v>91118</v>
      </c>
      <c r="J147" s="55">
        <f t="shared" si="4"/>
        <v>0</v>
      </c>
      <c r="K147" s="134">
        <f t="shared" si="5"/>
        <v>519000</v>
      </c>
      <c r="L147" s="109" t="s">
        <v>3566</v>
      </c>
      <c r="M147" s="57" t="s">
        <v>1265</v>
      </c>
      <c r="N147" s="24">
        <v>3</v>
      </c>
      <c r="O147" s="24">
        <v>1</v>
      </c>
    </row>
    <row r="148" spans="1:15" s="6" customFormat="1" ht="33">
      <c r="A148" s="19">
        <v>144</v>
      </c>
      <c r="B148" s="24" t="s">
        <v>3567</v>
      </c>
      <c r="C148" s="25" t="s">
        <v>2324</v>
      </c>
      <c r="D148" s="25" t="s">
        <v>3568</v>
      </c>
      <c r="E148" s="81">
        <v>150000</v>
      </c>
      <c r="F148" s="79">
        <v>30750</v>
      </c>
      <c r="G148" s="56">
        <v>0</v>
      </c>
      <c r="H148" s="29">
        <v>0</v>
      </c>
      <c r="I148" s="81">
        <v>119250</v>
      </c>
      <c r="J148" s="55">
        <f t="shared" si="4"/>
        <v>0</v>
      </c>
      <c r="K148" s="134">
        <f t="shared" si="5"/>
        <v>150000</v>
      </c>
      <c r="L148" s="109" t="s">
        <v>3227</v>
      </c>
      <c r="M148" s="57" t="s">
        <v>1266</v>
      </c>
      <c r="N148" s="24">
        <v>1</v>
      </c>
      <c r="O148" s="24">
        <v>1</v>
      </c>
    </row>
    <row r="149" spans="1:15" s="6" customFormat="1" ht="33">
      <c r="A149" s="19">
        <v>145</v>
      </c>
      <c r="B149" s="24" t="s">
        <v>3569</v>
      </c>
      <c r="C149" s="25" t="s">
        <v>3236</v>
      </c>
      <c r="D149" s="25" t="s">
        <v>3570</v>
      </c>
      <c r="E149" s="81">
        <v>800000</v>
      </c>
      <c r="F149" s="79">
        <v>753244</v>
      </c>
      <c r="G149" s="56">
        <v>0</v>
      </c>
      <c r="H149" s="29">
        <v>0</v>
      </c>
      <c r="I149" s="81">
        <v>46756</v>
      </c>
      <c r="J149" s="55">
        <f t="shared" si="4"/>
        <v>0</v>
      </c>
      <c r="K149" s="134">
        <f t="shared" si="5"/>
        <v>800000</v>
      </c>
      <c r="L149" s="109" t="s">
        <v>3254</v>
      </c>
      <c r="M149" s="57" t="s">
        <v>1258</v>
      </c>
      <c r="N149" s="11">
        <v>3</v>
      </c>
      <c r="O149" s="24">
        <v>1</v>
      </c>
    </row>
    <row r="150" spans="1:15" s="6" customFormat="1" ht="49.5">
      <c r="A150" s="19">
        <v>146</v>
      </c>
      <c r="B150" s="24" t="s">
        <v>3571</v>
      </c>
      <c r="C150" s="25" t="s">
        <v>3252</v>
      </c>
      <c r="D150" s="25" t="s">
        <v>3572</v>
      </c>
      <c r="E150" s="81">
        <v>1085000</v>
      </c>
      <c r="F150" s="79">
        <v>1085000</v>
      </c>
      <c r="G150" s="56">
        <v>0</v>
      </c>
      <c r="H150" s="29">
        <v>0</v>
      </c>
      <c r="I150" s="81">
        <v>0</v>
      </c>
      <c r="J150" s="55">
        <f t="shared" si="4"/>
        <v>0</v>
      </c>
      <c r="K150" s="134">
        <f t="shared" si="5"/>
        <v>1085000</v>
      </c>
      <c r="L150" s="109" t="s">
        <v>3254</v>
      </c>
      <c r="M150" s="57" t="s">
        <v>1258</v>
      </c>
      <c r="N150" s="11">
        <v>3</v>
      </c>
      <c r="O150" s="24">
        <v>1</v>
      </c>
    </row>
    <row r="151" spans="1:15" s="6" customFormat="1" ht="33">
      <c r="A151" s="19">
        <v>147</v>
      </c>
      <c r="B151" s="24" t="s">
        <v>3573</v>
      </c>
      <c r="C151" s="25" t="s">
        <v>3236</v>
      </c>
      <c r="D151" s="25" t="s">
        <v>3574</v>
      </c>
      <c r="E151" s="81">
        <v>976000</v>
      </c>
      <c r="F151" s="79">
        <v>740380</v>
      </c>
      <c r="G151" s="56">
        <v>0</v>
      </c>
      <c r="H151" s="29">
        <v>0</v>
      </c>
      <c r="I151" s="81">
        <v>235620</v>
      </c>
      <c r="J151" s="55">
        <f t="shared" si="4"/>
        <v>0</v>
      </c>
      <c r="K151" s="134">
        <f t="shared" si="5"/>
        <v>976000</v>
      </c>
      <c r="L151" s="109" t="s">
        <v>3575</v>
      </c>
      <c r="M151" s="57" t="s">
        <v>1258</v>
      </c>
      <c r="N151" s="11">
        <v>2</v>
      </c>
      <c r="O151" s="24">
        <v>1</v>
      </c>
    </row>
    <row r="152" spans="1:15" s="6" customFormat="1" ht="33">
      <c r="A152" s="19">
        <v>148</v>
      </c>
      <c r="B152" s="24" t="s">
        <v>3576</v>
      </c>
      <c r="C152" s="25" t="s">
        <v>3577</v>
      </c>
      <c r="D152" s="25" t="s">
        <v>3578</v>
      </c>
      <c r="E152" s="81">
        <v>612000</v>
      </c>
      <c r="F152" s="79">
        <v>452041</v>
      </c>
      <c r="G152" s="56">
        <v>0</v>
      </c>
      <c r="H152" s="29">
        <v>0</v>
      </c>
      <c r="I152" s="81">
        <v>159959</v>
      </c>
      <c r="J152" s="55">
        <f t="shared" si="4"/>
        <v>0</v>
      </c>
      <c r="K152" s="134">
        <f t="shared" si="5"/>
        <v>612000</v>
      </c>
      <c r="L152" s="109" t="s">
        <v>3579</v>
      </c>
      <c r="M152" s="57" t="s">
        <v>1258</v>
      </c>
      <c r="N152" s="11">
        <v>1</v>
      </c>
      <c r="O152" s="24">
        <v>1</v>
      </c>
    </row>
    <row r="153" spans="1:15" s="6" customFormat="1" ht="33">
      <c r="A153" s="19">
        <v>149</v>
      </c>
      <c r="B153" s="24" t="s">
        <v>3580</v>
      </c>
      <c r="C153" s="25" t="s">
        <v>3252</v>
      </c>
      <c r="D153" s="25" t="s">
        <v>3581</v>
      </c>
      <c r="E153" s="81">
        <v>687000</v>
      </c>
      <c r="F153" s="79">
        <v>602465</v>
      </c>
      <c r="G153" s="56">
        <v>0</v>
      </c>
      <c r="H153" s="29">
        <v>0</v>
      </c>
      <c r="I153" s="81">
        <v>84535</v>
      </c>
      <c r="J153" s="55">
        <f t="shared" si="4"/>
        <v>0</v>
      </c>
      <c r="K153" s="134">
        <f t="shared" si="5"/>
        <v>687000</v>
      </c>
      <c r="L153" s="109" t="s">
        <v>3582</v>
      </c>
      <c r="M153" s="57" t="s">
        <v>1258</v>
      </c>
      <c r="N153" s="11">
        <v>3</v>
      </c>
      <c r="O153" s="24">
        <v>1</v>
      </c>
    </row>
    <row r="154" spans="1:15" s="6" customFormat="1" ht="87.75" customHeight="1">
      <c r="A154" s="19">
        <v>150</v>
      </c>
      <c r="B154" s="24" t="s">
        <v>3583</v>
      </c>
      <c r="C154" s="25" t="s">
        <v>3274</v>
      </c>
      <c r="D154" s="25" t="s">
        <v>3584</v>
      </c>
      <c r="E154" s="81">
        <v>2430000</v>
      </c>
      <c r="F154" s="79">
        <v>563830</v>
      </c>
      <c r="G154" s="56">
        <v>0</v>
      </c>
      <c r="H154" s="29">
        <v>0</v>
      </c>
      <c r="I154" s="81">
        <v>1866170</v>
      </c>
      <c r="J154" s="55">
        <f t="shared" si="4"/>
        <v>0</v>
      </c>
      <c r="K154" s="134">
        <f t="shared" si="5"/>
        <v>2430000</v>
      </c>
      <c r="L154" s="109" t="s">
        <v>3585</v>
      </c>
      <c r="M154" s="57" t="s">
        <v>1267</v>
      </c>
      <c r="N154" s="24">
        <v>1</v>
      </c>
      <c r="O154" s="24">
        <v>1</v>
      </c>
    </row>
    <row r="155" spans="1:15" s="6" customFormat="1" ht="49.5">
      <c r="A155" s="19">
        <v>151</v>
      </c>
      <c r="B155" s="24" t="s">
        <v>3586</v>
      </c>
      <c r="C155" s="25" t="s">
        <v>3587</v>
      </c>
      <c r="D155" s="25" t="s">
        <v>3588</v>
      </c>
      <c r="E155" s="81">
        <v>677000</v>
      </c>
      <c r="F155" s="79">
        <v>614305</v>
      </c>
      <c r="G155" s="56">
        <v>0</v>
      </c>
      <c r="H155" s="29">
        <v>0</v>
      </c>
      <c r="I155" s="81">
        <v>62695</v>
      </c>
      <c r="J155" s="55">
        <f t="shared" si="4"/>
        <v>0</v>
      </c>
      <c r="K155" s="134">
        <f t="shared" si="5"/>
        <v>677000</v>
      </c>
      <c r="L155" s="109" t="s">
        <v>3589</v>
      </c>
      <c r="M155" s="57" t="s">
        <v>1258</v>
      </c>
      <c r="N155" s="11">
        <v>3</v>
      </c>
      <c r="O155" s="24">
        <v>1</v>
      </c>
    </row>
    <row r="156" spans="1:15" s="6" customFormat="1" ht="49.5">
      <c r="A156" s="19">
        <v>152</v>
      </c>
      <c r="B156" s="24" t="s">
        <v>3590</v>
      </c>
      <c r="C156" s="25" t="s">
        <v>3236</v>
      </c>
      <c r="D156" s="25" t="s">
        <v>3591</v>
      </c>
      <c r="E156" s="81">
        <v>2992000</v>
      </c>
      <c r="F156" s="79">
        <v>2974370</v>
      </c>
      <c r="G156" s="56">
        <v>0</v>
      </c>
      <c r="H156" s="29">
        <v>0</v>
      </c>
      <c r="I156" s="81">
        <v>17630</v>
      </c>
      <c r="J156" s="55">
        <f t="shared" si="4"/>
        <v>0</v>
      </c>
      <c r="K156" s="134">
        <f t="shared" si="5"/>
        <v>2992000</v>
      </c>
      <c r="L156" s="109" t="s">
        <v>3592</v>
      </c>
      <c r="M156" s="57" t="s">
        <v>1258</v>
      </c>
      <c r="N156" s="11">
        <v>3</v>
      </c>
      <c r="O156" s="24">
        <v>1</v>
      </c>
    </row>
    <row r="157" spans="1:15" s="6" customFormat="1" ht="49.5">
      <c r="A157" s="19">
        <v>153</v>
      </c>
      <c r="B157" s="24" t="s">
        <v>3593</v>
      </c>
      <c r="C157" s="25" t="s">
        <v>3263</v>
      </c>
      <c r="D157" s="25" t="s">
        <v>3594</v>
      </c>
      <c r="E157" s="81">
        <v>1532000</v>
      </c>
      <c r="F157" s="79">
        <v>1446667</v>
      </c>
      <c r="G157" s="56">
        <v>0</v>
      </c>
      <c r="H157" s="29">
        <v>0</v>
      </c>
      <c r="I157" s="81">
        <v>85333</v>
      </c>
      <c r="J157" s="55">
        <f t="shared" si="4"/>
        <v>0</v>
      </c>
      <c r="K157" s="134">
        <f t="shared" si="5"/>
        <v>1532000</v>
      </c>
      <c r="L157" s="109" t="s">
        <v>3595</v>
      </c>
      <c r="M157" s="57" t="s">
        <v>1258</v>
      </c>
      <c r="N157" s="11">
        <v>3</v>
      </c>
      <c r="O157" s="24">
        <v>1</v>
      </c>
    </row>
    <row r="158" spans="1:15" s="6" customFormat="1" ht="49.5">
      <c r="A158" s="19">
        <v>154</v>
      </c>
      <c r="B158" s="24" t="s">
        <v>3596</v>
      </c>
      <c r="C158" s="25" t="s">
        <v>3597</v>
      </c>
      <c r="D158" s="25" t="s">
        <v>3598</v>
      </c>
      <c r="E158" s="81">
        <v>707000</v>
      </c>
      <c r="F158" s="79">
        <v>667967</v>
      </c>
      <c r="G158" s="56">
        <v>0</v>
      </c>
      <c r="H158" s="29">
        <v>0</v>
      </c>
      <c r="I158" s="81">
        <v>39033</v>
      </c>
      <c r="J158" s="55">
        <f t="shared" si="4"/>
        <v>0</v>
      </c>
      <c r="K158" s="134">
        <f t="shared" si="5"/>
        <v>707000</v>
      </c>
      <c r="L158" s="109" t="s">
        <v>3599</v>
      </c>
      <c r="M158" s="57" t="s">
        <v>1258</v>
      </c>
      <c r="N158" s="11">
        <v>3</v>
      </c>
      <c r="O158" s="24">
        <v>1</v>
      </c>
    </row>
    <row r="159" spans="1:15" s="6" customFormat="1" ht="33">
      <c r="A159" s="19">
        <v>155</v>
      </c>
      <c r="B159" s="24" t="s">
        <v>3600</v>
      </c>
      <c r="C159" s="25" t="s">
        <v>3252</v>
      </c>
      <c r="D159" s="25" t="s">
        <v>3601</v>
      </c>
      <c r="E159" s="81">
        <v>560000</v>
      </c>
      <c r="F159" s="79">
        <v>560000</v>
      </c>
      <c r="G159" s="56">
        <v>0</v>
      </c>
      <c r="H159" s="29">
        <v>0</v>
      </c>
      <c r="I159" s="81">
        <v>0</v>
      </c>
      <c r="J159" s="55">
        <f t="shared" si="4"/>
        <v>0</v>
      </c>
      <c r="K159" s="134">
        <f t="shared" si="5"/>
        <v>560000</v>
      </c>
      <c r="L159" s="109" t="s">
        <v>3254</v>
      </c>
      <c r="M159" s="57" t="s">
        <v>1258</v>
      </c>
      <c r="N159" s="11">
        <v>3</v>
      </c>
      <c r="O159" s="24">
        <v>1</v>
      </c>
    </row>
    <row r="160" spans="1:15" s="6" customFormat="1" ht="33">
      <c r="A160" s="19">
        <v>156</v>
      </c>
      <c r="B160" s="24" t="s">
        <v>3602</v>
      </c>
      <c r="C160" s="25" t="s">
        <v>3587</v>
      </c>
      <c r="D160" s="25" t="s">
        <v>3603</v>
      </c>
      <c r="E160" s="81">
        <v>1288000</v>
      </c>
      <c r="F160" s="79">
        <v>1239667</v>
      </c>
      <c r="G160" s="56">
        <v>0</v>
      </c>
      <c r="H160" s="29">
        <v>0</v>
      </c>
      <c r="I160" s="81">
        <v>48333</v>
      </c>
      <c r="J160" s="55">
        <f t="shared" si="4"/>
        <v>0</v>
      </c>
      <c r="K160" s="134">
        <f t="shared" si="5"/>
        <v>1288000</v>
      </c>
      <c r="L160" s="109" t="s">
        <v>3604</v>
      </c>
      <c r="M160" s="57" t="s">
        <v>1258</v>
      </c>
      <c r="N160" s="11">
        <v>3</v>
      </c>
      <c r="O160" s="24">
        <v>1</v>
      </c>
    </row>
    <row r="161" spans="1:15" s="6" customFormat="1" ht="33">
      <c r="A161" s="19">
        <v>157</v>
      </c>
      <c r="B161" s="24" t="s">
        <v>3605</v>
      </c>
      <c r="C161" s="25" t="s">
        <v>3252</v>
      </c>
      <c r="D161" s="25" t="s">
        <v>3606</v>
      </c>
      <c r="E161" s="81">
        <v>1000000</v>
      </c>
      <c r="F161" s="79">
        <v>1000000</v>
      </c>
      <c r="G161" s="56">
        <v>0</v>
      </c>
      <c r="H161" s="29">
        <v>0</v>
      </c>
      <c r="I161" s="81">
        <v>0</v>
      </c>
      <c r="J161" s="55">
        <f t="shared" si="4"/>
        <v>0</v>
      </c>
      <c r="K161" s="134">
        <f t="shared" si="5"/>
        <v>1000000</v>
      </c>
      <c r="L161" s="109" t="s">
        <v>3607</v>
      </c>
      <c r="M161" s="57" t="s">
        <v>1258</v>
      </c>
      <c r="N161" s="11">
        <v>3</v>
      </c>
      <c r="O161" s="24">
        <v>1</v>
      </c>
    </row>
    <row r="162" spans="1:15" s="6" customFormat="1" ht="33">
      <c r="A162" s="19">
        <v>158</v>
      </c>
      <c r="B162" s="24" t="s">
        <v>3608</v>
      </c>
      <c r="C162" s="25" t="s">
        <v>3236</v>
      </c>
      <c r="D162" s="25" t="s">
        <v>3609</v>
      </c>
      <c r="E162" s="81">
        <v>1000000</v>
      </c>
      <c r="F162" s="79">
        <v>957967</v>
      </c>
      <c r="G162" s="56">
        <v>0</v>
      </c>
      <c r="H162" s="29">
        <v>0</v>
      </c>
      <c r="I162" s="81">
        <v>42033</v>
      </c>
      <c r="J162" s="55">
        <f t="shared" si="4"/>
        <v>0</v>
      </c>
      <c r="K162" s="134">
        <f t="shared" si="5"/>
        <v>1000000</v>
      </c>
      <c r="L162" s="109" t="s">
        <v>3610</v>
      </c>
      <c r="M162" s="57" t="s">
        <v>1258</v>
      </c>
      <c r="N162" s="11">
        <v>3</v>
      </c>
      <c r="O162" s="24">
        <v>1</v>
      </c>
    </row>
    <row r="163" spans="1:15" s="6" customFormat="1" ht="33">
      <c r="A163" s="19">
        <v>159</v>
      </c>
      <c r="B163" s="24" t="s">
        <v>3611</v>
      </c>
      <c r="C163" s="25" t="s">
        <v>3612</v>
      </c>
      <c r="D163" s="25" t="s">
        <v>3613</v>
      </c>
      <c r="E163" s="81">
        <v>1000000</v>
      </c>
      <c r="F163" s="79">
        <v>947529</v>
      </c>
      <c r="G163" s="56">
        <v>0</v>
      </c>
      <c r="H163" s="29">
        <v>0</v>
      </c>
      <c r="I163" s="81">
        <v>52471</v>
      </c>
      <c r="J163" s="55">
        <f t="shared" si="4"/>
        <v>0</v>
      </c>
      <c r="K163" s="134">
        <f t="shared" si="5"/>
        <v>1000000</v>
      </c>
      <c r="L163" s="109" t="s">
        <v>3614</v>
      </c>
      <c r="M163" s="57" t="s">
        <v>1258</v>
      </c>
      <c r="N163" s="11">
        <v>3</v>
      </c>
      <c r="O163" s="24">
        <v>1</v>
      </c>
    </row>
    <row r="164" spans="1:15" s="6" customFormat="1" ht="33">
      <c r="A164" s="19">
        <v>160</v>
      </c>
      <c r="B164" s="24" t="s">
        <v>3615</v>
      </c>
      <c r="C164" s="25" t="s">
        <v>3236</v>
      </c>
      <c r="D164" s="25" t="s">
        <v>3616</v>
      </c>
      <c r="E164" s="81">
        <v>221000</v>
      </c>
      <c r="F164" s="79">
        <v>213800</v>
      </c>
      <c r="G164" s="56">
        <v>0</v>
      </c>
      <c r="H164" s="29">
        <v>0</v>
      </c>
      <c r="I164" s="81">
        <v>7200</v>
      </c>
      <c r="J164" s="55">
        <f t="shared" si="4"/>
        <v>0</v>
      </c>
      <c r="K164" s="134">
        <f t="shared" si="5"/>
        <v>221000</v>
      </c>
      <c r="L164" s="109" t="s">
        <v>3617</v>
      </c>
      <c r="M164" s="57" t="s">
        <v>1258</v>
      </c>
      <c r="N164" s="11">
        <v>3</v>
      </c>
      <c r="O164" s="24">
        <v>1</v>
      </c>
    </row>
    <row r="165" spans="1:15" s="6" customFormat="1" ht="33">
      <c r="A165" s="19">
        <v>161</v>
      </c>
      <c r="B165" s="24" t="s">
        <v>3618</v>
      </c>
      <c r="C165" s="25" t="s">
        <v>3252</v>
      </c>
      <c r="D165" s="25" t="s">
        <v>3619</v>
      </c>
      <c r="E165" s="81">
        <v>800000</v>
      </c>
      <c r="F165" s="79">
        <v>641609</v>
      </c>
      <c r="G165" s="56">
        <v>0</v>
      </c>
      <c r="H165" s="29">
        <v>0</v>
      </c>
      <c r="I165" s="81">
        <v>158391</v>
      </c>
      <c r="J165" s="55">
        <f t="shared" si="4"/>
        <v>0</v>
      </c>
      <c r="K165" s="134">
        <f t="shared" si="5"/>
        <v>800000</v>
      </c>
      <c r="L165" s="109" t="s">
        <v>3620</v>
      </c>
      <c r="M165" s="57" t="s">
        <v>1258</v>
      </c>
      <c r="N165" s="11">
        <v>2</v>
      </c>
      <c r="O165" s="24">
        <v>1</v>
      </c>
    </row>
    <row r="166" spans="1:15" s="6" customFormat="1" ht="33">
      <c r="A166" s="19">
        <v>162</v>
      </c>
      <c r="B166" s="24" t="s">
        <v>3621</v>
      </c>
      <c r="C166" s="25" t="s">
        <v>3252</v>
      </c>
      <c r="D166" s="25" t="s">
        <v>3622</v>
      </c>
      <c r="E166" s="81">
        <v>1020000</v>
      </c>
      <c r="F166" s="79">
        <v>853025</v>
      </c>
      <c r="G166" s="56">
        <v>0</v>
      </c>
      <c r="H166" s="29">
        <v>0</v>
      </c>
      <c r="I166" s="81">
        <v>166975</v>
      </c>
      <c r="J166" s="55">
        <f t="shared" si="4"/>
        <v>0</v>
      </c>
      <c r="K166" s="134">
        <f t="shared" si="5"/>
        <v>1020000</v>
      </c>
      <c r="L166" s="109" t="s">
        <v>3623</v>
      </c>
      <c r="M166" s="57" t="s">
        <v>1258</v>
      </c>
      <c r="N166" s="11">
        <v>2</v>
      </c>
      <c r="O166" s="24">
        <v>1</v>
      </c>
    </row>
    <row r="167" spans="1:15" s="6" customFormat="1" ht="33">
      <c r="A167" s="19">
        <v>163</v>
      </c>
      <c r="B167" s="24" t="s">
        <v>3624</v>
      </c>
      <c r="C167" s="25" t="s">
        <v>3236</v>
      </c>
      <c r="D167" s="25" t="s">
        <v>3625</v>
      </c>
      <c r="E167" s="81">
        <v>300000</v>
      </c>
      <c r="F167" s="79">
        <v>292000</v>
      </c>
      <c r="G167" s="56">
        <v>0</v>
      </c>
      <c r="H167" s="29">
        <v>0</v>
      </c>
      <c r="I167" s="81">
        <v>8000</v>
      </c>
      <c r="J167" s="55">
        <f t="shared" si="4"/>
        <v>0</v>
      </c>
      <c r="K167" s="134">
        <f t="shared" si="5"/>
        <v>300000</v>
      </c>
      <c r="L167" s="109" t="s">
        <v>3626</v>
      </c>
      <c r="M167" s="57" t="s">
        <v>1258</v>
      </c>
      <c r="N167" s="11">
        <v>3</v>
      </c>
      <c r="O167" s="24">
        <v>1</v>
      </c>
    </row>
    <row r="168" spans="1:15" s="6" customFormat="1" ht="33">
      <c r="A168" s="19">
        <v>164</v>
      </c>
      <c r="B168" s="24" t="s">
        <v>3627</v>
      </c>
      <c r="C168" s="25" t="s">
        <v>3628</v>
      </c>
      <c r="D168" s="25" t="s">
        <v>3629</v>
      </c>
      <c r="E168" s="81">
        <v>128000</v>
      </c>
      <c r="F168" s="79">
        <v>128000</v>
      </c>
      <c r="G168" s="56">
        <v>0</v>
      </c>
      <c r="H168" s="29">
        <v>0</v>
      </c>
      <c r="I168" s="81">
        <v>0</v>
      </c>
      <c r="J168" s="55">
        <f t="shared" si="4"/>
        <v>0</v>
      </c>
      <c r="K168" s="134">
        <f t="shared" si="5"/>
        <v>128000</v>
      </c>
      <c r="L168" s="109" t="s">
        <v>3630</v>
      </c>
      <c r="M168" s="57" t="s">
        <v>1258</v>
      </c>
      <c r="N168" s="11">
        <v>3</v>
      </c>
      <c r="O168" s="24">
        <v>1</v>
      </c>
    </row>
    <row r="169" spans="1:15" s="6" customFormat="1" ht="33">
      <c r="A169" s="19">
        <v>165</v>
      </c>
      <c r="B169" s="24" t="s">
        <v>3631</v>
      </c>
      <c r="C169" s="25" t="s">
        <v>3632</v>
      </c>
      <c r="D169" s="25" t="s">
        <v>3633</v>
      </c>
      <c r="E169" s="81">
        <v>698000</v>
      </c>
      <c r="F169" s="79">
        <v>698000</v>
      </c>
      <c r="G169" s="56">
        <v>0</v>
      </c>
      <c r="H169" s="29">
        <v>0</v>
      </c>
      <c r="I169" s="81">
        <v>0</v>
      </c>
      <c r="J169" s="55">
        <f t="shared" si="4"/>
        <v>0</v>
      </c>
      <c r="K169" s="134">
        <f t="shared" si="5"/>
        <v>698000</v>
      </c>
      <c r="L169" s="109" t="s">
        <v>3634</v>
      </c>
      <c r="M169" s="24" t="s">
        <v>1268</v>
      </c>
      <c r="N169" s="24">
        <v>3</v>
      </c>
      <c r="O169" s="24">
        <v>1</v>
      </c>
    </row>
    <row r="170" spans="1:15" s="6" customFormat="1" ht="40.9" customHeight="1">
      <c r="A170" s="19">
        <v>166</v>
      </c>
      <c r="B170" s="24" t="s">
        <v>3635</v>
      </c>
      <c r="C170" s="25" t="s">
        <v>3636</v>
      </c>
      <c r="D170" s="25" t="s">
        <v>3637</v>
      </c>
      <c r="E170" s="81">
        <v>465000</v>
      </c>
      <c r="F170" s="79">
        <v>465000</v>
      </c>
      <c r="G170" s="56">
        <v>0</v>
      </c>
      <c r="H170" s="29">
        <v>0</v>
      </c>
      <c r="I170" s="81">
        <v>0</v>
      </c>
      <c r="J170" s="55">
        <f t="shared" si="4"/>
        <v>0</v>
      </c>
      <c r="K170" s="134">
        <f t="shared" si="5"/>
        <v>465000</v>
      </c>
      <c r="L170" s="109">
        <v>1030007572</v>
      </c>
      <c r="M170" s="24" t="s">
        <v>1269</v>
      </c>
      <c r="N170" s="24">
        <v>3</v>
      </c>
      <c r="O170" s="24">
        <v>1</v>
      </c>
    </row>
    <row r="171" spans="1:15" s="6" customFormat="1" ht="33">
      <c r="A171" s="19">
        <v>167</v>
      </c>
      <c r="B171" s="24" t="s">
        <v>3638</v>
      </c>
      <c r="C171" s="25" t="s">
        <v>3639</v>
      </c>
      <c r="D171" s="25" t="s">
        <v>3640</v>
      </c>
      <c r="E171" s="81">
        <v>365000</v>
      </c>
      <c r="F171" s="79">
        <v>365000</v>
      </c>
      <c r="G171" s="56">
        <v>0</v>
      </c>
      <c r="H171" s="29">
        <v>0</v>
      </c>
      <c r="I171" s="81">
        <v>0</v>
      </c>
      <c r="J171" s="55">
        <f t="shared" si="4"/>
        <v>0</v>
      </c>
      <c r="K171" s="134">
        <f t="shared" si="5"/>
        <v>365000</v>
      </c>
      <c r="L171" s="109">
        <v>1030015130</v>
      </c>
      <c r="M171" s="57" t="s">
        <v>1270</v>
      </c>
      <c r="N171" s="24">
        <v>3</v>
      </c>
      <c r="O171" s="24">
        <v>1</v>
      </c>
    </row>
    <row r="172" spans="1:15" s="6" customFormat="1" ht="33">
      <c r="A172" s="19">
        <v>168</v>
      </c>
      <c r="B172" s="24" t="s">
        <v>3641</v>
      </c>
      <c r="C172" s="25" t="s">
        <v>3642</v>
      </c>
      <c r="D172" s="25" t="s">
        <v>3643</v>
      </c>
      <c r="E172" s="81">
        <v>50000</v>
      </c>
      <c r="F172" s="79">
        <v>47394</v>
      </c>
      <c r="G172" s="56">
        <v>0</v>
      </c>
      <c r="H172" s="29">
        <v>0</v>
      </c>
      <c r="I172" s="81">
        <v>2606</v>
      </c>
      <c r="J172" s="55">
        <f t="shared" si="4"/>
        <v>0</v>
      </c>
      <c r="K172" s="134">
        <f t="shared" si="5"/>
        <v>50000</v>
      </c>
      <c r="L172" s="109">
        <v>1020009857</v>
      </c>
      <c r="M172" s="24" t="s">
        <v>1271</v>
      </c>
      <c r="N172" s="24">
        <v>3</v>
      </c>
      <c r="O172" s="24">
        <v>1</v>
      </c>
    </row>
    <row r="173" spans="1:15" s="6" customFormat="1" ht="49.5">
      <c r="A173" s="19">
        <v>169</v>
      </c>
      <c r="B173" s="24" t="s">
        <v>1272</v>
      </c>
      <c r="C173" s="25" t="s">
        <v>3644</v>
      </c>
      <c r="D173" s="25" t="s">
        <v>3645</v>
      </c>
      <c r="E173" s="81">
        <v>1207000</v>
      </c>
      <c r="F173" s="79">
        <v>1207000</v>
      </c>
      <c r="G173" s="80">
        <v>0</v>
      </c>
      <c r="H173" s="29">
        <v>0</v>
      </c>
      <c r="I173" s="81">
        <v>0</v>
      </c>
      <c r="J173" s="55">
        <f t="shared" si="4"/>
        <v>0</v>
      </c>
      <c r="K173" s="134">
        <f t="shared" si="5"/>
        <v>1207000</v>
      </c>
      <c r="L173" s="109">
        <v>1030033567</v>
      </c>
      <c r="M173" s="57" t="s">
        <v>1273</v>
      </c>
      <c r="N173" s="24">
        <v>2</v>
      </c>
      <c r="O173" s="24">
        <v>1</v>
      </c>
    </row>
    <row r="174" spans="1:15" s="6" customFormat="1" ht="33">
      <c r="A174" s="19">
        <v>170</v>
      </c>
      <c r="B174" s="24" t="s">
        <v>3646</v>
      </c>
      <c r="C174" s="25" t="s">
        <v>3597</v>
      </c>
      <c r="D174" s="25" t="s">
        <v>3647</v>
      </c>
      <c r="E174" s="81">
        <v>757000</v>
      </c>
      <c r="F174" s="79">
        <v>715081</v>
      </c>
      <c r="G174" s="56">
        <v>0</v>
      </c>
      <c r="H174" s="29">
        <v>0</v>
      </c>
      <c r="I174" s="81">
        <v>41919</v>
      </c>
      <c r="J174" s="55">
        <f t="shared" si="4"/>
        <v>0</v>
      </c>
      <c r="K174" s="134">
        <f t="shared" si="5"/>
        <v>757000</v>
      </c>
      <c r="L174" s="109" t="s">
        <v>3648</v>
      </c>
      <c r="M174" s="57" t="s">
        <v>1258</v>
      </c>
      <c r="N174" s="11">
        <v>3</v>
      </c>
      <c r="O174" s="24">
        <v>1</v>
      </c>
    </row>
    <row r="175" spans="1:15" s="6" customFormat="1" ht="49.5">
      <c r="A175" s="19">
        <v>171</v>
      </c>
      <c r="B175" s="24" t="s">
        <v>3649</v>
      </c>
      <c r="C175" s="25" t="s">
        <v>3650</v>
      </c>
      <c r="D175" s="25" t="s">
        <v>3651</v>
      </c>
      <c r="E175" s="81">
        <v>465000</v>
      </c>
      <c r="F175" s="79">
        <v>457700</v>
      </c>
      <c r="G175" s="56">
        <v>0</v>
      </c>
      <c r="H175" s="29">
        <v>0</v>
      </c>
      <c r="I175" s="81">
        <v>7300</v>
      </c>
      <c r="J175" s="55">
        <f t="shared" si="4"/>
        <v>0</v>
      </c>
      <c r="K175" s="134">
        <f t="shared" si="5"/>
        <v>465000</v>
      </c>
      <c r="L175" s="109">
        <v>1030007572</v>
      </c>
      <c r="M175" s="24" t="s">
        <v>1274</v>
      </c>
      <c r="N175" s="24">
        <v>3</v>
      </c>
      <c r="O175" s="24">
        <v>1</v>
      </c>
    </row>
    <row r="176" spans="1:15" s="6" customFormat="1" ht="33">
      <c r="A176" s="19">
        <v>172</v>
      </c>
      <c r="B176" s="24" t="s">
        <v>3652</v>
      </c>
      <c r="C176" s="25" t="s">
        <v>3236</v>
      </c>
      <c r="D176" s="25" t="s">
        <v>3653</v>
      </c>
      <c r="E176" s="81">
        <v>907000</v>
      </c>
      <c r="F176" s="79">
        <v>897000</v>
      </c>
      <c r="G176" s="56">
        <v>0</v>
      </c>
      <c r="H176" s="29">
        <v>0</v>
      </c>
      <c r="I176" s="81">
        <v>10000</v>
      </c>
      <c r="J176" s="55">
        <f t="shared" si="4"/>
        <v>0</v>
      </c>
      <c r="K176" s="134">
        <f t="shared" si="5"/>
        <v>907000</v>
      </c>
      <c r="L176" s="109" t="s">
        <v>3654</v>
      </c>
      <c r="M176" s="57" t="s">
        <v>1258</v>
      </c>
      <c r="N176" s="11">
        <v>3</v>
      </c>
      <c r="O176" s="24">
        <v>1</v>
      </c>
    </row>
    <row r="177" spans="1:15" s="6" customFormat="1" ht="49.5">
      <c r="A177" s="19">
        <v>173</v>
      </c>
      <c r="B177" s="24" t="s">
        <v>3655</v>
      </c>
      <c r="C177" s="25" t="s">
        <v>3656</v>
      </c>
      <c r="D177" s="25" t="s">
        <v>3657</v>
      </c>
      <c r="E177" s="81">
        <v>400000</v>
      </c>
      <c r="F177" s="79">
        <v>387682</v>
      </c>
      <c r="G177" s="56">
        <v>0</v>
      </c>
      <c r="H177" s="29">
        <v>0</v>
      </c>
      <c r="I177" s="81">
        <v>12318</v>
      </c>
      <c r="J177" s="55">
        <f t="shared" si="4"/>
        <v>0</v>
      </c>
      <c r="K177" s="134">
        <f t="shared" si="5"/>
        <v>400000</v>
      </c>
      <c r="L177" s="109">
        <v>1031402686</v>
      </c>
      <c r="M177" s="24" t="s">
        <v>1275</v>
      </c>
      <c r="N177" s="24">
        <v>3</v>
      </c>
      <c r="O177" s="24">
        <v>1</v>
      </c>
    </row>
    <row r="178" spans="1:15" s="6" customFormat="1" ht="49.5">
      <c r="A178" s="19">
        <v>174</v>
      </c>
      <c r="B178" s="24" t="s">
        <v>3658</v>
      </c>
      <c r="C178" s="25" t="s">
        <v>3644</v>
      </c>
      <c r="D178" s="25" t="s">
        <v>3659</v>
      </c>
      <c r="E178" s="81">
        <v>170000</v>
      </c>
      <c r="F178" s="79">
        <v>170000</v>
      </c>
      <c r="G178" s="56">
        <v>0</v>
      </c>
      <c r="H178" s="29">
        <v>0</v>
      </c>
      <c r="I178" s="81">
        <v>0</v>
      </c>
      <c r="J178" s="55">
        <f t="shared" si="4"/>
        <v>0</v>
      </c>
      <c r="K178" s="134">
        <f t="shared" si="5"/>
        <v>170000</v>
      </c>
      <c r="L178" s="109">
        <v>1030027776</v>
      </c>
      <c r="M178" s="57" t="s">
        <v>1276</v>
      </c>
      <c r="N178" s="24">
        <v>1</v>
      </c>
      <c r="O178" s="24">
        <v>1</v>
      </c>
    </row>
    <row r="179" spans="1:15" s="6" customFormat="1" ht="33">
      <c r="A179" s="19">
        <v>175</v>
      </c>
      <c r="B179" s="24" t="s">
        <v>3660</v>
      </c>
      <c r="C179" s="25" t="s">
        <v>3597</v>
      </c>
      <c r="D179" s="25" t="s">
        <v>3661</v>
      </c>
      <c r="E179" s="81">
        <v>345000</v>
      </c>
      <c r="F179" s="79">
        <v>345000</v>
      </c>
      <c r="G179" s="56">
        <v>0</v>
      </c>
      <c r="H179" s="29">
        <v>0</v>
      </c>
      <c r="I179" s="81">
        <v>0</v>
      </c>
      <c r="J179" s="55">
        <f t="shared" si="4"/>
        <v>0</v>
      </c>
      <c r="K179" s="134">
        <f t="shared" si="5"/>
        <v>345000</v>
      </c>
      <c r="L179" s="109">
        <v>1031401579</v>
      </c>
      <c r="M179" s="24" t="s">
        <v>1277</v>
      </c>
      <c r="N179" s="24">
        <v>3</v>
      </c>
      <c r="O179" s="24">
        <v>1</v>
      </c>
    </row>
    <row r="180" spans="1:15" s="6" customFormat="1" ht="49.5">
      <c r="A180" s="19">
        <v>176</v>
      </c>
      <c r="B180" s="24" t="s">
        <v>3662</v>
      </c>
      <c r="C180" s="25" t="s">
        <v>3663</v>
      </c>
      <c r="D180" s="25" t="s">
        <v>3664</v>
      </c>
      <c r="E180" s="81">
        <v>467000</v>
      </c>
      <c r="F180" s="79">
        <v>464200</v>
      </c>
      <c r="G180" s="56">
        <v>0</v>
      </c>
      <c r="H180" s="29">
        <v>0</v>
      </c>
      <c r="I180" s="81">
        <v>2800</v>
      </c>
      <c r="J180" s="55">
        <f t="shared" si="4"/>
        <v>0</v>
      </c>
      <c r="K180" s="134">
        <f t="shared" si="5"/>
        <v>467000</v>
      </c>
      <c r="L180" s="109">
        <v>1031400488</v>
      </c>
      <c r="M180" s="24" t="s">
        <v>1278</v>
      </c>
      <c r="N180" s="24">
        <v>3</v>
      </c>
      <c r="O180" s="24">
        <v>1</v>
      </c>
    </row>
    <row r="181" spans="1:15" s="6" customFormat="1" ht="49.5">
      <c r="A181" s="19">
        <v>177</v>
      </c>
      <c r="B181" s="24" t="s">
        <v>3665</v>
      </c>
      <c r="C181" s="25" t="s">
        <v>3666</v>
      </c>
      <c r="D181" s="25" t="s">
        <v>3667</v>
      </c>
      <c r="E181" s="81">
        <v>465000</v>
      </c>
      <c r="F181" s="79">
        <v>465000</v>
      </c>
      <c r="G181" s="56">
        <v>0</v>
      </c>
      <c r="H181" s="29">
        <v>0</v>
      </c>
      <c r="I181" s="81">
        <v>0</v>
      </c>
      <c r="J181" s="55">
        <f t="shared" si="4"/>
        <v>0</v>
      </c>
      <c r="K181" s="134">
        <f t="shared" si="5"/>
        <v>465000</v>
      </c>
      <c r="L181" s="109">
        <v>1031460470</v>
      </c>
      <c r="M181" s="24" t="s">
        <v>1279</v>
      </c>
      <c r="N181" s="24">
        <v>3</v>
      </c>
      <c r="O181" s="24">
        <v>1</v>
      </c>
    </row>
    <row r="182" spans="1:15" s="6" customFormat="1" ht="33">
      <c r="A182" s="19">
        <v>178</v>
      </c>
      <c r="B182" s="24" t="s">
        <v>1280</v>
      </c>
      <c r="C182" s="25" t="s">
        <v>3668</v>
      </c>
      <c r="D182" s="25" t="s">
        <v>3669</v>
      </c>
      <c r="E182" s="81">
        <v>465000</v>
      </c>
      <c r="F182" s="79">
        <v>0</v>
      </c>
      <c r="G182" s="80">
        <v>0</v>
      </c>
      <c r="H182" s="29">
        <v>0</v>
      </c>
      <c r="I182" s="81">
        <v>465000</v>
      </c>
      <c r="J182" s="55">
        <f t="shared" si="4"/>
        <v>0</v>
      </c>
      <c r="K182" s="134">
        <f t="shared" si="5"/>
        <v>465000</v>
      </c>
      <c r="L182" s="109">
        <v>1020005997</v>
      </c>
      <c r="M182" s="24" t="s">
        <v>1252</v>
      </c>
      <c r="N182" s="24">
        <v>1</v>
      </c>
      <c r="O182" s="24">
        <v>0</v>
      </c>
    </row>
    <row r="183" spans="1:15" s="6" customFormat="1" ht="36" customHeight="1">
      <c r="A183" s="19">
        <v>179</v>
      </c>
      <c r="B183" s="24" t="s">
        <v>3670</v>
      </c>
      <c r="C183" s="25" t="s">
        <v>3671</v>
      </c>
      <c r="D183" s="25" t="s">
        <v>3672</v>
      </c>
      <c r="E183" s="81">
        <v>1742000</v>
      </c>
      <c r="F183" s="79">
        <v>1734400</v>
      </c>
      <c r="G183" s="56">
        <v>0</v>
      </c>
      <c r="H183" s="29">
        <v>0</v>
      </c>
      <c r="I183" s="81">
        <v>7600</v>
      </c>
      <c r="J183" s="55">
        <f t="shared" si="4"/>
        <v>0</v>
      </c>
      <c r="K183" s="134">
        <f t="shared" si="5"/>
        <v>1742000</v>
      </c>
      <c r="L183" s="109">
        <v>1030011540</v>
      </c>
      <c r="M183" s="57" t="s">
        <v>1281</v>
      </c>
      <c r="N183" s="24">
        <v>3</v>
      </c>
      <c r="O183" s="24">
        <v>1</v>
      </c>
    </row>
    <row r="184" spans="1:15" s="6" customFormat="1" ht="49.5">
      <c r="A184" s="19">
        <v>180</v>
      </c>
      <c r="B184" s="24" t="s">
        <v>3673</v>
      </c>
      <c r="C184" s="25" t="s">
        <v>3674</v>
      </c>
      <c r="D184" s="25" t="s">
        <v>3675</v>
      </c>
      <c r="E184" s="81">
        <v>321000</v>
      </c>
      <c r="F184" s="79">
        <v>321000</v>
      </c>
      <c r="G184" s="56">
        <v>0</v>
      </c>
      <c r="H184" s="29">
        <v>0</v>
      </c>
      <c r="I184" s="81">
        <v>0</v>
      </c>
      <c r="J184" s="55">
        <f t="shared" si="4"/>
        <v>0</v>
      </c>
      <c r="K184" s="134">
        <f t="shared" si="5"/>
        <v>321000</v>
      </c>
      <c r="L184" s="109">
        <v>1031460548</v>
      </c>
      <c r="M184" s="24" t="s">
        <v>1282</v>
      </c>
      <c r="N184" s="24">
        <v>3</v>
      </c>
      <c r="O184" s="24">
        <v>1</v>
      </c>
    </row>
    <row r="185" spans="1:15" s="6" customFormat="1" ht="49.5">
      <c r="A185" s="19">
        <v>181</v>
      </c>
      <c r="B185" s="24" t="s">
        <v>3676</v>
      </c>
      <c r="C185" s="25" t="s">
        <v>3677</v>
      </c>
      <c r="D185" s="25" t="s">
        <v>3678</v>
      </c>
      <c r="E185" s="81">
        <v>465000</v>
      </c>
      <c r="F185" s="79">
        <v>465000</v>
      </c>
      <c r="G185" s="56">
        <v>0</v>
      </c>
      <c r="H185" s="29">
        <v>0</v>
      </c>
      <c r="I185" s="81">
        <v>0</v>
      </c>
      <c r="J185" s="55">
        <f t="shared" si="4"/>
        <v>0</v>
      </c>
      <c r="K185" s="134">
        <f t="shared" si="5"/>
        <v>465000</v>
      </c>
      <c r="L185" s="109">
        <v>1031460085</v>
      </c>
      <c r="M185" s="24" t="s">
        <v>1283</v>
      </c>
      <c r="N185" s="24">
        <v>3</v>
      </c>
      <c r="O185" s="24">
        <v>1</v>
      </c>
    </row>
    <row r="186" spans="1:15" s="6" customFormat="1" ht="33">
      <c r="A186" s="19">
        <v>182</v>
      </c>
      <c r="B186" s="24" t="s">
        <v>3679</v>
      </c>
      <c r="C186" s="25" t="s">
        <v>3671</v>
      </c>
      <c r="D186" s="25" t="s">
        <v>3680</v>
      </c>
      <c r="E186" s="81">
        <v>502000</v>
      </c>
      <c r="F186" s="79">
        <v>492000</v>
      </c>
      <c r="G186" s="56">
        <v>0</v>
      </c>
      <c r="H186" s="29">
        <v>0</v>
      </c>
      <c r="I186" s="81">
        <v>10000</v>
      </c>
      <c r="J186" s="55">
        <f t="shared" si="4"/>
        <v>0</v>
      </c>
      <c r="K186" s="134">
        <f t="shared" si="5"/>
        <v>502000</v>
      </c>
      <c r="L186" s="109">
        <v>1031460279</v>
      </c>
      <c r="M186" s="57" t="s">
        <v>1284</v>
      </c>
      <c r="N186" s="24">
        <v>3</v>
      </c>
      <c r="O186" s="24">
        <v>1</v>
      </c>
    </row>
    <row r="187" spans="1:15" s="6" customFormat="1" ht="33">
      <c r="A187" s="19">
        <v>183</v>
      </c>
      <c r="B187" s="24" t="s">
        <v>3681</v>
      </c>
      <c r="C187" s="25" t="s">
        <v>3682</v>
      </c>
      <c r="D187" s="25" t="s">
        <v>3683</v>
      </c>
      <c r="E187" s="81">
        <v>530000</v>
      </c>
      <c r="F187" s="79">
        <v>21392</v>
      </c>
      <c r="G187" s="56">
        <v>0</v>
      </c>
      <c r="H187" s="29">
        <v>0</v>
      </c>
      <c r="I187" s="81">
        <v>508608</v>
      </c>
      <c r="J187" s="55">
        <f t="shared" si="4"/>
        <v>0</v>
      </c>
      <c r="K187" s="134">
        <f t="shared" si="5"/>
        <v>530000</v>
      </c>
      <c r="L187" s="109" t="s">
        <v>3684</v>
      </c>
      <c r="M187" s="24" t="s">
        <v>1285</v>
      </c>
      <c r="N187" s="24">
        <v>1</v>
      </c>
      <c r="O187" s="24">
        <v>1</v>
      </c>
    </row>
    <row r="188" spans="1:15" s="6" customFormat="1" ht="33">
      <c r="A188" s="19">
        <v>184</v>
      </c>
      <c r="B188" s="24" t="s">
        <v>3685</v>
      </c>
      <c r="C188" s="25" t="s">
        <v>3642</v>
      </c>
      <c r="D188" s="25" t="s">
        <v>3686</v>
      </c>
      <c r="E188" s="81">
        <v>1300000</v>
      </c>
      <c r="F188" s="79">
        <v>735727</v>
      </c>
      <c r="G188" s="56">
        <v>0</v>
      </c>
      <c r="H188" s="29">
        <v>0</v>
      </c>
      <c r="I188" s="81">
        <v>564273</v>
      </c>
      <c r="J188" s="55">
        <f t="shared" si="4"/>
        <v>0</v>
      </c>
      <c r="K188" s="134">
        <f t="shared" si="5"/>
        <v>1300000</v>
      </c>
      <c r="L188" s="109" t="s">
        <v>3687</v>
      </c>
      <c r="M188" s="24" t="s">
        <v>1286</v>
      </c>
      <c r="N188" s="24">
        <v>2</v>
      </c>
      <c r="O188" s="24">
        <v>1</v>
      </c>
    </row>
    <row r="189" spans="1:15" s="6" customFormat="1" ht="33">
      <c r="A189" s="19">
        <v>185</v>
      </c>
      <c r="B189" s="24" t="s">
        <v>3688</v>
      </c>
      <c r="C189" s="25" t="s">
        <v>3689</v>
      </c>
      <c r="D189" s="25" t="s">
        <v>3690</v>
      </c>
      <c r="E189" s="81">
        <v>510000</v>
      </c>
      <c r="F189" s="79">
        <v>510000</v>
      </c>
      <c r="G189" s="56">
        <v>0</v>
      </c>
      <c r="H189" s="29">
        <v>0</v>
      </c>
      <c r="I189" s="81">
        <v>0</v>
      </c>
      <c r="J189" s="55">
        <f t="shared" si="4"/>
        <v>0</v>
      </c>
      <c r="K189" s="134">
        <f t="shared" si="5"/>
        <v>510000</v>
      </c>
      <c r="L189" s="109" t="s">
        <v>3691</v>
      </c>
      <c r="M189" s="57" t="s">
        <v>1258</v>
      </c>
      <c r="N189" s="11">
        <v>3</v>
      </c>
      <c r="O189" s="24">
        <v>1</v>
      </c>
    </row>
    <row r="190" spans="1:15" s="6" customFormat="1" ht="33">
      <c r="A190" s="19">
        <v>186</v>
      </c>
      <c r="B190" s="24" t="s">
        <v>3692</v>
      </c>
      <c r="C190" s="25" t="s">
        <v>3636</v>
      </c>
      <c r="D190" s="25" t="s">
        <v>3693</v>
      </c>
      <c r="E190" s="81">
        <v>475000</v>
      </c>
      <c r="F190" s="79">
        <v>475000</v>
      </c>
      <c r="G190" s="56">
        <v>0</v>
      </c>
      <c r="H190" s="29">
        <v>0</v>
      </c>
      <c r="I190" s="81">
        <v>0</v>
      </c>
      <c r="J190" s="55">
        <f t="shared" si="4"/>
        <v>0</v>
      </c>
      <c r="K190" s="134">
        <f t="shared" si="5"/>
        <v>475000</v>
      </c>
      <c r="L190" s="109">
        <v>1031460437</v>
      </c>
      <c r="M190" s="57" t="s">
        <v>1287</v>
      </c>
      <c r="N190" s="24">
        <v>3</v>
      </c>
      <c r="O190" s="24">
        <v>1</v>
      </c>
    </row>
    <row r="191" spans="1:15" s="6" customFormat="1" ht="42.6" customHeight="1">
      <c r="A191" s="19">
        <v>187</v>
      </c>
      <c r="B191" s="24" t="s">
        <v>3694</v>
      </c>
      <c r="C191" s="25" t="s">
        <v>3695</v>
      </c>
      <c r="D191" s="25" t="s">
        <v>3696</v>
      </c>
      <c r="E191" s="81">
        <v>465000</v>
      </c>
      <c r="F191" s="79">
        <v>465000</v>
      </c>
      <c r="G191" s="56">
        <v>0</v>
      </c>
      <c r="H191" s="29">
        <v>0</v>
      </c>
      <c r="I191" s="81">
        <v>0</v>
      </c>
      <c r="J191" s="55">
        <f t="shared" si="4"/>
        <v>0</v>
      </c>
      <c r="K191" s="134">
        <f t="shared" si="5"/>
        <v>465000</v>
      </c>
      <c r="L191" s="109">
        <v>1031460257</v>
      </c>
      <c r="M191" s="24" t="s">
        <v>1288</v>
      </c>
      <c r="N191" s="24">
        <v>3</v>
      </c>
      <c r="O191" s="24">
        <v>1</v>
      </c>
    </row>
    <row r="192" spans="1:15" s="6" customFormat="1" ht="49.5">
      <c r="A192" s="19">
        <v>188</v>
      </c>
      <c r="B192" s="24" t="s">
        <v>3697</v>
      </c>
      <c r="C192" s="25" t="s">
        <v>3698</v>
      </c>
      <c r="D192" s="25" t="s">
        <v>3699</v>
      </c>
      <c r="E192" s="81">
        <v>360000</v>
      </c>
      <c r="F192" s="79">
        <v>173125</v>
      </c>
      <c r="G192" s="56">
        <v>0</v>
      </c>
      <c r="H192" s="29">
        <v>0</v>
      </c>
      <c r="I192" s="81">
        <v>186875</v>
      </c>
      <c r="J192" s="55">
        <f t="shared" si="4"/>
        <v>0</v>
      </c>
      <c r="K192" s="134">
        <f t="shared" si="5"/>
        <v>360000</v>
      </c>
      <c r="L192" s="109" t="s">
        <v>3700</v>
      </c>
      <c r="M192" s="24" t="s">
        <v>1289</v>
      </c>
      <c r="N192" s="24">
        <v>2</v>
      </c>
      <c r="O192" s="24">
        <v>1</v>
      </c>
    </row>
    <row r="193" spans="1:15" s="6" customFormat="1" ht="33">
      <c r="A193" s="19">
        <v>189</v>
      </c>
      <c r="B193" s="24" t="s">
        <v>3701</v>
      </c>
      <c r="C193" s="25" t="s">
        <v>3642</v>
      </c>
      <c r="D193" s="25" t="s">
        <v>3702</v>
      </c>
      <c r="E193" s="81">
        <v>1955000</v>
      </c>
      <c r="F193" s="79">
        <v>390379</v>
      </c>
      <c r="G193" s="56">
        <v>0</v>
      </c>
      <c r="H193" s="29">
        <v>0</v>
      </c>
      <c r="I193" s="81">
        <v>1564621</v>
      </c>
      <c r="J193" s="55">
        <f t="shared" si="4"/>
        <v>0</v>
      </c>
      <c r="K193" s="134">
        <f t="shared" si="5"/>
        <v>1955000</v>
      </c>
      <c r="L193" s="109" t="s">
        <v>3703</v>
      </c>
      <c r="M193" s="24" t="s">
        <v>1290</v>
      </c>
      <c r="N193" s="24">
        <v>1</v>
      </c>
      <c r="O193" s="24">
        <v>1</v>
      </c>
    </row>
    <row r="194" spans="1:15" s="6" customFormat="1" ht="49.5">
      <c r="A194" s="19">
        <v>190</v>
      </c>
      <c r="B194" s="24" t="s">
        <v>3704</v>
      </c>
      <c r="C194" s="25" t="s">
        <v>3705</v>
      </c>
      <c r="D194" s="25" t="s">
        <v>3706</v>
      </c>
      <c r="E194" s="81">
        <v>600000</v>
      </c>
      <c r="F194" s="79">
        <v>555708</v>
      </c>
      <c r="G194" s="56">
        <v>0</v>
      </c>
      <c r="H194" s="29">
        <v>0</v>
      </c>
      <c r="I194" s="81">
        <v>44292</v>
      </c>
      <c r="J194" s="55">
        <f t="shared" si="4"/>
        <v>0</v>
      </c>
      <c r="K194" s="134">
        <f t="shared" si="5"/>
        <v>600000</v>
      </c>
      <c r="L194" s="109">
        <v>1030005872</v>
      </c>
      <c r="M194" s="24" t="s">
        <v>1291</v>
      </c>
      <c r="N194" s="24">
        <v>3</v>
      </c>
      <c r="O194" s="24">
        <v>1</v>
      </c>
    </row>
    <row r="195" spans="1:15" s="6" customFormat="1" ht="49.5">
      <c r="A195" s="19">
        <v>191</v>
      </c>
      <c r="B195" s="24" t="s">
        <v>3707</v>
      </c>
      <c r="C195" s="25" t="s">
        <v>3708</v>
      </c>
      <c r="D195" s="25" t="s">
        <v>3709</v>
      </c>
      <c r="E195" s="81">
        <v>980000</v>
      </c>
      <c r="F195" s="79">
        <v>314228</v>
      </c>
      <c r="G195" s="56">
        <v>0</v>
      </c>
      <c r="H195" s="29">
        <v>0</v>
      </c>
      <c r="I195" s="81">
        <v>665772</v>
      </c>
      <c r="J195" s="55">
        <f t="shared" si="4"/>
        <v>0</v>
      </c>
      <c r="K195" s="134">
        <f t="shared" si="5"/>
        <v>980000</v>
      </c>
      <c r="L195" s="109" t="s">
        <v>3710</v>
      </c>
      <c r="M195" s="24" t="s">
        <v>1271</v>
      </c>
      <c r="N195" s="24">
        <v>1</v>
      </c>
      <c r="O195" s="24">
        <v>1</v>
      </c>
    </row>
    <row r="196" spans="1:15" s="6" customFormat="1" ht="33">
      <c r="A196" s="19">
        <v>192</v>
      </c>
      <c r="B196" s="24" t="s">
        <v>3711</v>
      </c>
      <c r="C196" s="25" t="s">
        <v>3712</v>
      </c>
      <c r="D196" s="25" t="s">
        <v>3713</v>
      </c>
      <c r="E196" s="81">
        <v>545000</v>
      </c>
      <c r="F196" s="79">
        <v>545000</v>
      </c>
      <c r="G196" s="56">
        <v>0</v>
      </c>
      <c r="H196" s="29">
        <v>0</v>
      </c>
      <c r="I196" s="81">
        <v>0</v>
      </c>
      <c r="J196" s="55">
        <f t="shared" si="4"/>
        <v>0</v>
      </c>
      <c r="K196" s="134">
        <f t="shared" si="5"/>
        <v>545000</v>
      </c>
      <c r="L196" s="109">
        <v>1030009279</v>
      </c>
      <c r="M196" s="57" t="s">
        <v>1292</v>
      </c>
      <c r="N196" s="24">
        <v>3</v>
      </c>
      <c r="O196" s="24">
        <v>1</v>
      </c>
    </row>
    <row r="197" spans="1:15" s="6" customFormat="1" ht="33">
      <c r="A197" s="19">
        <v>193</v>
      </c>
      <c r="B197" s="24" t="s">
        <v>1293</v>
      </c>
      <c r="C197" s="25" t="s">
        <v>3642</v>
      </c>
      <c r="D197" s="25" t="s">
        <v>3714</v>
      </c>
      <c r="E197" s="81">
        <v>1000000</v>
      </c>
      <c r="F197" s="79">
        <v>278155</v>
      </c>
      <c r="G197" s="56">
        <v>0</v>
      </c>
      <c r="H197" s="29">
        <v>0</v>
      </c>
      <c r="I197" s="81">
        <v>721845</v>
      </c>
      <c r="J197" s="55">
        <f t="shared" ref="J197:J260" si="6">IF(E197=F197+G197+H197+I197,0,1)</f>
        <v>0</v>
      </c>
      <c r="K197" s="134">
        <f t="shared" ref="K197:K260" si="7">F197+G197+H197+I197</f>
        <v>1000000</v>
      </c>
      <c r="L197" s="109" t="s">
        <v>3715</v>
      </c>
      <c r="M197" s="24" t="s">
        <v>1294</v>
      </c>
      <c r="N197" s="24">
        <v>1</v>
      </c>
      <c r="O197" s="24">
        <v>1</v>
      </c>
    </row>
    <row r="198" spans="1:15" s="6" customFormat="1" ht="39" customHeight="1">
      <c r="A198" s="19">
        <v>194</v>
      </c>
      <c r="B198" s="24" t="s">
        <v>3716</v>
      </c>
      <c r="C198" s="25" t="s">
        <v>3597</v>
      </c>
      <c r="D198" s="25" t="s">
        <v>3717</v>
      </c>
      <c r="E198" s="81">
        <v>142000</v>
      </c>
      <c r="F198" s="79">
        <v>120072</v>
      </c>
      <c r="G198" s="56">
        <v>0</v>
      </c>
      <c r="H198" s="29">
        <v>0</v>
      </c>
      <c r="I198" s="81">
        <v>21928</v>
      </c>
      <c r="J198" s="55">
        <f t="shared" si="6"/>
        <v>0</v>
      </c>
      <c r="K198" s="134">
        <f t="shared" si="7"/>
        <v>142000</v>
      </c>
      <c r="L198" s="109">
        <v>1030009279</v>
      </c>
      <c r="M198" s="24" t="s">
        <v>1295</v>
      </c>
      <c r="N198" s="24">
        <v>3</v>
      </c>
      <c r="O198" s="24">
        <v>1</v>
      </c>
    </row>
    <row r="199" spans="1:15" s="6" customFormat="1" ht="53.25" customHeight="1">
      <c r="A199" s="19">
        <v>195</v>
      </c>
      <c r="B199" s="24" t="s">
        <v>3718</v>
      </c>
      <c r="C199" s="25" t="s">
        <v>3719</v>
      </c>
      <c r="D199" s="25" t="s">
        <v>3720</v>
      </c>
      <c r="E199" s="81">
        <v>1000000</v>
      </c>
      <c r="F199" s="79">
        <v>466473</v>
      </c>
      <c r="G199" s="56">
        <v>0</v>
      </c>
      <c r="H199" s="29">
        <v>0</v>
      </c>
      <c r="I199" s="81">
        <v>533527</v>
      </c>
      <c r="J199" s="55">
        <f t="shared" si="6"/>
        <v>0</v>
      </c>
      <c r="K199" s="134">
        <f t="shared" si="7"/>
        <v>1000000</v>
      </c>
      <c r="L199" s="109" t="s">
        <v>3715</v>
      </c>
      <c r="M199" s="24" t="s">
        <v>1296</v>
      </c>
      <c r="N199" s="24">
        <v>1</v>
      </c>
      <c r="O199" s="24">
        <v>1</v>
      </c>
    </row>
    <row r="200" spans="1:15" s="6" customFormat="1" ht="33">
      <c r="A200" s="19">
        <v>196</v>
      </c>
      <c r="B200" s="24" t="s">
        <v>3721</v>
      </c>
      <c r="C200" s="25" t="s">
        <v>3695</v>
      </c>
      <c r="D200" s="25" t="s">
        <v>3722</v>
      </c>
      <c r="E200" s="81">
        <v>595000</v>
      </c>
      <c r="F200" s="79">
        <v>595000</v>
      </c>
      <c r="G200" s="56">
        <v>0</v>
      </c>
      <c r="H200" s="29">
        <v>0</v>
      </c>
      <c r="I200" s="81">
        <v>0</v>
      </c>
      <c r="J200" s="55">
        <f t="shared" si="6"/>
        <v>0</v>
      </c>
      <c r="K200" s="134">
        <f t="shared" si="7"/>
        <v>595000</v>
      </c>
      <c r="L200" s="109">
        <v>1030009279</v>
      </c>
      <c r="M200" s="24" t="s">
        <v>1297</v>
      </c>
      <c r="N200" s="24">
        <v>3</v>
      </c>
      <c r="O200" s="24">
        <v>1</v>
      </c>
    </row>
    <row r="201" spans="1:15" s="6" customFormat="1" ht="63" customHeight="1">
      <c r="A201" s="19">
        <v>197</v>
      </c>
      <c r="B201" s="24" t="s">
        <v>3723</v>
      </c>
      <c r="C201" s="25" t="s">
        <v>3724</v>
      </c>
      <c r="D201" s="25" t="s">
        <v>3664</v>
      </c>
      <c r="E201" s="81">
        <v>465000</v>
      </c>
      <c r="F201" s="79">
        <v>465000</v>
      </c>
      <c r="G201" s="56">
        <v>0</v>
      </c>
      <c r="H201" s="29">
        <v>0</v>
      </c>
      <c r="I201" s="81">
        <v>0</v>
      </c>
      <c r="J201" s="55">
        <f t="shared" si="6"/>
        <v>0</v>
      </c>
      <c r="K201" s="134">
        <f t="shared" si="7"/>
        <v>465000</v>
      </c>
      <c r="L201" s="109">
        <v>1031460459</v>
      </c>
      <c r="M201" s="24" t="s">
        <v>1298</v>
      </c>
      <c r="N201" s="24">
        <v>3</v>
      </c>
      <c r="O201" s="24">
        <v>1</v>
      </c>
    </row>
    <row r="202" spans="1:15" s="6" customFormat="1" ht="49.5">
      <c r="A202" s="19">
        <v>198</v>
      </c>
      <c r="B202" s="24" t="s">
        <v>3725</v>
      </c>
      <c r="C202" s="25" t="s">
        <v>3719</v>
      </c>
      <c r="D202" s="25" t="s">
        <v>3726</v>
      </c>
      <c r="E202" s="81">
        <v>40000</v>
      </c>
      <c r="F202" s="79">
        <v>32404</v>
      </c>
      <c r="G202" s="56">
        <v>0</v>
      </c>
      <c r="H202" s="29">
        <v>0</v>
      </c>
      <c r="I202" s="81">
        <v>7596</v>
      </c>
      <c r="J202" s="55">
        <f t="shared" si="6"/>
        <v>0</v>
      </c>
      <c r="K202" s="134">
        <f t="shared" si="7"/>
        <v>40000</v>
      </c>
      <c r="L202" s="109" t="s">
        <v>3727</v>
      </c>
      <c r="M202" s="57" t="s">
        <v>1299</v>
      </c>
      <c r="N202" s="24">
        <v>3</v>
      </c>
      <c r="O202" s="24">
        <v>1</v>
      </c>
    </row>
    <row r="203" spans="1:15" s="6" customFormat="1" ht="49.5">
      <c r="A203" s="19">
        <v>199</v>
      </c>
      <c r="B203" s="24" t="s">
        <v>3728</v>
      </c>
      <c r="C203" s="25" t="s">
        <v>3729</v>
      </c>
      <c r="D203" s="25" t="s">
        <v>3730</v>
      </c>
      <c r="E203" s="81">
        <v>157000</v>
      </c>
      <c r="F203" s="79">
        <v>155848</v>
      </c>
      <c r="G203" s="56">
        <v>0</v>
      </c>
      <c r="H203" s="29">
        <v>0</v>
      </c>
      <c r="I203" s="81">
        <v>1152</v>
      </c>
      <c r="J203" s="55">
        <f t="shared" si="6"/>
        <v>0</v>
      </c>
      <c r="K203" s="134">
        <f t="shared" si="7"/>
        <v>157000</v>
      </c>
      <c r="L203" s="109">
        <v>1030011218</v>
      </c>
      <c r="M203" s="24" t="s">
        <v>1300</v>
      </c>
      <c r="N203" s="24">
        <v>3</v>
      </c>
      <c r="O203" s="24">
        <v>1</v>
      </c>
    </row>
    <row r="204" spans="1:15" s="6" customFormat="1" ht="49.5">
      <c r="A204" s="19">
        <v>200</v>
      </c>
      <c r="B204" s="24" t="s">
        <v>3731</v>
      </c>
      <c r="C204" s="25" t="s">
        <v>3689</v>
      </c>
      <c r="D204" s="25" t="s">
        <v>3664</v>
      </c>
      <c r="E204" s="81">
        <v>465000</v>
      </c>
      <c r="F204" s="79">
        <v>465000</v>
      </c>
      <c r="G204" s="56">
        <v>0</v>
      </c>
      <c r="H204" s="29">
        <v>0</v>
      </c>
      <c r="I204" s="81">
        <v>0</v>
      </c>
      <c r="J204" s="55">
        <f t="shared" si="6"/>
        <v>0</v>
      </c>
      <c r="K204" s="134">
        <f t="shared" si="7"/>
        <v>465000</v>
      </c>
      <c r="L204" s="109">
        <v>10314660474</v>
      </c>
      <c r="M204" s="24" t="s">
        <v>1301</v>
      </c>
      <c r="N204" s="24">
        <v>3</v>
      </c>
      <c r="O204" s="24">
        <v>1</v>
      </c>
    </row>
    <row r="205" spans="1:15" s="6" customFormat="1" ht="33">
      <c r="A205" s="19">
        <v>201</v>
      </c>
      <c r="B205" s="24" t="s">
        <v>3732</v>
      </c>
      <c r="C205" s="25" t="s">
        <v>3733</v>
      </c>
      <c r="D205" s="25" t="s">
        <v>3734</v>
      </c>
      <c r="E205" s="81">
        <v>1400000</v>
      </c>
      <c r="F205" s="79">
        <v>373395</v>
      </c>
      <c r="G205" s="56">
        <v>0</v>
      </c>
      <c r="H205" s="29">
        <v>0</v>
      </c>
      <c r="I205" s="81">
        <v>1026605</v>
      </c>
      <c r="J205" s="55">
        <f t="shared" si="6"/>
        <v>0</v>
      </c>
      <c r="K205" s="134">
        <f t="shared" si="7"/>
        <v>1400000</v>
      </c>
      <c r="L205" s="109" t="s">
        <v>3735</v>
      </c>
      <c r="M205" s="57" t="s">
        <v>1302</v>
      </c>
      <c r="N205" s="24">
        <v>1</v>
      </c>
      <c r="O205" s="24">
        <v>1</v>
      </c>
    </row>
    <row r="206" spans="1:15" s="6" customFormat="1" ht="44.45" customHeight="1">
      <c r="A206" s="19">
        <v>202</v>
      </c>
      <c r="B206" s="24" t="s">
        <v>3736</v>
      </c>
      <c r="C206" s="25" t="s">
        <v>3737</v>
      </c>
      <c r="D206" s="25" t="s">
        <v>3738</v>
      </c>
      <c r="E206" s="81">
        <v>465000</v>
      </c>
      <c r="F206" s="79">
        <v>414760</v>
      </c>
      <c r="G206" s="56">
        <v>0</v>
      </c>
      <c r="H206" s="29">
        <v>0</v>
      </c>
      <c r="I206" s="81">
        <v>50240</v>
      </c>
      <c r="J206" s="55">
        <f t="shared" si="6"/>
        <v>0</v>
      </c>
      <c r="K206" s="134">
        <f t="shared" si="7"/>
        <v>465000</v>
      </c>
      <c r="L206" s="109">
        <v>1031460443</v>
      </c>
      <c r="M206" s="24" t="s">
        <v>1303</v>
      </c>
      <c r="N206" s="24">
        <v>3</v>
      </c>
      <c r="O206" s="24">
        <v>1</v>
      </c>
    </row>
    <row r="207" spans="1:15" s="6" customFormat="1" ht="40.5" customHeight="1">
      <c r="A207" s="19">
        <v>203</v>
      </c>
      <c r="B207" s="24" t="s">
        <v>3739</v>
      </c>
      <c r="C207" s="25" t="s">
        <v>3642</v>
      </c>
      <c r="D207" s="25" t="s">
        <v>3740</v>
      </c>
      <c r="E207" s="81">
        <v>2230000</v>
      </c>
      <c r="F207" s="79">
        <v>1341894</v>
      </c>
      <c r="G207" s="56">
        <v>0</v>
      </c>
      <c r="H207" s="29">
        <v>0</v>
      </c>
      <c r="I207" s="81">
        <v>888106</v>
      </c>
      <c r="J207" s="55">
        <f t="shared" si="6"/>
        <v>0</v>
      </c>
      <c r="K207" s="134">
        <f t="shared" si="7"/>
        <v>2230000</v>
      </c>
      <c r="L207" s="109" t="s">
        <v>3741</v>
      </c>
      <c r="M207" s="57" t="s">
        <v>1304</v>
      </c>
      <c r="N207" s="24">
        <v>2</v>
      </c>
      <c r="O207" s="24">
        <v>1</v>
      </c>
    </row>
    <row r="208" spans="1:15" s="6" customFormat="1" ht="42.75" customHeight="1">
      <c r="A208" s="19">
        <v>204</v>
      </c>
      <c r="B208" s="24" t="s">
        <v>3742</v>
      </c>
      <c r="C208" s="25" t="s">
        <v>3743</v>
      </c>
      <c r="D208" s="25" t="s">
        <v>3744</v>
      </c>
      <c r="E208" s="81">
        <v>465000</v>
      </c>
      <c r="F208" s="79">
        <v>465000</v>
      </c>
      <c r="G208" s="56">
        <v>0</v>
      </c>
      <c r="H208" s="29">
        <v>0</v>
      </c>
      <c r="I208" s="81">
        <v>0</v>
      </c>
      <c r="J208" s="55">
        <f t="shared" si="6"/>
        <v>0</v>
      </c>
      <c r="K208" s="134">
        <f t="shared" si="7"/>
        <v>465000</v>
      </c>
      <c r="L208" s="109">
        <v>1031460442</v>
      </c>
      <c r="M208" s="24" t="s">
        <v>1305</v>
      </c>
      <c r="N208" s="24">
        <v>3</v>
      </c>
      <c r="O208" s="24">
        <v>1</v>
      </c>
    </row>
    <row r="209" spans="1:15" s="6" customFormat="1" ht="48" customHeight="1">
      <c r="A209" s="19">
        <v>205</v>
      </c>
      <c r="B209" s="24" t="s">
        <v>3745</v>
      </c>
      <c r="C209" s="25" t="s">
        <v>3746</v>
      </c>
      <c r="D209" s="25" t="s">
        <v>3747</v>
      </c>
      <c r="E209" s="81">
        <v>574000</v>
      </c>
      <c r="F209" s="79">
        <v>574000</v>
      </c>
      <c r="G209" s="56">
        <v>0</v>
      </c>
      <c r="H209" s="29">
        <v>0</v>
      </c>
      <c r="I209" s="81">
        <v>0</v>
      </c>
      <c r="J209" s="55">
        <f t="shared" si="6"/>
        <v>0</v>
      </c>
      <c r="K209" s="134">
        <f t="shared" si="7"/>
        <v>574000</v>
      </c>
      <c r="L209" s="109" t="s">
        <v>3748</v>
      </c>
      <c r="M209" s="57" t="s">
        <v>1258</v>
      </c>
      <c r="N209" s="11">
        <v>3</v>
      </c>
      <c r="O209" s="24">
        <v>1</v>
      </c>
    </row>
    <row r="210" spans="1:15" s="6" customFormat="1" ht="42.75" customHeight="1">
      <c r="A210" s="19">
        <v>206</v>
      </c>
      <c r="B210" s="24" t="s">
        <v>3749</v>
      </c>
      <c r="C210" s="25" t="s">
        <v>3746</v>
      </c>
      <c r="D210" s="25" t="s">
        <v>3750</v>
      </c>
      <c r="E210" s="81">
        <v>576000</v>
      </c>
      <c r="F210" s="79">
        <v>576000</v>
      </c>
      <c r="G210" s="56">
        <v>0</v>
      </c>
      <c r="H210" s="29">
        <v>0</v>
      </c>
      <c r="I210" s="81">
        <v>0</v>
      </c>
      <c r="J210" s="55">
        <f t="shared" si="6"/>
        <v>0</v>
      </c>
      <c r="K210" s="134">
        <f t="shared" si="7"/>
        <v>576000</v>
      </c>
      <c r="L210" s="109" t="s">
        <v>3751</v>
      </c>
      <c r="M210" s="57" t="s">
        <v>1306</v>
      </c>
      <c r="N210" s="24">
        <v>3</v>
      </c>
      <c r="O210" s="24">
        <v>1</v>
      </c>
    </row>
    <row r="211" spans="1:15" s="6" customFormat="1" ht="25.5" customHeight="1">
      <c r="A211" s="19">
        <v>207</v>
      </c>
      <c r="B211" s="24" t="s">
        <v>3752</v>
      </c>
      <c r="C211" s="25" t="s">
        <v>3753</v>
      </c>
      <c r="D211" s="25" t="s">
        <v>3754</v>
      </c>
      <c r="E211" s="81">
        <v>286000</v>
      </c>
      <c r="F211" s="79">
        <v>286000</v>
      </c>
      <c r="G211" s="56">
        <v>0</v>
      </c>
      <c r="H211" s="29">
        <v>0</v>
      </c>
      <c r="I211" s="81">
        <v>0</v>
      </c>
      <c r="J211" s="55">
        <f t="shared" si="6"/>
        <v>0</v>
      </c>
      <c r="K211" s="134">
        <f t="shared" si="7"/>
        <v>286000</v>
      </c>
      <c r="L211" s="109" t="s">
        <v>3755</v>
      </c>
      <c r="M211" s="57" t="s">
        <v>1307</v>
      </c>
      <c r="N211" s="24">
        <v>3</v>
      </c>
      <c r="O211" s="24">
        <v>1</v>
      </c>
    </row>
    <row r="212" spans="1:15" s="6" customFormat="1" ht="33">
      <c r="A212" s="19">
        <v>208</v>
      </c>
      <c r="B212" s="24" t="s">
        <v>3756</v>
      </c>
      <c r="C212" s="25" t="s">
        <v>3757</v>
      </c>
      <c r="D212" s="25" t="s">
        <v>3758</v>
      </c>
      <c r="E212" s="81">
        <v>545000</v>
      </c>
      <c r="F212" s="79">
        <v>545000</v>
      </c>
      <c r="G212" s="56">
        <v>0</v>
      </c>
      <c r="H212" s="29">
        <v>0</v>
      </c>
      <c r="I212" s="81">
        <v>0</v>
      </c>
      <c r="J212" s="55">
        <f t="shared" si="6"/>
        <v>0</v>
      </c>
      <c r="K212" s="134">
        <f t="shared" si="7"/>
        <v>545000</v>
      </c>
      <c r="L212" s="109">
        <v>1031460255</v>
      </c>
      <c r="M212" s="24" t="s">
        <v>1308</v>
      </c>
      <c r="N212" s="24">
        <v>3</v>
      </c>
      <c r="O212" s="24">
        <v>1</v>
      </c>
    </row>
    <row r="213" spans="1:15" s="6" customFormat="1" ht="46.15" customHeight="1">
      <c r="A213" s="19">
        <v>209</v>
      </c>
      <c r="B213" s="24" t="s">
        <v>3759</v>
      </c>
      <c r="C213" s="25" t="s">
        <v>3760</v>
      </c>
      <c r="D213" s="25" t="s">
        <v>3761</v>
      </c>
      <c r="E213" s="81">
        <v>460000</v>
      </c>
      <c r="F213" s="79">
        <v>460000</v>
      </c>
      <c r="G213" s="56">
        <v>0</v>
      </c>
      <c r="H213" s="29">
        <v>0</v>
      </c>
      <c r="I213" s="81">
        <v>0</v>
      </c>
      <c r="J213" s="55">
        <f t="shared" si="6"/>
        <v>0</v>
      </c>
      <c r="K213" s="134">
        <f t="shared" si="7"/>
        <v>460000</v>
      </c>
      <c r="L213" s="109">
        <v>1030014092</v>
      </c>
      <c r="M213" s="24" t="s">
        <v>1309</v>
      </c>
      <c r="N213" s="24">
        <v>2</v>
      </c>
      <c r="O213" s="24">
        <v>1</v>
      </c>
    </row>
    <row r="214" spans="1:15" s="6" customFormat="1" ht="49.5">
      <c r="A214" s="19">
        <v>210</v>
      </c>
      <c r="B214" s="24" t="s">
        <v>3762</v>
      </c>
      <c r="C214" s="25" t="s">
        <v>3695</v>
      </c>
      <c r="D214" s="25" t="s">
        <v>3763</v>
      </c>
      <c r="E214" s="81">
        <v>380000</v>
      </c>
      <c r="F214" s="79">
        <v>380000</v>
      </c>
      <c r="G214" s="56">
        <v>0</v>
      </c>
      <c r="H214" s="29">
        <v>0</v>
      </c>
      <c r="I214" s="81">
        <v>0</v>
      </c>
      <c r="J214" s="55">
        <f t="shared" si="6"/>
        <v>0</v>
      </c>
      <c r="K214" s="134">
        <f t="shared" si="7"/>
        <v>380000</v>
      </c>
      <c r="L214" s="109">
        <v>1031460256</v>
      </c>
      <c r="M214" s="24" t="s">
        <v>1310</v>
      </c>
      <c r="N214" s="24">
        <v>3</v>
      </c>
      <c r="O214" s="24">
        <v>1</v>
      </c>
    </row>
    <row r="215" spans="1:15" s="6" customFormat="1" ht="49.5">
      <c r="A215" s="19">
        <v>211</v>
      </c>
      <c r="B215" s="24" t="s">
        <v>3764</v>
      </c>
      <c r="C215" s="25" t="s">
        <v>3765</v>
      </c>
      <c r="D215" s="25" t="s">
        <v>3699</v>
      </c>
      <c r="E215" s="81">
        <v>212000</v>
      </c>
      <c r="F215" s="79">
        <v>0</v>
      </c>
      <c r="G215" s="56">
        <v>0</v>
      </c>
      <c r="H215" s="29">
        <v>0</v>
      </c>
      <c r="I215" s="81">
        <v>212000</v>
      </c>
      <c r="J215" s="55">
        <f t="shared" si="6"/>
        <v>0</v>
      </c>
      <c r="K215" s="134">
        <f t="shared" si="7"/>
        <v>212000</v>
      </c>
      <c r="L215" s="109" t="s">
        <v>3766</v>
      </c>
      <c r="M215" s="57" t="s">
        <v>3550</v>
      </c>
      <c r="N215" s="24">
        <v>1</v>
      </c>
      <c r="O215" s="24">
        <v>0</v>
      </c>
    </row>
    <row r="216" spans="1:15" s="6" customFormat="1" ht="49.5">
      <c r="A216" s="19">
        <v>212</v>
      </c>
      <c r="B216" s="24" t="s">
        <v>3767</v>
      </c>
      <c r="C216" s="25" t="s">
        <v>3768</v>
      </c>
      <c r="D216" s="25" t="s">
        <v>3769</v>
      </c>
      <c r="E216" s="81">
        <v>465000</v>
      </c>
      <c r="F216" s="79">
        <v>463000</v>
      </c>
      <c r="G216" s="56">
        <v>0</v>
      </c>
      <c r="H216" s="29">
        <v>0</v>
      </c>
      <c r="I216" s="81">
        <v>2000</v>
      </c>
      <c r="J216" s="55">
        <f t="shared" si="6"/>
        <v>0</v>
      </c>
      <c r="K216" s="134">
        <f t="shared" si="7"/>
        <v>465000</v>
      </c>
      <c r="L216" s="109">
        <v>1031460295</v>
      </c>
      <c r="M216" s="24" t="s">
        <v>1312</v>
      </c>
      <c r="N216" s="24">
        <v>2</v>
      </c>
      <c r="O216" s="24">
        <v>1</v>
      </c>
    </row>
    <row r="217" spans="1:15" s="6" customFormat="1" ht="33">
      <c r="A217" s="19">
        <v>213</v>
      </c>
      <c r="B217" s="24" t="s">
        <v>1313</v>
      </c>
      <c r="C217" s="25" t="s">
        <v>3770</v>
      </c>
      <c r="D217" s="25" t="s">
        <v>3771</v>
      </c>
      <c r="E217" s="81">
        <v>465000</v>
      </c>
      <c r="F217" s="79">
        <v>465000</v>
      </c>
      <c r="G217" s="56">
        <v>0</v>
      </c>
      <c r="H217" s="29">
        <v>0</v>
      </c>
      <c r="I217" s="81">
        <v>0</v>
      </c>
      <c r="J217" s="55">
        <f t="shared" si="6"/>
        <v>0</v>
      </c>
      <c r="K217" s="134">
        <f t="shared" si="7"/>
        <v>465000</v>
      </c>
      <c r="L217" s="109">
        <v>1031460460</v>
      </c>
      <c r="M217" s="24" t="s">
        <v>1314</v>
      </c>
      <c r="N217" s="24">
        <v>3</v>
      </c>
      <c r="O217" s="24">
        <v>1</v>
      </c>
    </row>
    <row r="218" spans="1:15" s="6" customFormat="1" ht="49.5">
      <c r="A218" s="19">
        <v>214</v>
      </c>
      <c r="B218" s="24" t="s">
        <v>3772</v>
      </c>
      <c r="C218" s="25" t="s">
        <v>3773</v>
      </c>
      <c r="D218" s="25" t="s">
        <v>3774</v>
      </c>
      <c r="E218" s="81">
        <v>465000</v>
      </c>
      <c r="F218" s="79">
        <v>465000</v>
      </c>
      <c r="G218" s="56">
        <v>0</v>
      </c>
      <c r="H218" s="29">
        <v>0</v>
      </c>
      <c r="I218" s="81">
        <v>0</v>
      </c>
      <c r="J218" s="55">
        <f t="shared" si="6"/>
        <v>0</v>
      </c>
      <c r="K218" s="134">
        <f t="shared" si="7"/>
        <v>465000</v>
      </c>
      <c r="L218" s="109">
        <v>1031460478</v>
      </c>
      <c r="M218" s="24" t="s">
        <v>1298</v>
      </c>
      <c r="N218" s="24">
        <v>2</v>
      </c>
      <c r="O218" s="24">
        <v>1</v>
      </c>
    </row>
    <row r="219" spans="1:15" s="6" customFormat="1" ht="33">
      <c r="A219" s="19">
        <v>215</v>
      </c>
      <c r="B219" s="24" t="s">
        <v>3775</v>
      </c>
      <c r="C219" s="25" t="s">
        <v>3776</v>
      </c>
      <c r="D219" s="25" t="s">
        <v>3777</v>
      </c>
      <c r="E219" s="81">
        <v>925000</v>
      </c>
      <c r="F219" s="79">
        <v>614722</v>
      </c>
      <c r="G219" s="56">
        <v>0</v>
      </c>
      <c r="H219" s="29">
        <v>0</v>
      </c>
      <c r="I219" s="81">
        <f>E219-F219</f>
        <v>310278</v>
      </c>
      <c r="J219" s="55">
        <f t="shared" si="6"/>
        <v>0</v>
      </c>
      <c r="K219" s="134">
        <f t="shared" si="7"/>
        <v>925000</v>
      </c>
      <c r="L219" s="109" t="s">
        <v>3778</v>
      </c>
      <c r="M219" s="57" t="s">
        <v>1258</v>
      </c>
      <c r="N219" s="11">
        <v>1</v>
      </c>
      <c r="O219" s="24">
        <v>1</v>
      </c>
    </row>
    <row r="220" spans="1:15" s="6" customFormat="1" ht="33">
      <c r="A220" s="19">
        <v>216</v>
      </c>
      <c r="B220" s="24" t="s">
        <v>3779</v>
      </c>
      <c r="C220" s="25" t="s">
        <v>3780</v>
      </c>
      <c r="D220" s="25" t="s">
        <v>3781</v>
      </c>
      <c r="E220" s="81">
        <v>550000</v>
      </c>
      <c r="F220" s="79">
        <v>534800</v>
      </c>
      <c r="G220" s="56">
        <v>0</v>
      </c>
      <c r="H220" s="29">
        <v>0</v>
      </c>
      <c r="I220" s="81">
        <v>15200</v>
      </c>
      <c r="J220" s="55">
        <f t="shared" si="6"/>
        <v>0</v>
      </c>
      <c r="K220" s="134">
        <f t="shared" si="7"/>
        <v>550000</v>
      </c>
      <c r="L220" s="109" t="s">
        <v>3782</v>
      </c>
      <c r="M220" s="57" t="s">
        <v>1315</v>
      </c>
      <c r="N220" s="24">
        <v>3</v>
      </c>
      <c r="O220" s="24">
        <v>1</v>
      </c>
    </row>
    <row r="221" spans="1:15" s="6" customFormat="1" ht="33">
      <c r="A221" s="19">
        <v>217</v>
      </c>
      <c r="B221" s="24" t="s">
        <v>3783</v>
      </c>
      <c r="C221" s="25" t="s">
        <v>3674</v>
      </c>
      <c r="D221" s="25" t="s">
        <v>3784</v>
      </c>
      <c r="E221" s="81">
        <v>645000</v>
      </c>
      <c r="F221" s="79">
        <v>645000</v>
      </c>
      <c r="G221" s="56">
        <v>0</v>
      </c>
      <c r="H221" s="29">
        <v>0</v>
      </c>
      <c r="I221" s="81">
        <v>0</v>
      </c>
      <c r="J221" s="55">
        <f t="shared" si="6"/>
        <v>0</v>
      </c>
      <c r="K221" s="134">
        <f t="shared" si="7"/>
        <v>645000</v>
      </c>
      <c r="L221" s="109">
        <v>1031460462</v>
      </c>
      <c r="M221" s="24" t="s">
        <v>1316</v>
      </c>
      <c r="N221" s="24">
        <v>3</v>
      </c>
      <c r="O221" s="24">
        <v>1</v>
      </c>
    </row>
    <row r="222" spans="1:15" s="6" customFormat="1" ht="49.5">
      <c r="A222" s="19">
        <v>218</v>
      </c>
      <c r="B222" s="24" t="s">
        <v>3785</v>
      </c>
      <c r="C222" s="25" t="s">
        <v>3786</v>
      </c>
      <c r="D222" s="25" t="s">
        <v>3787</v>
      </c>
      <c r="E222" s="81">
        <v>465000</v>
      </c>
      <c r="F222" s="79">
        <v>465000</v>
      </c>
      <c r="G222" s="56">
        <v>0</v>
      </c>
      <c r="H222" s="29">
        <v>0</v>
      </c>
      <c r="I222" s="81">
        <v>0</v>
      </c>
      <c r="J222" s="55">
        <f t="shared" si="6"/>
        <v>0</v>
      </c>
      <c r="K222" s="134">
        <f t="shared" si="7"/>
        <v>465000</v>
      </c>
      <c r="L222" s="109">
        <v>1030005086</v>
      </c>
      <c r="M222" s="24" t="s">
        <v>1317</v>
      </c>
      <c r="N222" s="24">
        <v>3</v>
      </c>
      <c r="O222" s="24">
        <v>1</v>
      </c>
    </row>
    <row r="223" spans="1:15" s="6" customFormat="1" ht="49.5">
      <c r="A223" s="19">
        <v>219</v>
      </c>
      <c r="B223" s="24" t="s">
        <v>3788</v>
      </c>
      <c r="C223" s="25" t="s">
        <v>3789</v>
      </c>
      <c r="D223" s="25" t="s">
        <v>3790</v>
      </c>
      <c r="E223" s="81">
        <v>465000</v>
      </c>
      <c r="F223" s="79">
        <v>465000</v>
      </c>
      <c r="G223" s="56">
        <v>0</v>
      </c>
      <c r="H223" s="29">
        <v>0</v>
      </c>
      <c r="I223" s="81">
        <v>0</v>
      </c>
      <c r="J223" s="55">
        <f t="shared" si="6"/>
        <v>0</v>
      </c>
      <c r="K223" s="134">
        <f t="shared" si="7"/>
        <v>465000</v>
      </c>
      <c r="L223" s="109">
        <v>1030005086</v>
      </c>
      <c r="M223" s="24" t="s">
        <v>1318</v>
      </c>
      <c r="N223" s="24">
        <v>2</v>
      </c>
      <c r="O223" s="24">
        <v>1</v>
      </c>
    </row>
    <row r="224" spans="1:15" s="6" customFormat="1" ht="66">
      <c r="A224" s="19">
        <v>220</v>
      </c>
      <c r="B224" s="24" t="s">
        <v>3791</v>
      </c>
      <c r="C224" s="25" t="s">
        <v>3302</v>
      </c>
      <c r="D224" s="25" t="s">
        <v>3792</v>
      </c>
      <c r="E224" s="81">
        <v>555000</v>
      </c>
      <c r="F224" s="79">
        <v>509100</v>
      </c>
      <c r="G224" s="56">
        <v>0</v>
      </c>
      <c r="H224" s="29">
        <v>0</v>
      </c>
      <c r="I224" s="81">
        <v>45900</v>
      </c>
      <c r="J224" s="55">
        <f t="shared" si="6"/>
        <v>0</v>
      </c>
      <c r="K224" s="134">
        <f t="shared" si="7"/>
        <v>555000</v>
      </c>
      <c r="L224" s="109" t="s">
        <v>3793</v>
      </c>
      <c r="M224" s="57" t="s">
        <v>1258</v>
      </c>
      <c r="N224" s="11">
        <v>3</v>
      </c>
      <c r="O224" s="24">
        <v>1</v>
      </c>
    </row>
    <row r="225" spans="1:15" s="6" customFormat="1" ht="49.5">
      <c r="A225" s="19">
        <v>221</v>
      </c>
      <c r="B225" s="24" t="s">
        <v>1319</v>
      </c>
      <c r="C225" s="25" t="s">
        <v>3794</v>
      </c>
      <c r="D225" s="25" t="s">
        <v>3795</v>
      </c>
      <c r="E225" s="81">
        <v>110000</v>
      </c>
      <c r="F225" s="79">
        <v>0</v>
      </c>
      <c r="G225" s="56">
        <v>0</v>
      </c>
      <c r="H225" s="29">
        <v>0</v>
      </c>
      <c r="I225" s="81">
        <v>110000</v>
      </c>
      <c r="J225" s="55">
        <f t="shared" si="6"/>
        <v>0</v>
      </c>
      <c r="K225" s="134">
        <f t="shared" si="7"/>
        <v>110000</v>
      </c>
      <c r="L225" s="109" t="s">
        <v>1320</v>
      </c>
      <c r="M225" s="57" t="s">
        <v>1252</v>
      </c>
      <c r="N225" s="24">
        <v>1</v>
      </c>
      <c r="O225" s="24">
        <v>0</v>
      </c>
    </row>
    <row r="226" spans="1:15" s="6" customFormat="1" ht="49.5">
      <c r="A226" s="19">
        <v>222</v>
      </c>
      <c r="B226" s="24" t="s">
        <v>3796</v>
      </c>
      <c r="C226" s="25" t="s">
        <v>3797</v>
      </c>
      <c r="D226" s="25" t="s">
        <v>3798</v>
      </c>
      <c r="E226" s="81">
        <v>980000</v>
      </c>
      <c r="F226" s="79">
        <v>344762</v>
      </c>
      <c r="G226" s="56">
        <v>0</v>
      </c>
      <c r="H226" s="29">
        <v>0</v>
      </c>
      <c r="I226" s="81">
        <v>635238</v>
      </c>
      <c r="J226" s="55">
        <f t="shared" si="6"/>
        <v>0</v>
      </c>
      <c r="K226" s="134">
        <f t="shared" si="7"/>
        <v>980000</v>
      </c>
      <c r="L226" s="109" t="s">
        <v>3799</v>
      </c>
      <c r="M226" s="57" t="s">
        <v>1321</v>
      </c>
      <c r="N226" s="24">
        <v>1</v>
      </c>
      <c r="O226" s="24">
        <v>1</v>
      </c>
    </row>
    <row r="227" spans="1:15" s="6" customFormat="1" ht="33">
      <c r="A227" s="19">
        <v>223</v>
      </c>
      <c r="B227" s="24" t="s">
        <v>1322</v>
      </c>
      <c r="C227" s="25" t="s">
        <v>3236</v>
      </c>
      <c r="D227" s="25" t="s">
        <v>3800</v>
      </c>
      <c r="E227" s="81">
        <v>465000</v>
      </c>
      <c r="F227" s="79">
        <v>0</v>
      </c>
      <c r="G227" s="56">
        <v>0</v>
      </c>
      <c r="H227" s="29">
        <v>0</v>
      </c>
      <c r="I227" s="81">
        <v>465000</v>
      </c>
      <c r="J227" s="55">
        <f t="shared" si="6"/>
        <v>0</v>
      </c>
      <c r="K227" s="134">
        <f t="shared" si="7"/>
        <v>465000</v>
      </c>
      <c r="L227" s="109" t="s">
        <v>1323</v>
      </c>
      <c r="M227" s="24" t="s">
        <v>1324</v>
      </c>
      <c r="N227" s="24">
        <v>1</v>
      </c>
      <c r="O227" s="24">
        <v>0</v>
      </c>
    </row>
    <row r="228" spans="1:15" s="6" customFormat="1" ht="56.25" customHeight="1">
      <c r="A228" s="19">
        <v>224</v>
      </c>
      <c r="B228" s="24" t="s">
        <v>1325</v>
      </c>
      <c r="C228" s="25" t="s">
        <v>3801</v>
      </c>
      <c r="D228" s="25" t="s">
        <v>3802</v>
      </c>
      <c r="E228" s="81">
        <v>970000</v>
      </c>
      <c r="F228" s="79">
        <v>104930</v>
      </c>
      <c r="G228" s="56">
        <v>0</v>
      </c>
      <c r="H228" s="29">
        <v>0</v>
      </c>
      <c r="I228" s="81">
        <v>865070</v>
      </c>
      <c r="J228" s="55">
        <f t="shared" si="6"/>
        <v>0</v>
      </c>
      <c r="K228" s="134">
        <f t="shared" si="7"/>
        <v>970000</v>
      </c>
      <c r="L228" s="109" t="s">
        <v>3803</v>
      </c>
      <c r="M228" s="57" t="s">
        <v>1326</v>
      </c>
      <c r="N228" s="24">
        <v>1</v>
      </c>
      <c r="O228" s="24">
        <v>1</v>
      </c>
    </row>
    <row r="229" spans="1:15" s="6" customFormat="1" ht="49.5">
      <c r="A229" s="19">
        <v>225</v>
      </c>
      <c r="B229" s="24" t="s">
        <v>3804</v>
      </c>
      <c r="C229" s="25" t="s">
        <v>3642</v>
      </c>
      <c r="D229" s="25" t="s">
        <v>3805</v>
      </c>
      <c r="E229" s="81">
        <v>465000</v>
      </c>
      <c r="F229" s="79">
        <v>455500</v>
      </c>
      <c r="G229" s="56">
        <v>0</v>
      </c>
      <c r="H229" s="29">
        <v>0</v>
      </c>
      <c r="I229" s="81">
        <v>9500</v>
      </c>
      <c r="J229" s="55">
        <f t="shared" si="6"/>
        <v>0</v>
      </c>
      <c r="K229" s="134">
        <f t="shared" si="7"/>
        <v>465000</v>
      </c>
      <c r="L229" s="109">
        <v>1031460294</v>
      </c>
      <c r="M229" s="24" t="s">
        <v>1327</v>
      </c>
      <c r="N229" s="24">
        <v>3</v>
      </c>
      <c r="O229" s="24">
        <v>1</v>
      </c>
    </row>
    <row r="230" spans="1:15" s="6" customFormat="1" ht="33">
      <c r="A230" s="19">
        <v>226</v>
      </c>
      <c r="B230" s="24" t="s">
        <v>3806</v>
      </c>
      <c r="C230" s="25" t="s">
        <v>2318</v>
      </c>
      <c r="D230" s="25" t="s">
        <v>3699</v>
      </c>
      <c r="E230" s="81">
        <v>1380000</v>
      </c>
      <c r="F230" s="79">
        <v>704810</v>
      </c>
      <c r="G230" s="56">
        <v>0</v>
      </c>
      <c r="H230" s="29">
        <v>0</v>
      </c>
      <c r="I230" s="81">
        <v>675190</v>
      </c>
      <c r="J230" s="55">
        <f t="shared" si="6"/>
        <v>0</v>
      </c>
      <c r="K230" s="134">
        <f t="shared" si="7"/>
        <v>1380000</v>
      </c>
      <c r="L230" s="109" t="s">
        <v>3807</v>
      </c>
      <c r="M230" s="57" t="s">
        <v>1328</v>
      </c>
      <c r="N230" s="24">
        <v>2</v>
      </c>
      <c r="O230" s="24">
        <v>1</v>
      </c>
    </row>
    <row r="231" spans="1:15" s="6" customFormat="1" ht="33">
      <c r="A231" s="19">
        <v>227</v>
      </c>
      <c r="B231" s="24" t="s">
        <v>3808</v>
      </c>
      <c r="C231" s="25" t="s">
        <v>3809</v>
      </c>
      <c r="D231" s="25" t="s">
        <v>3810</v>
      </c>
      <c r="E231" s="81">
        <v>625000</v>
      </c>
      <c r="F231" s="79">
        <v>625000</v>
      </c>
      <c r="G231" s="56">
        <v>0</v>
      </c>
      <c r="H231" s="29">
        <v>0</v>
      </c>
      <c r="I231" s="81">
        <v>0</v>
      </c>
      <c r="J231" s="55">
        <f t="shared" si="6"/>
        <v>0</v>
      </c>
      <c r="K231" s="134">
        <f t="shared" si="7"/>
        <v>625000</v>
      </c>
      <c r="L231" s="109">
        <v>1031460476</v>
      </c>
      <c r="M231" s="24" t="s">
        <v>1329</v>
      </c>
      <c r="N231" s="24">
        <v>3</v>
      </c>
      <c r="O231" s="24">
        <v>1</v>
      </c>
    </row>
    <row r="232" spans="1:15" s="6" customFormat="1" ht="49.5">
      <c r="A232" s="19">
        <v>228</v>
      </c>
      <c r="B232" s="24" t="s">
        <v>3811</v>
      </c>
      <c r="C232" s="25" t="s">
        <v>3695</v>
      </c>
      <c r="D232" s="25" t="s">
        <v>3812</v>
      </c>
      <c r="E232" s="81">
        <v>465000</v>
      </c>
      <c r="F232" s="79">
        <v>465000</v>
      </c>
      <c r="G232" s="56">
        <v>0</v>
      </c>
      <c r="H232" s="29">
        <v>0</v>
      </c>
      <c r="I232" s="81">
        <v>0</v>
      </c>
      <c r="J232" s="55">
        <f t="shared" si="6"/>
        <v>0</v>
      </c>
      <c r="K232" s="134">
        <f t="shared" si="7"/>
        <v>465000</v>
      </c>
      <c r="L232" s="109">
        <v>1031460471</v>
      </c>
      <c r="M232" s="24" t="s">
        <v>1330</v>
      </c>
      <c r="N232" s="24">
        <v>3</v>
      </c>
      <c r="O232" s="24">
        <v>1</v>
      </c>
    </row>
    <row r="233" spans="1:15" s="6" customFormat="1" ht="33">
      <c r="A233" s="19">
        <v>229</v>
      </c>
      <c r="B233" s="24" t="s">
        <v>3813</v>
      </c>
      <c r="C233" s="25" t="s">
        <v>2333</v>
      </c>
      <c r="D233" s="25" t="s">
        <v>3814</v>
      </c>
      <c r="E233" s="81">
        <v>144000</v>
      </c>
      <c r="F233" s="79">
        <v>144000</v>
      </c>
      <c r="G233" s="56">
        <v>0</v>
      </c>
      <c r="H233" s="29">
        <v>0</v>
      </c>
      <c r="I233" s="81">
        <v>0</v>
      </c>
      <c r="J233" s="55">
        <f t="shared" si="6"/>
        <v>0</v>
      </c>
      <c r="K233" s="134">
        <f t="shared" si="7"/>
        <v>144000</v>
      </c>
      <c r="L233" s="109" t="s">
        <v>3815</v>
      </c>
      <c r="M233" s="57" t="s">
        <v>1331</v>
      </c>
      <c r="N233" s="24">
        <v>3</v>
      </c>
      <c r="O233" s="24">
        <v>1</v>
      </c>
    </row>
    <row r="234" spans="1:15" s="6" customFormat="1" ht="49.5">
      <c r="A234" s="19">
        <v>230</v>
      </c>
      <c r="B234" s="24" t="s">
        <v>3816</v>
      </c>
      <c r="C234" s="25" t="s">
        <v>3817</v>
      </c>
      <c r="D234" s="25" t="s">
        <v>3720</v>
      </c>
      <c r="E234" s="81">
        <v>1000000</v>
      </c>
      <c r="F234" s="79">
        <v>37371</v>
      </c>
      <c r="G234" s="56">
        <v>0</v>
      </c>
      <c r="H234" s="29">
        <v>0</v>
      </c>
      <c r="I234" s="81">
        <v>962629</v>
      </c>
      <c r="J234" s="55">
        <f t="shared" si="6"/>
        <v>0</v>
      </c>
      <c r="K234" s="134">
        <f t="shared" si="7"/>
        <v>1000000</v>
      </c>
      <c r="L234" s="109" t="s">
        <v>3818</v>
      </c>
      <c r="M234" s="57" t="s">
        <v>1332</v>
      </c>
      <c r="N234" s="24">
        <v>1</v>
      </c>
      <c r="O234" s="24">
        <v>1</v>
      </c>
    </row>
    <row r="235" spans="1:15" s="6" customFormat="1" ht="33">
      <c r="A235" s="19">
        <v>231</v>
      </c>
      <c r="B235" s="24" t="s">
        <v>3819</v>
      </c>
      <c r="C235" s="25" t="s">
        <v>3689</v>
      </c>
      <c r="D235" s="25" t="s">
        <v>3820</v>
      </c>
      <c r="E235" s="81">
        <v>434000</v>
      </c>
      <c r="F235" s="79">
        <v>434000</v>
      </c>
      <c r="G235" s="56">
        <v>0</v>
      </c>
      <c r="H235" s="29">
        <v>0</v>
      </c>
      <c r="I235" s="81">
        <v>0</v>
      </c>
      <c r="J235" s="55">
        <f t="shared" si="6"/>
        <v>0</v>
      </c>
      <c r="K235" s="134">
        <f t="shared" si="7"/>
        <v>434000</v>
      </c>
      <c r="L235" s="109">
        <v>1031460475</v>
      </c>
      <c r="M235" s="24" t="s">
        <v>1333</v>
      </c>
      <c r="N235" s="24">
        <v>3</v>
      </c>
      <c r="O235" s="24">
        <v>1</v>
      </c>
    </row>
    <row r="236" spans="1:15" s="6" customFormat="1" ht="49.5">
      <c r="A236" s="19">
        <v>232</v>
      </c>
      <c r="B236" s="24" t="s">
        <v>3821</v>
      </c>
      <c r="C236" s="25" t="s">
        <v>3822</v>
      </c>
      <c r="D236" s="25" t="s">
        <v>3823</v>
      </c>
      <c r="E236" s="81">
        <v>1020000</v>
      </c>
      <c r="F236" s="79">
        <v>0</v>
      </c>
      <c r="G236" s="56">
        <v>0</v>
      </c>
      <c r="H236" s="29">
        <v>0</v>
      </c>
      <c r="I236" s="81">
        <v>1020000</v>
      </c>
      <c r="J236" s="55">
        <f t="shared" si="6"/>
        <v>0</v>
      </c>
      <c r="K236" s="134">
        <f t="shared" si="7"/>
        <v>1020000</v>
      </c>
      <c r="L236" s="109" t="s">
        <v>3818</v>
      </c>
      <c r="M236" s="57" t="s">
        <v>1311</v>
      </c>
      <c r="N236" s="24">
        <v>1</v>
      </c>
      <c r="O236" s="24">
        <v>0</v>
      </c>
    </row>
    <row r="237" spans="1:15" s="6" customFormat="1" ht="33">
      <c r="A237" s="19">
        <v>233</v>
      </c>
      <c r="B237" s="24" t="s">
        <v>1334</v>
      </c>
      <c r="C237" s="25" t="s">
        <v>3824</v>
      </c>
      <c r="D237" s="25" t="s">
        <v>1335</v>
      </c>
      <c r="E237" s="81">
        <v>410000</v>
      </c>
      <c r="F237" s="79">
        <v>410000</v>
      </c>
      <c r="G237" s="56">
        <v>0</v>
      </c>
      <c r="H237" s="29">
        <v>0</v>
      </c>
      <c r="I237" s="81">
        <v>0</v>
      </c>
      <c r="J237" s="55">
        <f t="shared" si="6"/>
        <v>0</v>
      </c>
      <c r="K237" s="134">
        <f t="shared" si="7"/>
        <v>410000</v>
      </c>
      <c r="L237" s="109">
        <v>1031460441</v>
      </c>
      <c r="M237" s="57" t="s">
        <v>1336</v>
      </c>
      <c r="N237" s="24">
        <v>3</v>
      </c>
      <c r="O237" s="24">
        <v>1</v>
      </c>
    </row>
    <row r="238" spans="1:15" s="6" customFormat="1" ht="49.5">
      <c r="A238" s="19">
        <v>234</v>
      </c>
      <c r="B238" s="24" t="s">
        <v>3825</v>
      </c>
      <c r="C238" s="25" t="s">
        <v>3826</v>
      </c>
      <c r="D238" s="25" t="s">
        <v>3827</v>
      </c>
      <c r="E238" s="81">
        <v>465000</v>
      </c>
      <c r="F238" s="79">
        <v>465000</v>
      </c>
      <c r="G238" s="56">
        <v>0</v>
      </c>
      <c r="H238" s="29">
        <v>0</v>
      </c>
      <c r="I238" s="81">
        <v>0</v>
      </c>
      <c r="J238" s="55">
        <f t="shared" si="6"/>
        <v>0</v>
      </c>
      <c r="K238" s="134">
        <f t="shared" si="7"/>
        <v>465000</v>
      </c>
      <c r="L238" s="109">
        <v>1031460477</v>
      </c>
      <c r="M238" s="24" t="s">
        <v>1337</v>
      </c>
      <c r="N238" s="24">
        <v>3</v>
      </c>
      <c r="O238" s="24">
        <v>1</v>
      </c>
    </row>
    <row r="239" spans="1:15" s="6" customFormat="1" ht="33">
      <c r="A239" s="19">
        <v>235</v>
      </c>
      <c r="B239" s="24" t="s">
        <v>1338</v>
      </c>
      <c r="C239" s="25" t="s">
        <v>2327</v>
      </c>
      <c r="D239" s="25" t="s">
        <v>3828</v>
      </c>
      <c r="E239" s="81">
        <v>1200000</v>
      </c>
      <c r="F239" s="79">
        <v>1200000</v>
      </c>
      <c r="G239" s="56">
        <v>0</v>
      </c>
      <c r="H239" s="29">
        <v>0</v>
      </c>
      <c r="I239" s="81">
        <v>0</v>
      </c>
      <c r="J239" s="55">
        <f t="shared" si="6"/>
        <v>0</v>
      </c>
      <c r="K239" s="134">
        <f t="shared" si="7"/>
        <v>1200000</v>
      </c>
      <c r="L239" s="109" t="s">
        <v>3829</v>
      </c>
      <c r="M239" s="57" t="s">
        <v>1339</v>
      </c>
      <c r="N239" s="24">
        <v>3</v>
      </c>
      <c r="O239" s="24">
        <v>1</v>
      </c>
    </row>
    <row r="240" spans="1:15" s="6" customFormat="1" ht="33">
      <c r="A240" s="19">
        <v>236</v>
      </c>
      <c r="B240" s="24" t="s">
        <v>3830</v>
      </c>
      <c r="C240" s="25" t="s">
        <v>3831</v>
      </c>
      <c r="D240" s="25" t="s">
        <v>3832</v>
      </c>
      <c r="E240" s="81">
        <v>240000</v>
      </c>
      <c r="F240" s="79">
        <v>240000</v>
      </c>
      <c r="G240" s="56">
        <v>0</v>
      </c>
      <c r="H240" s="29">
        <v>0</v>
      </c>
      <c r="I240" s="81">
        <v>0</v>
      </c>
      <c r="J240" s="55">
        <f t="shared" si="6"/>
        <v>0</v>
      </c>
      <c r="K240" s="134">
        <f t="shared" si="7"/>
        <v>240000</v>
      </c>
      <c r="L240" s="109">
        <v>1030013536</v>
      </c>
      <c r="M240" s="24" t="s">
        <v>1340</v>
      </c>
      <c r="N240" s="24">
        <v>2</v>
      </c>
      <c r="O240" s="24">
        <v>1</v>
      </c>
    </row>
    <row r="241" spans="1:15" s="6" customFormat="1" ht="33">
      <c r="A241" s="19">
        <v>237</v>
      </c>
      <c r="B241" s="24" t="s">
        <v>3833</v>
      </c>
      <c r="C241" s="25" t="s">
        <v>3834</v>
      </c>
      <c r="D241" s="25" t="s">
        <v>3835</v>
      </c>
      <c r="E241" s="81">
        <v>755000</v>
      </c>
      <c r="F241" s="79">
        <v>255333</v>
      </c>
      <c r="G241" s="56">
        <v>0</v>
      </c>
      <c r="H241" s="29">
        <v>0</v>
      </c>
      <c r="I241" s="81">
        <v>499667</v>
      </c>
      <c r="J241" s="55">
        <f t="shared" si="6"/>
        <v>0</v>
      </c>
      <c r="K241" s="134">
        <f t="shared" si="7"/>
        <v>755000</v>
      </c>
      <c r="L241" s="109" t="s">
        <v>3836</v>
      </c>
      <c r="M241" s="57" t="s">
        <v>1341</v>
      </c>
      <c r="N241" s="24">
        <v>1</v>
      </c>
      <c r="O241" s="24">
        <v>1</v>
      </c>
    </row>
    <row r="242" spans="1:15" s="6" customFormat="1" ht="49.5">
      <c r="A242" s="19">
        <v>238</v>
      </c>
      <c r="B242" s="24" t="s">
        <v>3837</v>
      </c>
      <c r="C242" s="25" t="s">
        <v>3674</v>
      </c>
      <c r="D242" s="25" t="s">
        <v>3838</v>
      </c>
      <c r="E242" s="81">
        <v>595000</v>
      </c>
      <c r="F242" s="79">
        <v>595000</v>
      </c>
      <c r="G242" s="56">
        <v>0</v>
      </c>
      <c r="H242" s="29">
        <v>0</v>
      </c>
      <c r="I242" s="81">
        <v>0</v>
      </c>
      <c r="J242" s="55">
        <f t="shared" si="6"/>
        <v>0</v>
      </c>
      <c r="K242" s="134">
        <f t="shared" si="7"/>
        <v>595000</v>
      </c>
      <c r="L242" s="109">
        <v>1031460258</v>
      </c>
      <c r="M242" s="24" t="s">
        <v>1342</v>
      </c>
      <c r="N242" s="24">
        <v>3</v>
      </c>
      <c r="O242" s="24">
        <v>1</v>
      </c>
    </row>
    <row r="243" spans="1:15" s="6" customFormat="1" ht="49.5">
      <c r="A243" s="19">
        <v>239</v>
      </c>
      <c r="B243" s="24" t="s">
        <v>1343</v>
      </c>
      <c r="C243" s="25" t="s">
        <v>3839</v>
      </c>
      <c r="D243" s="25" t="s">
        <v>3840</v>
      </c>
      <c r="E243" s="81">
        <v>374000</v>
      </c>
      <c r="F243" s="79">
        <v>374000</v>
      </c>
      <c r="G243" s="56">
        <v>0</v>
      </c>
      <c r="H243" s="29">
        <v>0</v>
      </c>
      <c r="I243" s="81">
        <v>0</v>
      </c>
      <c r="J243" s="55">
        <f t="shared" si="6"/>
        <v>0</v>
      </c>
      <c r="K243" s="134">
        <f t="shared" si="7"/>
        <v>374000</v>
      </c>
      <c r="L243" s="109">
        <v>1030160473</v>
      </c>
      <c r="M243" s="24" t="s">
        <v>1344</v>
      </c>
      <c r="N243" s="24">
        <v>3</v>
      </c>
      <c r="O243" s="24">
        <v>1</v>
      </c>
    </row>
    <row r="244" spans="1:15" s="6" customFormat="1" ht="49.5">
      <c r="A244" s="19">
        <v>240</v>
      </c>
      <c r="B244" s="24" t="s">
        <v>3841</v>
      </c>
      <c r="C244" s="25" t="s">
        <v>3842</v>
      </c>
      <c r="D244" s="25" t="s">
        <v>3843</v>
      </c>
      <c r="E244" s="81">
        <v>240000</v>
      </c>
      <c r="F244" s="79">
        <v>238100</v>
      </c>
      <c r="G244" s="56">
        <v>0</v>
      </c>
      <c r="H244" s="29">
        <v>0</v>
      </c>
      <c r="I244" s="81">
        <v>1900</v>
      </c>
      <c r="J244" s="55">
        <f t="shared" si="6"/>
        <v>0</v>
      </c>
      <c r="K244" s="134">
        <f t="shared" si="7"/>
        <v>240000</v>
      </c>
      <c r="L244" s="109">
        <v>131460259</v>
      </c>
      <c r="M244" s="24" t="s">
        <v>1345</v>
      </c>
      <c r="N244" s="24">
        <v>3</v>
      </c>
      <c r="O244" s="24">
        <v>1</v>
      </c>
    </row>
    <row r="245" spans="1:15" s="6" customFormat="1" ht="49.5">
      <c r="A245" s="19">
        <v>241</v>
      </c>
      <c r="B245" s="24" t="s">
        <v>3844</v>
      </c>
      <c r="C245" s="25" t="s">
        <v>3845</v>
      </c>
      <c r="D245" s="25" t="s">
        <v>3846</v>
      </c>
      <c r="E245" s="81">
        <v>565000</v>
      </c>
      <c r="F245" s="79">
        <v>548253</v>
      </c>
      <c r="G245" s="56">
        <v>0</v>
      </c>
      <c r="H245" s="29">
        <v>0</v>
      </c>
      <c r="I245" s="81">
        <v>16747</v>
      </c>
      <c r="J245" s="55">
        <f t="shared" si="6"/>
        <v>0</v>
      </c>
      <c r="K245" s="134">
        <f t="shared" si="7"/>
        <v>565000</v>
      </c>
      <c r="L245" s="109">
        <v>1031460292</v>
      </c>
      <c r="M245" s="24" t="s">
        <v>1346</v>
      </c>
      <c r="N245" s="24">
        <v>3</v>
      </c>
      <c r="O245" s="24">
        <v>1</v>
      </c>
    </row>
    <row r="246" spans="1:15" ht="33">
      <c r="A246" s="19">
        <v>242</v>
      </c>
      <c r="B246" s="24" t="s">
        <v>3848</v>
      </c>
      <c r="C246" s="9" t="s">
        <v>2302</v>
      </c>
      <c r="D246" s="9" t="s">
        <v>3849</v>
      </c>
      <c r="E246" s="53">
        <v>1312000</v>
      </c>
      <c r="F246" s="58">
        <f t="shared" ref="F246:F264" si="8">E246-I246</f>
        <v>1211412</v>
      </c>
      <c r="G246" s="56">
        <v>0</v>
      </c>
      <c r="H246" s="29">
        <v>0</v>
      </c>
      <c r="I246" s="98">
        <v>100588</v>
      </c>
      <c r="J246" s="55">
        <f t="shared" si="6"/>
        <v>0</v>
      </c>
      <c r="K246" s="134">
        <f t="shared" si="7"/>
        <v>1312000</v>
      </c>
      <c r="L246" s="102">
        <v>1030000544</v>
      </c>
      <c r="M246" s="24" t="s">
        <v>4131</v>
      </c>
      <c r="N246" s="11">
        <v>2</v>
      </c>
      <c r="O246" s="11">
        <v>1</v>
      </c>
    </row>
    <row r="247" spans="1:15" ht="33">
      <c r="A247" s="19">
        <v>243</v>
      </c>
      <c r="B247" s="24" t="s">
        <v>3850</v>
      </c>
      <c r="C247" s="9" t="s">
        <v>2311</v>
      </c>
      <c r="D247" s="9" t="s">
        <v>3851</v>
      </c>
      <c r="E247" s="53">
        <v>1131000</v>
      </c>
      <c r="F247" s="58">
        <f t="shared" si="8"/>
        <v>1019162</v>
      </c>
      <c r="G247" s="56">
        <v>0</v>
      </c>
      <c r="H247" s="29">
        <v>0</v>
      </c>
      <c r="I247" s="98">
        <v>111838</v>
      </c>
      <c r="J247" s="55">
        <f t="shared" si="6"/>
        <v>0</v>
      </c>
      <c r="K247" s="134">
        <f t="shared" si="7"/>
        <v>1131000</v>
      </c>
      <c r="L247" s="102">
        <v>1031702889</v>
      </c>
      <c r="M247" s="24" t="s">
        <v>4132</v>
      </c>
      <c r="N247" s="24">
        <v>2</v>
      </c>
      <c r="O247" s="11">
        <v>1</v>
      </c>
    </row>
    <row r="248" spans="1:15">
      <c r="A248" s="19">
        <v>244</v>
      </c>
      <c r="B248" s="24" t="s">
        <v>3852</v>
      </c>
      <c r="C248" s="9" t="s">
        <v>2303</v>
      </c>
      <c r="D248" s="9" t="s">
        <v>3853</v>
      </c>
      <c r="E248" s="55">
        <v>1528000</v>
      </c>
      <c r="F248" s="58">
        <f t="shared" si="8"/>
        <v>1412488</v>
      </c>
      <c r="G248" s="56">
        <v>0</v>
      </c>
      <c r="H248" s="29">
        <v>0</v>
      </c>
      <c r="I248" s="98">
        <v>115512</v>
      </c>
      <c r="J248" s="55">
        <f t="shared" si="6"/>
        <v>0</v>
      </c>
      <c r="K248" s="134">
        <f t="shared" si="7"/>
        <v>1528000</v>
      </c>
      <c r="L248" s="109">
        <v>1031760015</v>
      </c>
      <c r="M248" s="24" t="s">
        <v>4133</v>
      </c>
      <c r="N248" s="11">
        <v>3</v>
      </c>
      <c r="O248" s="11">
        <v>1</v>
      </c>
    </row>
    <row r="249" spans="1:15" ht="33">
      <c r="A249" s="19">
        <v>245</v>
      </c>
      <c r="B249" s="24" t="s">
        <v>3854</v>
      </c>
      <c r="C249" s="9" t="s">
        <v>2336</v>
      </c>
      <c r="D249" s="9" t="s">
        <v>3855</v>
      </c>
      <c r="E249" s="53">
        <v>814000</v>
      </c>
      <c r="F249" s="58">
        <f t="shared" si="8"/>
        <v>709250</v>
      </c>
      <c r="G249" s="56">
        <v>0</v>
      </c>
      <c r="H249" s="29">
        <v>0</v>
      </c>
      <c r="I249" s="98">
        <v>104750</v>
      </c>
      <c r="J249" s="55">
        <f t="shared" si="6"/>
        <v>0</v>
      </c>
      <c r="K249" s="134">
        <f t="shared" si="7"/>
        <v>814000</v>
      </c>
      <c r="L249" s="102">
        <v>1031760258</v>
      </c>
      <c r="M249" s="24" t="s">
        <v>4134</v>
      </c>
      <c r="N249" s="11">
        <v>3</v>
      </c>
      <c r="O249" s="11">
        <v>1</v>
      </c>
    </row>
    <row r="250" spans="1:15" ht="33">
      <c r="A250" s="19">
        <v>246</v>
      </c>
      <c r="B250" s="24" t="s">
        <v>3856</v>
      </c>
      <c r="C250" s="9" t="s">
        <v>3857</v>
      </c>
      <c r="D250" s="9" t="s">
        <v>3858</v>
      </c>
      <c r="E250" s="53">
        <v>646000</v>
      </c>
      <c r="F250" s="58">
        <f t="shared" si="8"/>
        <v>646000</v>
      </c>
      <c r="G250" s="56">
        <v>0</v>
      </c>
      <c r="H250" s="29">
        <v>0</v>
      </c>
      <c r="I250" s="98">
        <v>0</v>
      </c>
      <c r="J250" s="55">
        <f t="shared" si="6"/>
        <v>0</v>
      </c>
      <c r="K250" s="134">
        <f t="shared" si="7"/>
        <v>646000</v>
      </c>
      <c r="L250" s="102">
        <v>1031760192</v>
      </c>
      <c r="M250" s="24" t="s">
        <v>4135</v>
      </c>
      <c r="N250" s="11">
        <v>1</v>
      </c>
      <c r="O250" s="11">
        <v>1</v>
      </c>
    </row>
    <row r="251" spans="1:15" s="13" customFormat="1" ht="42.75" customHeight="1">
      <c r="A251" s="19">
        <v>247</v>
      </c>
      <c r="B251" s="61" t="s">
        <v>3859</v>
      </c>
      <c r="C251" s="27" t="s">
        <v>3587</v>
      </c>
      <c r="D251" s="27" t="s">
        <v>3860</v>
      </c>
      <c r="E251" s="59">
        <v>2184000</v>
      </c>
      <c r="F251" s="60">
        <f t="shared" si="8"/>
        <v>2149240</v>
      </c>
      <c r="G251" s="56">
        <v>0</v>
      </c>
      <c r="H251" s="29">
        <v>0</v>
      </c>
      <c r="I251" s="99">
        <v>34760</v>
      </c>
      <c r="J251" s="55">
        <f t="shared" si="6"/>
        <v>0</v>
      </c>
      <c r="K251" s="134">
        <f t="shared" si="7"/>
        <v>2184000</v>
      </c>
      <c r="L251" s="110">
        <v>1031760260</v>
      </c>
      <c r="M251" s="61" t="s">
        <v>4136</v>
      </c>
      <c r="N251" s="26">
        <v>3</v>
      </c>
      <c r="O251" s="26">
        <v>1</v>
      </c>
    </row>
    <row r="252" spans="1:15" s="13" customFormat="1" ht="45.75" customHeight="1">
      <c r="A252" s="19">
        <v>248</v>
      </c>
      <c r="B252" s="61" t="s">
        <v>3861</v>
      </c>
      <c r="C252" s="27" t="s">
        <v>3862</v>
      </c>
      <c r="D252" s="27" t="s">
        <v>3863</v>
      </c>
      <c r="E252" s="59">
        <v>1401000</v>
      </c>
      <c r="F252" s="60">
        <f t="shared" si="8"/>
        <v>1221055</v>
      </c>
      <c r="G252" s="56">
        <v>0</v>
      </c>
      <c r="H252" s="29">
        <v>0</v>
      </c>
      <c r="I252" s="99">
        <v>179945</v>
      </c>
      <c r="J252" s="55">
        <f t="shared" si="6"/>
        <v>0</v>
      </c>
      <c r="K252" s="134">
        <f t="shared" si="7"/>
        <v>1401000</v>
      </c>
      <c r="L252" s="110">
        <v>1031702921</v>
      </c>
      <c r="M252" s="61" t="s">
        <v>4137</v>
      </c>
      <c r="N252" s="26">
        <v>2</v>
      </c>
      <c r="O252" s="26">
        <v>1</v>
      </c>
    </row>
    <row r="253" spans="1:15" s="13" customFormat="1" ht="39" customHeight="1">
      <c r="A253" s="19">
        <v>249</v>
      </c>
      <c r="B253" s="61" t="s">
        <v>3864</v>
      </c>
      <c r="C253" s="27" t="s">
        <v>3587</v>
      </c>
      <c r="D253" s="27" t="s">
        <v>3865</v>
      </c>
      <c r="E253" s="59">
        <v>1948000</v>
      </c>
      <c r="F253" s="60">
        <f t="shared" si="8"/>
        <v>1836488</v>
      </c>
      <c r="G253" s="56">
        <v>0</v>
      </c>
      <c r="H253" s="29">
        <v>0</v>
      </c>
      <c r="I253" s="99">
        <v>111512</v>
      </c>
      <c r="J253" s="55">
        <f t="shared" si="6"/>
        <v>0</v>
      </c>
      <c r="K253" s="134">
        <f t="shared" si="7"/>
        <v>1948000</v>
      </c>
      <c r="L253" s="110">
        <v>1031702881</v>
      </c>
      <c r="M253" s="61" t="s">
        <v>4138</v>
      </c>
      <c r="N253" s="26">
        <v>3</v>
      </c>
      <c r="O253" s="26">
        <v>1</v>
      </c>
    </row>
    <row r="254" spans="1:15" s="13" customFormat="1" ht="42.75" customHeight="1">
      <c r="A254" s="19">
        <v>250</v>
      </c>
      <c r="B254" s="61" t="s">
        <v>3866</v>
      </c>
      <c r="C254" s="27" t="s">
        <v>3867</v>
      </c>
      <c r="D254" s="27" t="s">
        <v>3868</v>
      </c>
      <c r="E254" s="59">
        <v>2579000</v>
      </c>
      <c r="F254" s="60">
        <f t="shared" si="8"/>
        <v>2507138</v>
      </c>
      <c r="G254" s="56">
        <v>0</v>
      </c>
      <c r="H254" s="29">
        <v>0</v>
      </c>
      <c r="I254" s="99">
        <v>71862</v>
      </c>
      <c r="J254" s="55">
        <f t="shared" si="6"/>
        <v>0</v>
      </c>
      <c r="K254" s="134">
        <f t="shared" si="7"/>
        <v>2579000</v>
      </c>
      <c r="L254" s="110">
        <v>1031760202</v>
      </c>
      <c r="M254" s="61" t="s">
        <v>4139</v>
      </c>
      <c r="N254" s="26">
        <v>3</v>
      </c>
      <c r="O254" s="26">
        <v>1</v>
      </c>
    </row>
    <row r="255" spans="1:15" s="13" customFormat="1" ht="41.25" customHeight="1">
      <c r="A255" s="19">
        <v>251</v>
      </c>
      <c r="B255" s="61" t="s">
        <v>3869</v>
      </c>
      <c r="C255" s="27" t="s">
        <v>3327</v>
      </c>
      <c r="D255" s="27" t="s">
        <v>3870</v>
      </c>
      <c r="E255" s="59">
        <v>1220000</v>
      </c>
      <c r="F255" s="60">
        <f t="shared" si="8"/>
        <v>1162944</v>
      </c>
      <c r="G255" s="56">
        <v>0</v>
      </c>
      <c r="H255" s="29">
        <v>0</v>
      </c>
      <c r="I255" s="99">
        <v>57056</v>
      </c>
      <c r="J255" s="55">
        <f t="shared" si="6"/>
        <v>0</v>
      </c>
      <c r="K255" s="134">
        <f t="shared" si="7"/>
        <v>1220000</v>
      </c>
      <c r="L255" s="110">
        <v>1031760064</v>
      </c>
      <c r="M255" s="62" t="s">
        <v>4140</v>
      </c>
      <c r="N255" s="26">
        <v>2</v>
      </c>
      <c r="O255" s="26">
        <v>1</v>
      </c>
    </row>
    <row r="256" spans="1:15" s="13" customFormat="1" ht="33">
      <c r="A256" s="19">
        <v>252</v>
      </c>
      <c r="B256" s="61" t="s">
        <v>3871</v>
      </c>
      <c r="C256" s="27" t="s">
        <v>3587</v>
      </c>
      <c r="D256" s="27" t="s">
        <v>931</v>
      </c>
      <c r="E256" s="59">
        <v>2040000</v>
      </c>
      <c r="F256" s="60">
        <f t="shared" si="8"/>
        <v>1964603</v>
      </c>
      <c r="G256" s="56">
        <v>0</v>
      </c>
      <c r="H256" s="29">
        <v>0</v>
      </c>
      <c r="I256" s="99">
        <v>75397</v>
      </c>
      <c r="J256" s="55">
        <f t="shared" si="6"/>
        <v>0</v>
      </c>
      <c r="K256" s="134">
        <f t="shared" si="7"/>
        <v>2040000</v>
      </c>
      <c r="L256" s="110">
        <v>1031702882</v>
      </c>
      <c r="M256" s="62" t="s">
        <v>4141</v>
      </c>
      <c r="N256" s="26">
        <v>2</v>
      </c>
      <c r="O256" s="26">
        <v>1</v>
      </c>
    </row>
    <row r="257" spans="1:15" s="13" customFormat="1" ht="49.5">
      <c r="A257" s="19">
        <v>253</v>
      </c>
      <c r="B257" s="61" t="s">
        <v>932</v>
      </c>
      <c r="C257" s="27" t="s">
        <v>933</v>
      </c>
      <c r="D257" s="27" t="s">
        <v>934</v>
      </c>
      <c r="E257" s="59">
        <v>519000</v>
      </c>
      <c r="F257" s="60">
        <f t="shared" si="8"/>
        <v>479275</v>
      </c>
      <c r="G257" s="56">
        <v>0</v>
      </c>
      <c r="H257" s="29">
        <v>0</v>
      </c>
      <c r="I257" s="99">
        <v>39725</v>
      </c>
      <c r="J257" s="55">
        <f t="shared" si="6"/>
        <v>0</v>
      </c>
      <c r="K257" s="134">
        <f t="shared" si="7"/>
        <v>519000</v>
      </c>
      <c r="L257" s="110">
        <v>1031760017</v>
      </c>
      <c r="M257" s="61" t="s">
        <v>4142</v>
      </c>
      <c r="N257" s="26">
        <v>3</v>
      </c>
      <c r="O257" s="26">
        <v>1</v>
      </c>
    </row>
    <row r="258" spans="1:15" s="2" customFormat="1" ht="33">
      <c r="A258" s="19">
        <v>254</v>
      </c>
      <c r="B258" s="61" t="s">
        <v>935</v>
      </c>
      <c r="C258" s="28" t="s">
        <v>3867</v>
      </c>
      <c r="D258" s="28" t="s">
        <v>936</v>
      </c>
      <c r="E258" s="117">
        <v>3522000</v>
      </c>
      <c r="F258" s="42">
        <f t="shared" si="8"/>
        <v>3344252</v>
      </c>
      <c r="G258" s="56">
        <v>0</v>
      </c>
      <c r="H258" s="29">
        <v>0</v>
      </c>
      <c r="I258" s="100">
        <v>177748</v>
      </c>
      <c r="J258" s="55">
        <f t="shared" si="6"/>
        <v>0</v>
      </c>
      <c r="K258" s="134">
        <f t="shared" si="7"/>
        <v>3522000</v>
      </c>
      <c r="L258" s="104">
        <v>1031702886</v>
      </c>
      <c r="M258" s="21" t="s">
        <v>4143</v>
      </c>
      <c r="N258" s="29">
        <v>3</v>
      </c>
      <c r="O258" s="29">
        <v>1</v>
      </c>
    </row>
    <row r="259" spans="1:15" s="2" customFormat="1" ht="33">
      <c r="A259" s="19">
        <v>255</v>
      </c>
      <c r="B259" s="21" t="s">
        <v>937</v>
      </c>
      <c r="C259" s="20" t="s">
        <v>3862</v>
      </c>
      <c r="D259" s="20" t="s">
        <v>938</v>
      </c>
      <c r="E259" s="117">
        <v>370000</v>
      </c>
      <c r="F259" s="42">
        <f t="shared" si="8"/>
        <v>358066</v>
      </c>
      <c r="G259" s="56">
        <v>0</v>
      </c>
      <c r="H259" s="29">
        <v>0</v>
      </c>
      <c r="I259" s="100">
        <v>11934</v>
      </c>
      <c r="J259" s="55">
        <f t="shared" si="6"/>
        <v>0</v>
      </c>
      <c r="K259" s="134">
        <f t="shared" si="7"/>
        <v>370000</v>
      </c>
      <c r="L259" s="104">
        <v>1031702921</v>
      </c>
      <c r="M259" s="21" t="s">
        <v>4144</v>
      </c>
      <c r="N259" s="29">
        <v>1</v>
      </c>
      <c r="O259" s="29">
        <v>1</v>
      </c>
    </row>
    <row r="260" spans="1:15" s="2" customFormat="1" ht="33">
      <c r="A260" s="19">
        <v>256</v>
      </c>
      <c r="B260" s="21" t="s">
        <v>939</v>
      </c>
      <c r="C260" s="20" t="s">
        <v>940</v>
      </c>
      <c r="D260" s="20" t="s">
        <v>941</v>
      </c>
      <c r="E260" s="99">
        <v>1321000</v>
      </c>
      <c r="F260" s="42">
        <f t="shared" si="8"/>
        <v>1321000</v>
      </c>
      <c r="G260" s="56">
        <v>0</v>
      </c>
      <c r="H260" s="29">
        <v>0</v>
      </c>
      <c r="I260" s="100">
        <v>0</v>
      </c>
      <c r="J260" s="55">
        <f t="shared" si="6"/>
        <v>0</v>
      </c>
      <c r="K260" s="134">
        <f t="shared" si="7"/>
        <v>1321000</v>
      </c>
      <c r="L260" s="104">
        <v>1031760317</v>
      </c>
      <c r="M260" s="21" t="s">
        <v>4145</v>
      </c>
      <c r="N260" s="29">
        <v>2</v>
      </c>
      <c r="O260" s="29">
        <v>1</v>
      </c>
    </row>
    <row r="261" spans="1:15" s="2" customFormat="1" ht="33">
      <c r="A261" s="19">
        <v>257</v>
      </c>
      <c r="B261" s="21" t="s">
        <v>942</v>
      </c>
      <c r="C261" s="20" t="s">
        <v>943</v>
      </c>
      <c r="D261" s="20" t="s">
        <v>944</v>
      </c>
      <c r="E261" s="99">
        <v>886000</v>
      </c>
      <c r="F261" s="42">
        <f t="shared" si="8"/>
        <v>846297</v>
      </c>
      <c r="G261" s="56">
        <v>0</v>
      </c>
      <c r="H261" s="29">
        <v>0</v>
      </c>
      <c r="I261" s="100">
        <v>39703</v>
      </c>
      <c r="J261" s="55">
        <f t="shared" ref="J261:J324" si="9">IF(E261=F261+G261+H261+I261,0,1)</f>
        <v>0</v>
      </c>
      <c r="K261" s="134">
        <f t="shared" ref="K261:K324" si="10">F261+G261+H261+I261</f>
        <v>886000</v>
      </c>
      <c r="L261" s="104">
        <v>1031760230</v>
      </c>
      <c r="M261" s="21" t="s">
        <v>4146</v>
      </c>
      <c r="N261" s="29">
        <v>2</v>
      </c>
      <c r="O261" s="29">
        <v>1</v>
      </c>
    </row>
    <row r="262" spans="1:15" s="2" customFormat="1" ht="49.5">
      <c r="A262" s="19">
        <v>258</v>
      </c>
      <c r="B262" s="21" t="s">
        <v>945</v>
      </c>
      <c r="C262" s="20" t="s">
        <v>946</v>
      </c>
      <c r="D262" s="20" t="s">
        <v>947</v>
      </c>
      <c r="E262" s="99">
        <v>1256000</v>
      </c>
      <c r="F262" s="42">
        <f t="shared" si="8"/>
        <v>1231250</v>
      </c>
      <c r="G262" s="56">
        <v>0</v>
      </c>
      <c r="H262" s="29">
        <v>0</v>
      </c>
      <c r="I262" s="100">
        <v>24750</v>
      </c>
      <c r="J262" s="55">
        <f t="shared" si="9"/>
        <v>0</v>
      </c>
      <c r="K262" s="134">
        <f t="shared" si="10"/>
        <v>1256000</v>
      </c>
      <c r="L262" s="104">
        <v>1031760073</v>
      </c>
      <c r="M262" s="21" t="s">
        <v>4147</v>
      </c>
      <c r="N262" s="29">
        <v>1</v>
      </c>
      <c r="O262" s="29">
        <v>1</v>
      </c>
    </row>
    <row r="263" spans="1:15" s="2" customFormat="1" ht="33">
      <c r="A263" s="19">
        <v>259</v>
      </c>
      <c r="B263" s="21" t="s">
        <v>948</v>
      </c>
      <c r="C263" s="20" t="s">
        <v>949</v>
      </c>
      <c r="D263" s="20" t="s">
        <v>950</v>
      </c>
      <c r="E263" s="99">
        <v>1291000</v>
      </c>
      <c r="F263" s="42">
        <f t="shared" si="8"/>
        <v>1289394</v>
      </c>
      <c r="G263" s="56">
        <v>0</v>
      </c>
      <c r="H263" s="29">
        <v>0</v>
      </c>
      <c r="I263" s="100">
        <v>1606</v>
      </c>
      <c r="J263" s="55">
        <f t="shared" si="9"/>
        <v>0</v>
      </c>
      <c r="K263" s="134">
        <f t="shared" si="10"/>
        <v>1291000</v>
      </c>
      <c r="L263" s="104">
        <v>1031760256</v>
      </c>
      <c r="M263" s="21" t="s">
        <v>4148</v>
      </c>
      <c r="N263" s="29">
        <v>2</v>
      </c>
      <c r="O263" s="29">
        <v>1</v>
      </c>
    </row>
    <row r="264" spans="1:15" s="14" customFormat="1" ht="33">
      <c r="A264" s="19">
        <v>260</v>
      </c>
      <c r="B264" s="21" t="s">
        <v>951</v>
      </c>
      <c r="C264" s="20" t="s">
        <v>952</v>
      </c>
      <c r="D264" s="20" t="s">
        <v>953</v>
      </c>
      <c r="E264" s="99">
        <v>1057000</v>
      </c>
      <c r="F264" s="42">
        <f t="shared" si="8"/>
        <v>887650</v>
      </c>
      <c r="G264" s="56">
        <v>0</v>
      </c>
      <c r="H264" s="29">
        <v>0</v>
      </c>
      <c r="I264" s="101">
        <v>169350</v>
      </c>
      <c r="J264" s="55">
        <f t="shared" si="9"/>
        <v>0</v>
      </c>
      <c r="K264" s="134">
        <f t="shared" si="10"/>
        <v>1057000</v>
      </c>
      <c r="L264" s="111">
        <v>1031702893</v>
      </c>
      <c r="M264" s="64" t="s">
        <v>4149</v>
      </c>
      <c r="N264" s="63">
        <v>2</v>
      </c>
      <c r="O264" s="63">
        <v>1</v>
      </c>
    </row>
    <row r="265" spans="1:15" s="8" customFormat="1" ht="33">
      <c r="A265" s="19">
        <v>261</v>
      </c>
      <c r="B265" s="11" t="s">
        <v>954</v>
      </c>
      <c r="C265" s="24" t="s">
        <v>955</v>
      </c>
      <c r="D265" s="24" t="s">
        <v>956</v>
      </c>
      <c r="E265" s="65">
        <v>500000</v>
      </c>
      <c r="F265" s="51">
        <v>354115</v>
      </c>
      <c r="G265" s="56">
        <v>0</v>
      </c>
      <c r="H265" s="29">
        <v>0</v>
      </c>
      <c r="I265" s="65">
        <v>145885</v>
      </c>
      <c r="J265" s="55">
        <f t="shared" si="9"/>
        <v>0</v>
      </c>
      <c r="K265" s="134">
        <f t="shared" si="10"/>
        <v>500000</v>
      </c>
      <c r="L265" s="102" t="s">
        <v>957</v>
      </c>
      <c r="M265" s="24" t="s">
        <v>1347</v>
      </c>
      <c r="N265" s="11">
        <v>3</v>
      </c>
      <c r="O265" s="11">
        <v>1</v>
      </c>
    </row>
    <row r="266" spans="1:15" s="8" customFormat="1" ht="49.5">
      <c r="A266" s="19">
        <v>262</v>
      </c>
      <c r="B266" s="11" t="s">
        <v>958</v>
      </c>
      <c r="C266" s="24" t="s">
        <v>959</v>
      </c>
      <c r="D266" s="24" t="s">
        <v>960</v>
      </c>
      <c r="E266" s="65">
        <v>6420000</v>
      </c>
      <c r="F266" s="51">
        <v>5836879</v>
      </c>
      <c r="G266" s="56">
        <v>0</v>
      </c>
      <c r="H266" s="29">
        <v>0</v>
      </c>
      <c r="I266" s="65">
        <v>583121</v>
      </c>
      <c r="J266" s="55">
        <f t="shared" si="9"/>
        <v>0</v>
      </c>
      <c r="K266" s="134">
        <f t="shared" si="10"/>
        <v>6420000</v>
      </c>
      <c r="L266" s="102" t="s">
        <v>961</v>
      </c>
      <c r="M266" s="24" t="s">
        <v>1348</v>
      </c>
      <c r="N266" s="11">
        <v>3</v>
      </c>
      <c r="O266" s="11">
        <v>1</v>
      </c>
    </row>
    <row r="267" spans="1:15" s="8" customFormat="1" ht="42" customHeight="1">
      <c r="A267" s="19">
        <v>263</v>
      </c>
      <c r="B267" s="11" t="s">
        <v>3631</v>
      </c>
      <c r="C267" s="24" t="s">
        <v>3632</v>
      </c>
      <c r="D267" s="24" t="s">
        <v>3633</v>
      </c>
      <c r="E267" s="65">
        <v>698000</v>
      </c>
      <c r="F267" s="54">
        <v>698000</v>
      </c>
      <c r="G267" s="56">
        <v>0</v>
      </c>
      <c r="H267" s="29">
        <v>0</v>
      </c>
      <c r="I267" s="65">
        <v>0</v>
      </c>
      <c r="J267" s="55">
        <f t="shared" si="9"/>
        <v>0</v>
      </c>
      <c r="K267" s="134">
        <f t="shared" si="10"/>
        <v>698000</v>
      </c>
      <c r="L267" s="102" t="s">
        <v>3634</v>
      </c>
      <c r="M267" s="24" t="s">
        <v>962</v>
      </c>
      <c r="N267" s="11">
        <v>3</v>
      </c>
      <c r="O267" s="11">
        <v>1</v>
      </c>
    </row>
    <row r="268" spans="1:15" s="8" customFormat="1" ht="59.25" customHeight="1">
      <c r="A268" s="19">
        <v>264</v>
      </c>
      <c r="B268" s="11" t="s">
        <v>963</v>
      </c>
      <c r="C268" s="24" t="s">
        <v>964</v>
      </c>
      <c r="D268" s="24" t="s">
        <v>965</v>
      </c>
      <c r="E268" s="65">
        <v>445000</v>
      </c>
      <c r="F268" s="54">
        <v>445000</v>
      </c>
      <c r="G268" s="56">
        <v>0</v>
      </c>
      <c r="H268" s="29">
        <v>0</v>
      </c>
      <c r="I268" s="65">
        <v>0</v>
      </c>
      <c r="J268" s="55">
        <f t="shared" si="9"/>
        <v>0</v>
      </c>
      <c r="K268" s="134">
        <f t="shared" si="10"/>
        <v>445000</v>
      </c>
      <c r="L268" s="102" t="s">
        <v>966</v>
      </c>
      <c r="M268" s="24" t="s">
        <v>1349</v>
      </c>
      <c r="N268" s="11">
        <v>2</v>
      </c>
      <c r="O268" s="11">
        <v>1</v>
      </c>
    </row>
    <row r="269" spans="1:15" s="8" customFormat="1" ht="33">
      <c r="A269" s="19">
        <v>265</v>
      </c>
      <c r="B269" s="11" t="s">
        <v>967</v>
      </c>
      <c r="C269" s="24" t="s">
        <v>968</v>
      </c>
      <c r="D269" s="24" t="s">
        <v>969</v>
      </c>
      <c r="E269" s="65">
        <v>96000</v>
      </c>
      <c r="F269" s="54">
        <v>96000</v>
      </c>
      <c r="G269" s="56">
        <v>0</v>
      </c>
      <c r="H269" s="29">
        <v>0</v>
      </c>
      <c r="I269" s="65">
        <v>0</v>
      </c>
      <c r="J269" s="55">
        <f t="shared" si="9"/>
        <v>0</v>
      </c>
      <c r="K269" s="134">
        <f t="shared" si="10"/>
        <v>96000</v>
      </c>
      <c r="L269" s="102" t="s">
        <v>970</v>
      </c>
      <c r="M269" s="24" t="s">
        <v>1350</v>
      </c>
      <c r="N269" s="11">
        <v>3</v>
      </c>
      <c r="O269" s="11">
        <v>1</v>
      </c>
    </row>
    <row r="270" spans="1:15" s="8" customFormat="1" ht="39" customHeight="1">
      <c r="A270" s="19">
        <v>266</v>
      </c>
      <c r="B270" s="11" t="s">
        <v>971</v>
      </c>
      <c r="C270" s="24" t="s">
        <v>2326</v>
      </c>
      <c r="D270" s="24" t="s">
        <v>972</v>
      </c>
      <c r="E270" s="65">
        <v>130000</v>
      </c>
      <c r="F270" s="54">
        <v>77727</v>
      </c>
      <c r="G270" s="56">
        <v>0</v>
      </c>
      <c r="H270" s="29">
        <v>0</v>
      </c>
      <c r="I270" s="65">
        <v>52273</v>
      </c>
      <c r="J270" s="55">
        <f t="shared" si="9"/>
        <v>0</v>
      </c>
      <c r="K270" s="134">
        <f t="shared" si="10"/>
        <v>130000</v>
      </c>
      <c r="L270" s="102" t="s">
        <v>973</v>
      </c>
      <c r="M270" s="24" t="s">
        <v>1351</v>
      </c>
      <c r="N270" s="11">
        <v>2</v>
      </c>
      <c r="O270" s="11">
        <v>1</v>
      </c>
    </row>
    <row r="271" spans="1:15" s="8" customFormat="1" ht="27.75" customHeight="1">
      <c r="A271" s="19">
        <v>267</v>
      </c>
      <c r="B271" s="11" t="s">
        <v>974</v>
      </c>
      <c r="C271" s="24" t="s">
        <v>2307</v>
      </c>
      <c r="D271" s="24" t="s">
        <v>975</v>
      </c>
      <c r="E271" s="65">
        <v>445000</v>
      </c>
      <c r="F271" s="54">
        <v>384917</v>
      </c>
      <c r="G271" s="56">
        <v>0</v>
      </c>
      <c r="H271" s="29">
        <v>0</v>
      </c>
      <c r="I271" s="65">
        <v>60083</v>
      </c>
      <c r="J271" s="55">
        <f t="shared" si="9"/>
        <v>0</v>
      </c>
      <c r="K271" s="134">
        <f t="shared" si="10"/>
        <v>445000</v>
      </c>
      <c r="L271" s="102" t="s">
        <v>976</v>
      </c>
      <c r="M271" s="24" t="s">
        <v>1352</v>
      </c>
      <c r="N271" s="11">
        <v>2</v>
      </c>
      <c r="O271" s="11">
        <v>1</v>
      </c>
    </row>
    <row r="272" spans="1:15" s="8" customFormat="1" ht="66.75" customHeight="1">
      <c r="A272" s="19">
        <v>268</v>
      </c>
      <c r="B272" s="11" t="s">
        <v>977</v>
      </c>
      <c r="C272" s="24" t="s">
        <v>3719</v>
      </c>
      <c r="D272" s="24" t="s">
        <v>1353</v>
      </c>
      <c r="E272" s="65">
        <v>131000</v>
      </c>
      <c r="F272" s="54">
        <v>131000</v>
      </c>
      <c r="G272" s="56">
        <v>0</v>
      </c>
      <c r="H272" s="29">
        <v>0</v>
      </c>
      <c r="I272" s="65">
        <v>0</v>
      </c>
      <c r="J272" s="55">
        <f t="shared" si="9"/>
        <v>0</v>
      </c>
      <c r="K272" s="134">
        <f t="shared" si="10"/>
        <v>131000</v>
      </c>
      <c r="L272" s="102" t="s">
        <v>978</v>
      </c>
      <c r="M272" s="24" t="s">
        <v>1354</v>
      </c>
      <c r="N272" s="11">
        <v>3</v>
      </c>
      <c r="O272" s="11">
        <v>1</v>
      </c>
    </row>
    <row r="273" spans="1:15" s="15" customFormat="1" ht="51.75" customHeight="1">
      <c r="A273" s="19">
        <v>269</v>
      </c>
      <c r="B273" s="11" t="s">
        <v>979</v>
      </c>
      <c r="C273" s="24" t="s">
        <v>980</v>
      </c>
      <c r="D273" s="24" t="s">
        <v>1355</v>
      </c>
      <c r="E273" s="65">
        <v>595000</v>
      </c>
      <c r="F273" s="54">
        <v>132000</v>
      </c>
      <c r="G273" s="56">
        <v>0</v>
      </c>
      <c r="H273" s="29">
        <v>0</v>
      </c>
      <c r="I273" s="65">
        <v>463000</v>
      </c>
      <c r="J273" s="55">
        <f t="shared" si="9"/>
        <v>0</v>
      </c>
      <c r="K273" s="134">
        <f t="shared" si="10"/>
        <v>595000</v>
      </c>
      <c r="L273" s="102" t="s">
        <v>981</v>
      </c>
      <c r="M273" s="24" t="s">
        <v>982</v>
      </c>
      <c r="N273" s="11">
        <v>2</v>
      </c>
      <c r="O273" s="11">
        <v>1</v>
      </c>
    </row>
    <row r="274" spans="1:15" s="15" customFormat="1" ht="33">
      <c r="A274" s="19">
        <v>270</v>
      </c>
      <c r="B274" s="30" t="s">
        <v>1382</v>
      </c>
      <c r="C274" s="31" t="s">
        <v>1383</v>
      </c>
      <c r="D274" s="31" t="s">
        <v>1384</v>
      </c>
      <c r="E274" s="67">
        <v>320000</v>
      </c>
      <c r="F274" s="68">
        <v>320000</v>
      </c>
      <c r="G274" s="56">
        <v>0</v>
      </c>
      <c r="H274" s="29">
        <v>0</v>
      </c>
      <c r="I274" s="67">
        <v>0</v>
      </c>
      <c r="J274" s="55">
        <f t="shared" si="9"/>
        <v>0</v>
      </c>
      <c r="K274" s="134">
        <f t="shared" si="10"/>
        <v>320000</v>
      </c>
      <c r="L274" s="112" t="s">
        <v>1385</v>
      </c>
      <c r="M274" s="31" t="s">
        <v>1386</v>
      </c>
      <c r="N274" s="30">
        <v>3</v>
      </c>
      <c r="O274" s="30">
        <v>1</v>
      </c>
    </row>
    <row r="275" spans="1:15" s="16" customFormat="1" ht="33">
      <c r="A275" s="19">
        <v>271</v>
      </c>
      <c r="B275" s="30" t="s">
        <v>1356</v>
      </c>
      <c r="C275" s="31" t="s">
        <v>1387</v>
      </c>
      <c r="D275" s="31" t="s">
        <v>1388</v>
      </c>
      <c r="E275" s="67">
        <v>76000</v>
      </c>
      <c r="F275" s="68">
        <v>76000</v>
      </c>
      <c r="G275" s="56">
        <v>0</v>
      </c>
      <c r="H275" s="29">
        <v>0</v>
      </c>
      <c r="I275" s="67">
        <v>0</v>
      </c>
      <c r="J275" s="55">
        <f t="shared" si="9"/>
        <v>0</v>
      </c>
      <c r="K275" s="134">
        <f t="shared" si="10"/>
        <v>76000</v>
      </c>
      <c r="L275" s="112">
        <v>1030001436</v>
      </c>
      <c r="M275" s="31" t="s">
        <v>1389</v>
      </c>
      <c r="N275" s="30">
        <v>3</v>
      </c>
      <c r="O275" s="30">
        <v>1</v>
      </c>
    </row>
    <row r="276" spans="1:15" s="16" customFormat="1" ht="49.5">
      <c r="A276" s="19">
        <v>272</v>
      </c>
      <c r="B276" s="30" t="s">
        <v>1390</v>
      </c>
      <c r="C276" s="31" t="s">
        <v>1391</v>
      </c>
      <c r="D276" s="31" t="s">
        <v>1392</v>
      </c>
      <c r="E276" s="67">
        <v>170000</v>
      </c>
      <c r="F276" s="68">
        <v>170000</v>
      </c>
      <c r="G276" s="56">
        <v>0</v>
      </c>
      <c r="H276" s="29">
        <v>0</v>
      </c>
      <c r="I276" s="67">
        <v>0</v>
      </c>
      <c r="J276" s="55">
        <f t="shared" si="9"/>
        <v>0</v>
      </c>
      <c r="K276" s="134">
        <f t="shared" si="10"/>
        <v>170000</v>
      </c>
      <c r="L276" s="112">
        <v>1030001067</v>
      </c>
      <c r="M276" s="31" t="s">
        <v>1357</v>
      </c>
      <c r="N276" s="30">
        <v>3</v>
      </c>
      <c r="O276" s="30">
        <v>1</v>
      </c>
    </row>
    <row r="277" spans="1:15" s="8" customFormat="1" ht="33">
      <c r="A277" s="19">
        <v>273</v>
      </c>
      <c r="B277" s="30" t="s">
        <v>1393</v>
      </c>
      <c r="C277" s="31" t="s">
        <v>959</v>
      </c>
      <c r="D277" s="31" t="s">
        <v>1394</v>
      </c>
      <c r="E277" s="67">
        <v>4000000</v>
      </c>
      <c r="F277" s="69">
        <v>3870224</v>
      </c>
      <c r="G277" s="56">
        <v>0</v>
      </c>
      <c r="H277" s="29">
        <v>0</v>
      </c>
      <c r="I277" s="67">
        <v>129776</v>
      </c>
      <c r="J277" s="55">
        <f t="shared" si="9"/>
        <v>0</v>
      </c>
      <c r="K277" s="134">
        <f t="shared" si="10"/>
        <v>4000000</v>
      </c>
      <c r="L277" s="112" t="s">
        <v>1395</v>
      </c>
      <c r="M277" s="31" t="s">
        <v>1358</v>
      </c>
      <c r="N277" s="49">
        <v>2</v>
      </c>
      <c r="O277" s="11">
        <v>1</v>
      </c>
    </row>
    <row r="278" spans="1:15" s="8" customFormat="1" ht="33">
      <c r="A278" s="19">
        <v>274</v>
      </c>
      <c r="B278" s="11" t="s">
        <v>1396</v>
      </c>
      <c r="C278" s="24" t="s">
        <v>1397</v>
      </c>
      <c r="D278" s="24" t="s">
        <v>1398</v>
      </c>
      <c r="E278" s="65">
        <v>500000</v>
      </c>
      <c r="F278" s="54">
        <v>500000</v>
      </c>
      <c r="G278" s="56">
        <v>0</v>
      </c>
      <c r="H278" s="29">
        <v>0</v>
      </c>
      <c r="I278" s="65">
        <v>0</v>
      </c>
      <c r="J278" s="55">
        <f t="shared" si="9"/>
        <v>0</v>
      </c>
      <c r="K278" s="134">
        <f t="shared" si="10"/>
        <v>500000</v>
      </c>
      <c r="L278" s="102">
        <v>1030002791</v>
      </c>
      <c r="M278" s="24" t="s">
        <v>1359</v>
      </c>
      <c r="N278" s="11">
        <v>3</v>
      </c>
      <c r="O278" s="11">
        <v>1</v>
      </c>
    </row>
    <row r="279" spans="1:15" s="8" customFormat="1" ht="33">
      <c r="A279" s="19">
        <v>275</v>
      </c>
      <c r="B279" s="11" t="s">
        <v>1399</v>
      </c>
      <c r="C279" s="24" t="s">
        <v>3642</v>
      </c>
      <c r="D279" s="24" t="s">
        <v>1400</v>
      </c>
      <c r="E279" s="65">
        <v>445000</v>
      </c>
      <c r="F279" s="54">
        <v>445000</v>
      </c>
      <c r="G279" s="56">
        <v>0</v>
      </c>
      <c r="H279" s="29">
        <v>0</v>
      </c>
      <c r="I279" s="65">
        <v>0</v>
      </c>
      <c r="J279" s="55">
        <f t="shared" si="9"/>
        <v>0</v>
      </c>
      <c r="K279" s="134">
        <f t="shared" si="10"/>
        <v>445000</v>
      </c>
      <c r="L279" s="102" t="s">
        <v>1401</v>
      </c>
      <c r="M279" s="24" t="s">
        <v>1360</v>
      </c>
      <c r="N279" s="11">
        <v>3</v>
      </c>
      <c r="O279" s="11">
        <v>1</v>
      </c>
    </row>
    <row r="280" spans="1:15" s="8" customFormat="1" ht="33">
      <c r="A280" s="19">
        <v>276</v>
      </c>
      <c r="B280" s="11" t="s">
        <v>1402</v>
      </c>
      <c r="C280" s="24" t="s">
        <v>3632</v>
      </c>
      <c r="D280" s="24" t="s">
        <v>1403</v>
      </c>
      <c r="E280" s="65">
        <v>524000</v>
      </c>
      <c r="F280" s="54">
        <v>524000</v>
      </c>
      <c r="G280" s="56">
        <v>0</v>
      </c>
      <c r="H280" s="29">
        <v>0</v>
      </c>
      <c r="I280" s="65">
        <v>0</v>
      </c>
      <c r="J280" s="55">
        <f t="shared" si="9"/>
        <v>0</v>
      </c>
      <c r="K280" s="134">
        <f t="shared" si="10"/>
        <v>524000</v>
      </c>
      <c r="L280" s="102" t="s">
        <v>1404</v>
      </c>
      <c r="M280" s="24" t="s">
        <v>1361</v>
      </c>
      <c r="N280" s="11">
        <v>3</v>
      </c>
      <c r="O280" s="11">
        <v>1</v>
      </c>
    </row>
    <row r="281" spans="1:15" s="8" customFormat="1" ht="32.25" customHeight="1">
      <c r="A281" s="19">
        <v>277</v>
      </c>
      <c r="B281" s="11" t="s">
        <v>1405</v>
      </c>
      <c r="C281" s="24" t="s">
        <v>3632</v>
      </c>
      <c r="D281" s="24" t="s">
        <v>1406</v>
      </c>
      <c r="E281" s="65">
        <v>500000</v>
      </c>
      <c r="F281" s="51">
        <v>500000</v>
      </c>
      <c r="G281" s="56">
        <v>0</v>
      </c>
      <c r="H281" s="29">
        <v>0</v>
      </c>
      <c r="I281" s="65">
        <v>0</v>
      </c>
      <c r="J281" s="55">
        <f t="shared" si="9"/>
        <v>0</v>
      </c>
      <c r="K281" s="134">
        <f t="shared" si="10"/>
        <v>500000</v>
      </c>
      <c r="L281" s="102" t="s">
        <v>1404</v>
      </c>
      <c r="M281" s="24" t="s">
        <v>1362</v>
      </c>
      <c r="N281" s="11">
        <v>3</v>
      </c>
      <c r="O281" s="11">
        <v>1</v>
      </c>
    </row>
    <row r="282" spans="1:15" s="8" customFormat="1" ht="36.75" customHeight="1">
      <c r="A282" s="19">
        <v>278</v>
      </c>
      <c r="B282" s="11" t="s">
        <v>1407</v>
      </c>
      <c r="C282" s="11" t="s">
        <v>1408</v>
      </c>
      <c r="D282" s="24" t="s">
        <v>1409</v>
      </c>
      <c r="E282" s="65">
        <v>100000</v>
      </c>
      <c r="F282" s="51">
        <v>100000</v>
      </c>
      <c r="G282" s="56">
        <v>0</v>
      </c>
      <c r="H282" s="29">
        <v>0</v>
      </c>
      <c r="I282" s="65">
        <v>0</v>
      </c>
      <c r="J282" s="55">
        <f t="shared" si="9"/>
        <v>0</v>
      </c>
      <c r="K282" s="134">
        <f t="shared" si="10"/>
        <v>100000</v>
      </c>
      <c r="L282" s="102" t="s">
        <v>1410</v>
      </c>
      <c r="M282" s="24" t="s">
        <v>1363</v>
      </c>
      <c r="N282" s="11">
        <v>3</v>
      </c>
      <c r="O282" s="11">
        <v>1</v>
      </c>
    </row>
    <row r="283" spans="1:15" s="8" customFormat="1" ht="44.25" customHeight="1">
      <c r="A283" s="19">
        <v>279</v>
      </c>
      <c r="B283" s="11" t="s">
        <v>1411</v>
      </c>
      <c r="C283" s="11" t="s">
        <v>959</v>
      </c>
      <c r="D283" s="24" t="s">
        <v>1412</v>
      </c>
      <c r="E283" s="65">
        <v>800000</v>
      </c>
      <c r="F283" s="51">
        <v>743812</v>
      </c>
      <c r="G283" s="56">
        <v>0</v>
      </c>
      <c r="H283" s="29">
        <v>0</v>
      </c>
      <c r="I283" s="65">
        <f>E283-F283</f>
        <v>56188</v>
      </c>
      <c r="J283" s="55">
        <f t="shared" si="9"/>
        <v>0</v>
      </c>
      <c r="K283" s="134">
        <f t="shared" si="10"/>
        <v>800000</v>
      </c>
      <c r="L283" s="102" t="s">
        <v>1413</v>
      </c>
      <c r="M283" s="24" t="s">
        <v>1414</v>
      </c>
      <c r="N283" s="11">
        <v>2</v>
      </c>
      <c r="O283" s="11">
        <v>1</v>
      </c>
    </row>
    <row r="284" spans="1:15" s="8" customFormat="1" ht="33">
      <c r="A284" s="19">
        <v>280</v>
      </c>
      <c r="B284" s="11" t="s">
        <v>1415</v>
      </c>
      <c r="C284" s="24" t="s">
        <v>3682</v>
      </c>
      <c r="D284" s="24" t="s">
        <v>1416</v>
      </c>
      <c r="E284" s="65">
        <v>700000</v>
      </c>
      <c r="F284" s="54">
        <v>700000</v>
      </c>
      <c r="G284" s="56">
        <v>0</v>
      </c>
      <c r="H284" s="29">
        <v>0</v>
      </c>
      <c r="I284" s="65">
        <v>0</v>
      </c>
      <c r="J284" s="55">
        <f t="shared" si="9"/>
        <v>0</v>
      </c>
      <c r="K284" s="134">
        <f t="shared" si="10"/>
        <v>700000</v>
      </c>
      <c r="L284" s="102" t="s">
        <v>1417</v>
      </c>
      <c r="M284" s="24" t="s">
        <v>1364</v>
      </c>
      <c r="N284" s="11">
        <v>3</v>
      </c>
      <c r="O284" s="11">
        <v>1</v>
      </c>
    </row>
    <row r="285" spans="1:15" s="8" customFormat="1" ht="66">
      <c r="A285" s="19">
        <v>281</v>
      </c>
      <c r="B285" s="11" t="s">
        <v>1418</v>
      </c>
      <c r="C285" s="24" t="s">
        <v>3642</v>
      </c>
      <c r="D285" s="24" t="s">
        <v>1419</v>
      </c>
      <c r="E285" s="65">
        <v>476000</v>
      </c>
      <c r="F285" s="54">
        <v>347941</v>
      </c>
      <c r="G285" s="56">
        <v>0</v>
      </c>
      <c r="H285" s="29">
        <v>0</v>
      </c>
      <c r="I285" s="70">
        <v>128059</v>
      </c>
      <c r="J285" s="55">
        <f t="shared" si="9"/>
        <v>0</v>
      </c>
      <c r="K285" s="134">
        <f t="shared" si="10"/>
        <v>476000</v>
      </c>
      <c r="L285" s="102">
        <v>1030000300</v>
      </c>
      <c r="M285" s="24" t="s">
        <v>1365</v>
      </c>
      <c r="N285" s="11">
        <v>3</v>
      </c>
      <c r="O285" s="11">
        <v>1</v>
      </c>
    </row>
    <row r="286" spans="1:15" s="8" customFormat="1" ht="57.75" customHeight="1">
      <c r="A286" s="19">
        <v>282</v>
      </c>
      <c r="B286" s="11" t="s">
        <v>1420</v>
      </c>
      <c r="C286" s="24" t="s">
        <v>3719</v>
      </c>
      <c r="D286" s="24" t="s">
        <v>1421</v>
      </c>
      <c r="E286" s="65">
        <v>144000</v>
      </c>
      <c r="F286" s="54">
        <v>96911</v>
      </c>
      <c r="G286" s="56">
        <v>0</v>
      </c>
      <c r="H286" s="29">
        <v>0</v>
      </c>
      <c r="I286" s="70">
        <v>47089</v>
      </c>
      <c r="J286" s="55">
        <f t="shared" si="9"/>
        <v>0</v>
      </c>
      <c r="K286" s="134">
        <f t="shared" si="10"/>
        <v>144000</v>
      </c>
      <c r="L286" s="102">
        <v>1030001569</v>
      </c>
      <c r="M286" s="24" t="s">
        <v>1366</v>
      </c>
      <c r="N286" s="11">
        <v>3</v>
      </c>
      <c r="O286" s="11">
        <v>1</v>
      </c>
    </row>
    <row r="287" spans="1:15" s="8" customFormat="1" ht="66" customHeight="1">
      <c r="A287" s="19">
        <v>283</v>
      </c>
      <c r="B287" s="11" t="s">
        <v>1422</v>
      </c>
      <c r="C287" s="24" t="s">
        <v>3719</v>
      </c>
      <c r="D287" s="24" t="s">
        <v>1367</v>
      </c>
      <c r="E287" s="65">
        <v>120000</v>
      </c>
      <c r="F287" s="54">
        <v>101100</v>
      </c>
      <c r="G287" s="56">
        <v>0</v>
      </c>
      <c r="H287" s="29">
        <v>0</v>
      </c>
      <c r="I287" s="70">
        <v>18900</v>
      </c>
      <c r="J287" s="55">
        <f t="shared" si="9"/>
        <v>0</v>
      </c>
      <c r="K287" s="134">
        <f t="shared" si="10"/>
        <v>120000</v>
      </c>
      <c r="L287" s="102">
        <v>1030001569</v>
      </c>
      <c r="M287" s="24" t="s">
        <v>1368</v>
      </c>
      <c r="N287" s="11">
        <v>3</v>
      </c>
      <c r="O287" s="11">
        <v>1</v>
      </c>
    </row>
    <row r="288" spans="1:15" s="8" customFormat="1" ht="45.75" customHeight="1">
      <c r="A288" s="19">
        <v>284</v>
      </c>
      <c r="B288" s="11" t="s">
        <v>1423</v>
      </c>
      <c r="C288" s="24" t="s">
        <v>959</v>
      </c>
      <c r="D288" s="24" t="s">
        <v>1424</v>
      </c>
      <c r="E288" s="65">
        <v>930000</v>
      </c>
      <c r="F288" s="54">
        <v>168694</v>
      </c>
      <c r="G288" s="56">
        <v>0</v>
      </c>
      <c r="H288" s="29">
        <v>0</v>
      </c>
      <c r="I288" s="70">
        <v>761306</v>
      </c>
      <c r="J288" s="55">
        <f t="shared" si="9"/>
        <v>0</v>
      </c>
      <c r="K288" s="134">
        <f t="shared" si="10"/>
        <v>930000</v>
      </c>
      <c r="L288" s="102" t="s">
        <v>1425</v>
      </c>
      <c r="M288" s="24" t="s">
        <v>1426</v>
      </c>
      <c r="N288" s="11">
        <v>2</v>
      </c>
      <c r="O288" s="11">
        <v>1</v>
      </c>
    </row>
    <row r="289" spans="1:15" s="8" customFormat="1" ht="33">
      <c r="A289" s="19">
        <v>285</v>
      </c>
      <c r="B289" s="11" t="s">
        <v>1427</v>
      </c>
      <c r="C289" s="24" t="s">
        <v>1428</v>
      </c>
      <c r="D289" s="24" t="s">
        <v>1429</v>
      </c>
      <c r="E289" s="65">
        <v>200000</v>
      </c>
      <c r="F289" s="54">
        <v>200000</v>
      </c>
      <c r="G289" s="56">
        <v>0</v>
      </c>
      <c r="H289" s="29">
        <v>0</v>
      </c>
      <c r="I289" s="70">
        <v>0</v>
      </c>
      <c r="J289" s="55">
        <f t="shared" si="9"/>
        <v>0</v>
      </c>
      <c r="K289" s="134">
        <f t="shared" si="10"/>
        <v>200000</v>
      </c>
      <c r="L289" s="102"/>
      <c r="M289" s="24" t="s">
        <v>1369</v>
      </c>
      <c r="N289" s="11">
        <v>3</v>
      </c>
      <c r="O289" s="11">
        <v>1</v>
      </c>
    </row>
    <row r="290" spans="1:15" s="8" customFormat="1" ht="33">
      <c r="A290" s="19">
        <v>286</v>
      </c>
      <c r="B290" s="11" t="s">
        <v>1370</v>
      </c>
      <c r="C290" s="24" t="s">
        <v>1430</v>
      </c>
      <c r="D290" s="24" t="s">
        <v>1431</v>
      </c>
      <c r="E290" s="65">
        <v>1500000</v>
      </c>
      <c r="F290" s="54">
        <v>1310260</v>
      </c>
      <c r="G290" s="56">
        <v>0</v>
      </c>
      <c r="H290" s="29">
        <v>0</v>
      </c>
      <c r="I290" s="70">
        <v>189740</v>
      </c>
      <c r="J290" s="55">
        <f t="shared" si="9"/>
        <v>0</v>
      </c>
      <c r="K290" s="134">
        <f t="shared" si="10"/>
        <v>1500000</v>
      </c>
      <c r="L290" s="102">
        <v>1030001570</v>
      </c>
      <c r="M290" s="24" t="s">
        <v>1371</v>
      </c>
      <c r="N290" s="11">
        <v>3</v>
      </c>
      <c r="O290" s="11">
        <v>1</v>
      </c>
    </row>
    <row r="291" spans="1:15" s="8" customFormat="1" ht="33">
      <c r="A291" s="19">
        <v>287</v>
      </c>
      <c r="B291" s="11" t="s">
        <v>1432</v>
      </c>
      <c r="C291" s="24" t="s">
        <v>1433</v>
      </c>
      <c r="D291" s="24" t="s">
        <v>1434</v>
      </c>
      <c r="E291" s="65">
        <v>500000</v>
      </c>
      <c r="F291" s="54">
        <v>472191</v>
      </c>
      <c r="G291" s="56">
        <v>0</v>
      </c>
      <c r="H291" s="29">
        <v>0</v>
      </c>
      <c r="I291" s="70">
        <v>27809</v>
      </c>
      <c r="J291" s="55">
        <f t="shared" si="9"/>
        <v>0</v>
      </c>
      <c r="K291" s="134">
        <f t="shared" si="10"/>
        <v>500000</v>
      </c>
      <c r="L291" s="102">
        <v>1030600030</v>
      </c>
      <c r="M291" s="24" t="s">
        <v>1372</v>
      </c>
      <c r="N291" s="11">
        <v>3</v>
      </c>
      <c r="O291" s="11">
        <v>1</v>
      </c>
    </row>
    <row r="292" spans="1:15" s="8" customFormat="1" ht="49.5">
      <c r="A292" s="19">
        <v>288</v>
      </c>
      <c r="B292" s="11" t="s">
        <v>1435</v>
      </c>
      <c r="C292" s="24" t="s">
        <v>1436</v>
      </c>
      <c r="D292" s="24" t="s">
        <v>1373</v>
      </c>
      <c r="E292" s="65">
        <v>1381000</v>
      </c>
      <c r="F292" s="54">
        <v>1356355</v>
      </c>
      <c r="G292" s="56">
        <v>0</v>
      </c>
      <c r="H292" s="29">
        <v>0</v>
      </c>
      <c r="I292" s="70">
        <v>24645</v>
      </c>
      <c r="J292" s="55">
        <f t="shared" si="9"/>
        <v>0</v>
      </c>
      <c r="K292" s="134">
        <f t="shared" si="10"/>
        <v>1381000</v>
      </c>
      <c r="L292" s="102" t="s">
        <v>1437</v>
      </c>
      <c r="M292" s="24" t="s">
        <v>1374</v>
      </c>
      <c r="N292" s="11">
        <v>3</v>
      </c>
      <c r="O292" s="11">
        <v>1</v>
      </c>
    </row>
    <row r="293" spans="1:15" s="8" customFormat="1" ht="33">
      <c r="A293" s="19">
        <v>289</v>
      </c>
      <c r="B293" s="11" t="s">
        <v>1438</v>
      </c>
      <c r="C293" s="24" t="s">
        <v>1439</v>
      </c>
      <c r="D293" s="24" t="s">
        <v>1440</v>
      </c>
      <c r="E293" s="65">
        <v>1279000</v>
      </c>
      <c r="F293" s="54">
        <v>1279000</v>
      </c>
      <c r="G293" s="56">
        <v>0</v>
      </c>
      <c r="H293" s="29">
        <v>0</v>
      </c>
      <c r="I293" s="70">
        <v>0</v>
      </c>
      <c r="J293" s="55">
        <f t="shared" si="9"/>
        <v>0</v>
      </c>
      <c r="K293" s="134">
        <f t="shared" si="10"/>
        <v>1279000</v>
      </c>
      <c r="L293" s="102">
        <v>1030003647</v>
      </c>
      <c r="M293" s="24" t="s">
        <v>1375</v>
      </c>
      <c r="N293" s="11">
        <v>3</v>
      </c>
      <c r="O293" s="11">
        <v>1</v>
      </c>
    </row>
    <row r="294" spans="1:15" s="17" customFormat="1" ht="49.5">
      <c r="A294" s="19">
        <v>290</v>
      </c>
      <c r="B294" s="11" t="s">
        <v>1441</v>
      </c>
      <c r="C294" s="24" t="s">
        <v>1442</v>
      </c>
      <c r="D294" s="24" t="s">
        <v>1443</v>
      </c>
      <c r="E294" s="65">
        <v>2079000</v>
      </c>
      <c r="F294" s="54">
        <v>2073225</v>
      </c>
      <c r="G294" s="56">
        <v>0</v>
      </c>
      <c r="H294" s="29">
        <v>0</v>
      </c>
      <c r="I294" s="70">
        <v>5775</v>
      </c>
      <c r="J294" s="55">
        <f t="shared" si="9"/>
        <v>0</v>
      </c>
      <c r="K294" s="134">
        <f t="shared" si="10"/>
        <v>2079000</v>
      </c>
      <c r="L294" s="102">
        <v>1030019666</v>
      </c>
      <c r="M294" s="24" t="s">
        <v>1376</v>
      </c>
      <c r="N294" s="11">
        <v>3</v>
      </c>
      <c r="O294" s="11">
        <v>1</v>
      </c>
    </row>
    <row r="295" spans="1:15" s="8" customFormat="1" ht="33">
      <c r="A295" s="19">
        <v>291</v>
      </c>
      <c r="B295" s="11" t="s">
        <v>1444</v>
      </c>
      <c r="C295" s="24" t="s">
        <v>1445</v>
      </c>
      <c r="D295" s="24" t="s">
        <v>1446</v>
      </c>
      <c r="E295" s="65">
        <v>1851000</v>
      </c>
      <c r="F295" s="54">
        <v>1104900</v>
      </c>
      <c r="G295" s="56">
        <v>0</v>
      </c>
      <c r="H295" s="29">
        <v>0</v>
      </c>
      <c r="I295" s="70">
        <v>746100</v>
      </c>
      <c r="J295" s="55">
        <f t="shared" si="9"/>
        <v>0</v>
      </c>
      <c r="K295" s="134">
        <f t="shared" si="10"/>
        <v>1851000</v>
      </c>
      <c r="L295" s="102">
        <v>1030003345</v>
      </c>
      <c r="M295" s="24" t="s">
        <v>1377</v>
      </c>
      <c r="N295" s="11">
        <v>3</v>
      </c>
      <c r="O295" s="11">
        <v>1</v>
      </c>
    </row>
    <row r="296" spans="1:15" s="8" customFormat="1" ht="33">
      <c r="A296" s="19">
        <v>292</v>
      </c>
      <c r="B296" s="11" t="s">
        <v>1447</v>
      </c>
      <c r="C296" s="24" t="s">
        <v>1448</v>
      </c>
      <c r="D296" s="24" t="s">
        <v>1449</v>
      </c>
      <c r="E296" s="65">
        <v>1145000</v>
      </c>
      <c r="F296" s="54">
        <v>343166</v>
      </c>
      <c r="G296" s="56">
        <v>0</v>
      </c>
      <c r="H296" s="29">
        <v>0</v>
      </c>
      <c r="I296" s="70">
        <v>801834</v>
      </c>
      <c r="J296" s="55">
        <f t="shared" si="9"/>
        <v>0</v>
      </c>
      <c r="K296" s="134">
        <f t="shared" si="10"/>
        <v>1145000</v>
      </c>
      <c r="L296" s="102">
        <v>1030000664</v>
      </c>
      <c r="M296" s="24" t="s">
        <v>1378</v>
      </c>
      <c r="N296" s="11">
        <v>3</v>
      </c>
      <c r="O296" s="11">
        <v>1</v>
      </c>
    </row>
    <row r="297" spans="1:15" s="8" customFormat="1" ht="33">
      <c r="A297" s="19">
        <v>293</v>
      </c>
      <c r="B297" s="11" t="s">
        <v>1450</v>
      </c>
      <c r="C297" s="24" t="s">
        <v>1451</v>
      </c>
      <c r="D297" s="24" t="s">
        <v>1452</v>
      </c>
      <c r="E297" s="65">
        <v>1145000</v>
      </c>
      <c r="F297" s="54">
        <v>1145000</v>
      </c>
      <c r="G297" s="56">
        <v>0</v>
      </c>
      <c r="H297" s="29">
        <v>0</v>
      </c>
      <c r="I297" s="70">
        <v>0</v>
      </c>
      <c r="J297" s="55">
        <f t="shared" si="9"/>
        <v>0</v>
      </c>
      <c r="K297" s="134">
        <f t="shared" si="10"/>
        <v>1145000</v>
      </c>
      <c r="L297" s="102">
        <v>1030002936</v>
      </c>
      <c r="M297" s="24" t="s">
        <v>1379</v>
      </c>
      <c r="N297" s="11">
        <v>3</v>
      </c>
      <c r="O297" s="11">
        <v>1</v>
      </c>
    </row>
    <row r="298" spans="1:15" s="8" customFormat="1" ht="33">
      <c r="A298" s="19">
        <v>294</v>
      </c>
      <c r="B298" s="11" t="s">
        <v>1453</v>
      </c>
      <c r="C298" s="24" t="s">
        <v>1454</v>
      </c>
      <c r="D298" s="24" t="s">
        <v>1455</v>
      </c>
      <c r="E298" s="65">
        <v>751000</v>
      </c>
      <c r="F298" s="54">
        <v>751000</v>
      </c>
      <c r="G298" s="56">
        <v>0</v>
      </c>
      <c r="H298" s="29">
        <v>0</v>
      </c>
      <c r="I298" s="70">
        <v>0</v>
      </c>
      <c r="J298" s="55">
        <f t="shared" si="9"/>
        <v>0</v>
      </c>
      <c r="K298" s="134">
        <f t="shared" si="10"/>
        <v>751000</v>
      </c>
      <c r="L298" s="102">
        <v>1030002381</v>
      </c>
      <c r="M298" s="24" t="s">
        <v>1380</v>
      </c>
      <c r="N298" s="11">
        <v>3</v>
      </c>
      <c r="O298" s="11">
        <v>1</v>
      </c>
    </row>
    <row r="299" spans="1:15" s="8" customFormat="1" ht="33">
      <c r="A299" s="19">
        <v>295</v>
      </c>
      <c r="B299" s="11" t="s">
        <v>1456</v>
      </c>
      <c r="C299" s="24" t="s">
        <v>959</v>
      </c>
      <c r="D299" s="24" t="s">
        <v>1457</v>
      </c>
      <c r="E299" s="65">
        <v>1278000</v>
      </c>
      <c r="F299" s="54">
        <v>966322</v>
      </c>
      <c r="G299" s="56">
        <v>0</v>
      </c>
      <c r="H299" s="29">
        <v>0</v>
      </c>
      <c r="I299" s="70">
        <v>311678</v>
      </c>
      <c r="J299" s="55">
        <f t="shared" si="9"/>
        <v>0</v>
      </c>
      <c r="K299" s="134">
        <f t="shared" si="10"/>
        <v>1278000</v>
      </c>
      <c r="L299" s="102">
        <v>1030600031</v>
      </c>
      <c r="M299" s="24" t="s">
        <v>1381</v>
      </c>
      <c r="N299" s="11">
        <v>3</v>
      </c>
      <c r="O299" s="11">
        <v>1</v>
      </c>
    </row>
    <row r="300" spans="1:15" s="17" customFormat="1" ht="33">
      <c r="A300" s="19">
        <v>296</v>
      </c>
      <c r="B300" s="11" t="s">
        <v>1458</v>
      </c>
      <c r="C300" s="24" t="s">
        <v>1459</v>
      </c>
      <c r="D300" s="24" t="s">
        <v>1460</v>
      </c>
      <c r="E300" s="65">
        <v>200000</v>
      </c>
      <c r="F300" s="54">
        <v>194000</v>
      </c>
      <c r="G300" s="56">
        <v>0</v>
      </c>
      <c r="H300" s="29">
        <v>0</v>
      </c>
      <c r="I300" s="70">
        <v>6000</v>
      </c>
      <c r="J300" s="55">
        <f t="shared" si="9"/>
        <v>0</v>
      </c>
      <c r="K300" s="134">
        <f t="shared" si="10"/>
        <v>200000</v>
      </c>
      <c r="L300" s="102">
        <v>1030127219</v>
      </c>
      <c r="M300" s="24" t="s">
        <v>4153</v>
      </c>
      <c r="N300" s="11">
        <v>2</v>
      </c>
      <c r="O300" s="11">
        <v>1</v>
      </c>
    </row>
    <row r="301" spans="1:15" s="8" customFormat="1" ht="33">
      <c r="A301" s="19">
        <v>297</v>
      </c>
      <c r="B301" s="11" t="s">
        <v>1461</v>
      </c>
      <c r="C301" s="24" t="s">
        <v>959</v>
      </c>
      <c r="D301" s="24" t="s">
        <v>1462</v>
      </c>
      <c r="E301" s="65">
        <v>4800000</v>
      </c>
      <c r="F301" s="54">
        <v>4093246</v>
      </c>
      <c r="G301" s="56">
        <v>0</v>
      </c>
      <c r="H301" s="29">
        <v>0</v>
      </c>
      <c r="I301" s="70">
        <f>E301-F301</f>
        <v>706754</v>
      </c>
      <c r="J301" s="55">
        <f t="shared" si="9"/>
        <v>0</v>
      </c>
      <c r="K301" s="134">
        <f t="shared" si="10"/>
        <v>4800000</v>
      </c>
      <c r="L301" s="102" t="s">
        <v>1463</v>
      </c>
      <c r="M301" s="24" t="s">
        <v>4154</v>
      </c>
      <c r="N301" s="11">
        <v>2</v>
      </c>
      <c r="O301" s="11">
        <v>1</v>
      </c>
    </row>
    <row r="302" spans="1:15" s="8" customFormat="1" ht="49.5">
      <c r="A302" s="19">
        <v>298</v>
      </c>
      <c r="B302" s="11" t="s">
        <v>1464</v>
      </c>
      <c r="C302" s="24" t="s">
        <v>1465</v>
      </c>
      <c r="D302" s="24" t="s">
        <v>1466</v>
      </c>
      <c r="E302" s="65">
        <v>2117000</v>
      </c>
      <c r="F302" s="54">
        <v>1508683</v>
      </c>
      <c r="G302" s="56">
        <v>0</v>
      </c>
      <c r="H302" s="29">
        <v>0</v>
      </c>
      <c r="I302" s="70">
        <v>608317</v>
      </c>
      <c r="J302" s="55">
        <f t="shared" si="9"/>
        <v>0</v>
      </c>
      <c r="K302" s="134">
        <f t="shared" si="10"/>
        <v>2117000</v>
      </c>
      <c r="L302" s="102">
        <v>1040001170</v>
      </c>
      <c r="M302" s="24" t="s">
        <v>4155</v>
      </c>
      <c r="N302" s="11">
        <v>3</v>
      </c>
      <c r="O302" s="11">
        <v>1</v>
      </c>
    </row>
    <row r="303" spans="1:15" s="8" customFormat="1" ht="33">
      <c r="A303" s="19">
        <v>299</v>
      </c>
      <c r="B303" s="11" t="s">
        <v>1467</v>
      </c>
      <c r="C303" s="24" t="s">
        <v>959</v>
      </c>
      <c r="D303" s="24" t="s">
        <v>1468</v>
      </c>
      <c r="E303" s="65">
        <v>3600000</v>
      </c>
      <c r="F303" s="54">
        <v>3250000</v>
      </c>
      <c r="G303" s="56">
        <v>0</v>
      </c>
      <c r="H303" s="29">
        <v>0</v>
      </c>
      <c r="I303" s="70">
        <v>350000</v>
      </c>
      <c r="J303" s="55">
        <f t="shared" si="9"/>
        <v>0</v>
      </c>
      <c r="K303" s="134">
        <f t="shared" si="10"/>
        <v>3600000</v>
      </c>
      <c r="L303" s="102">
        <v>1040001173</v>
      </c>
      <c r="M303" s="24" t="s">
        <v>4156</v>
      </c>
      <c r="N303" s="11">
        <v>2</v>
      </c>
      <c r="O303" s="11">
        <v>1</v>
      </c>
    </row>
    <row r="304" spans="1:15" s="8" customFormat="1" ht="33">
      <c r="A304" s="19">
        <v>300</v>
      </c>
      <c r="B304" s="32" t="s">
        <v>1469</v>
      </c>
      <c r="C304" s="32" t="s">
        <v>959</v>
      </c>
      <c r="D304" s="32" t="s">
        <v>1470</v>
      </c>
      <c r="E304" s="32">
        <v>9000000</v>
      </c>
      <c r="F304" s="54">
        <v>6475000</v>
      </c>
      <c r="G304" s="56">
        <v>0</v>
      </c>
      <c r="H304" s="29">
        <v>0</v>
      </c>
      <c r="I304" s="70">
        <f>E304-F304</f>
        <v>2525000</v>
      </c>
      <c r="J304" s="55">
        <f t="shared" si="9"/>
        <v>0</v>
      </c>
      <c r="K304" s="134">
        <f t="shared" si="10"/>
        <v>9000000</v>
      </c>
      <c r="L304" s="102">
        <v>1030021309</v>
      </c>
      <c r="M304" s="24" t="s">
        <v>4157</v>
      </c>
      <c r="N304" s="11">
        <v>2</v>
      </c>
      <c r="O304" s="11">
        <v>1</v>
      </c>
    </row>
    <row r="305" spans="1:15" s="8" customFormat="1" ht="33">
      <c r="A305" s="19">
        <v>301</v>
      </c>
      <c r="B305" s="32" t="s">
        <v>1471</v>
      </c>
      <c r="C305" s="24" t="s">
        <v>1472</v>
      </c>
      <c r="D305" s="32" t="s">
        <v>4158</v>
      </c>
      <c r="E305" s="32">
        <v>200000</v>
      </c>
      <c r="F305" s="54">
        <v>200000</v>
      </c>
      <c r="G305" s="56">
        <v>0</v>
      </c>
      <c r="H305" s="29">
        <v>0</v>
      </c>
      <c r="I305" s="70">
        <v>0</v>
      </c>
      <c r="J305" s="55">
        <f t="shared" si="9"/>
        <v>0</v>
      </c>
      <c r="K305" s="134">
        <f t="shared" si="10"/>
        <v>200000</v>
      </c>
      <c r="L305" s="102" t="s">
        <v>4159</v>
      </c>
      <c r="M305" s="24" t="s">
        <v>4160</v>
      </c>
      <c r="N305" s="11">
        <v>3</v>
      </c>
      <c r="O305" s="11">
        <v>1</v>
      </c>
    </row>
    <row r="306" spans="1:15" s="8" customFormat="1" ht="33">
      <c r="A306" s="19">
        <v>302</v>
      </c>
      <c r="B306" s="11" t="s">
        <v>4161</v>
      </c>
      <c r="C306" s="24" t="s">
        <v>959</v>
      </c>
      <c r="D306" s="24" t="s">
        <v>1475</v>
      </c>
      <c r="E306" s="70">
        <v>1000000</v>
      </c>
      <c r="F306" s="54">
        <v>946150</v>
      </c>
      <c r="G306" s="56">
        <v>0</v>
      </c>
      <c r="H306" s="29">
        <v>0</v>
      </c>
      <c r="I306" s="70">
        <f>E306-F306</f>
        <v>53850</v>
      </c>
      <c r="J306" s="55">
        <f t="shared" si="9"/>
        <v>0</v>
      </c>
      <c r="K306" s="134">
        <f t="shared" si="10"/>
        <v>1000000</v>
      </c>
      <c r="L306" s="102" t="s">
        <v>1476</v>
      </c>
      <c r="M306" s="71" t="s">
        <v>4162</v>
      </c>
      <c r="N306" s="11">
        <v>3</v>
      </c>
      <c r="O306" s="11">
        <v>1</v>
      </c>
    </row>
    <row r="307" spans="1:15" s="8" customFormat="1" ht="33">
      <c r="A307" s="19">
        <v>303</v>
      </c>
      <c r="B307" s="11" t="s">
        <v>4163</v>
      </c>
      <c r="C307" s="24" t="s">
        <v>1477</v>
      </c>
      <c r="D307" s="24" t="s">
        <v>1478</v>
      </c>
      <c r="E307" s="70">
        <v>445000</v>
      </c>
      <c r="F307" s="54">
        <v>445000</v>
      </c>
      <c r="G307" s="56">
        <v>0</v>
      </c>
      <c r="H307" s="29">
        <v>0</v>
      </c>
      <c r="I307" s="70">
        <v>0</v>
      </c>
      <c r="J307" s="55">
        <f t="shared" si="9"/>
        <v>0</v>
      </c>
      <c r="K307" s="134">
        <f t="shared" si="10"/>
        <v>445000</v>
      </c>
      <c r="L307" s="102">
        <v>1030001610</v>
      </c>
      <c r="M307" s="71" t="s">
        <v>4164</v>
      </c>
      <c r="N307" s="11">
        <v>3</v>
      </c>
      <c r="O307" s="11">
        <v>0</v>
      </c>
    </row>
    <row r="308" spans="1:15" s="8" customFormat="1" ht="33">
      <c r="A308" s="19">
        <v>304</v>
      </c>
      <c r="B308" s="11" t="s">
        <v>1480</v>
      </c>
      <c r="C308" s="24" t="s">
        <v>1481</v>
      </c>
      <c r="D308" s="24" t="s">
        <v>1482</v>
      </c>
      <c r="E308" s="70">
        <v>58000</v>
      </c>
      <c r="F308" s="54">
        <v>26624</v>
      </c>
      <c r="G308" s="80">
        <v>0</v>
      </c>
      <c r="H308" s="29">
        <v>0</v>
      </c>
      <c r="I308" s="70">
        <v>31376</v>
      </c>
      <c r="J308" s="55">
        <f t="shared" si="9"/>
        <v>0</v>
      </c>
      <c r="K308" s="134">
        <f t="shared" si="10"/>
        <v>58000</v>
      </c>
      <c r="L308" s="102">
        <v>1020010687</v>
      </c>
      <c r="M308" s="71" t="s">
        <v>4164</v>
      </c>
      <c r="N308" s="11">
        <v>3</v>
      </c>
      <c r="O308" s="11">
        <v>1</v>
      </c>
    </row>
    <row r="309" spans="1:15" s="8" customFormat="1" ht="49.5">
      <c r="A309" s="19">
        <v>305</v>
      </c>
      <c r="B309" s="11" t="s">
        <v>1483</v>
      </c>
      <c r="C309" s="24" t="s">
        <v>1484</v>
      </c>
      <c r="D309" s="24" t="s">
        <v>1485</v>
      </c>
      <c r="E309" s="70">
        <v>540000</v>
      </c>
      <c r="F309" s="54">
        <v>525300</v>
      </c>
      <c r="G309" s="80">
        <v>0</v>
      </c>
      <c r="H309" s="29">
        <v>0</v>
      </c>
      <c r="I309" s="70">
        <v>14700</v>
      </c>
      <c r="J309" s="55">
        <f t="shared" si="9"/>
        <v>0</v>
      </c>
      <c r="K309" s="134">
        <f t="shared" si="10"/>
        <v>540000</v>
      </c>
      <c r="L309" s="102">
        <v>1030020462</v>
      </c>
      <c r="M309" s="71" t="s">
        <v>4165</v>
      </c>
      <c r="N309" s="11">
        <v>2</v>
      </c>
      <c r="O309" s="11">
        <v>1</v>
      </c>
    </row>
    <row r="310" spans="1:15" s="8" customFormat="1" ht="33">
      <c r="A310" s="19">
        <v>306</v>
      </c>
      <c r="B310" s="11" t="s">
        <v>1486</v>
      </c>
      <c r="C310" s="24" t="s">
        <v>3289</v>
      </c>
      <c r="D310" s="24" t="s">
        <v>1487</v>
      </c>
      <c r="E310" s="70">
        <v>560000</v>
      </c>
      <c r="F310" s="54">
        <v>560000</v>
      </c>
      <c r="G310" s="80">
        <v>0</v>
      </c>
      <c r="H310" s="29">
        <v>0</v>
      </c>
      <c r="I310" s="70">
        <v>0</v>
      </c>
      <c r="J310" s="55">
        <f t="shared" si="9"/>
        <v>0</v>
      </c>
      <c r="K310" s="134">
        <f t="shared" si="10"/>
        <v>560000</v>
      </c>
      <c r="L310" s="102">
        <v>1030000724</v>
      </c>
      <c r="M310" s="71" t="s">
        <v>4166</v>
      </c>
      <c r="N310" s="11">
        <v>2</v>
      </c>
      <c r="O310" s="11">
        <v>1</v>
      </c>
    </row>
    <row r="311" spans="1:15" s="8" customFormat="1" ht="33">
      <c r="A311" s="19">
        <v>307</v>
      </c>
      <c r="B311" s="11" t="s">
        <v>1488</v>
      </c>
      <c r="C311" s="24" t="s">
        <v>968</v>
      </c>
      <c r="D311" s="24" t="s">
        <v>1489</v>
      </c>
      <c r="E311" s="70">
        <v>500000</v>
      </c>
      <c r="F311" s="54">
        <v>442250</v>
      </c>
      <c r="G311" s="80">
        <v>0</v>
      </c>
      <c r="H311" s="29">
        <v>0</v>
      </c>
      <c r="I311" s="70">
        <v>57750</v>
      </c>
      <c r="J311" s="55">
        <f t="shared" si="9"/>
        <v>0</v>
      </c>
      <c r="K311" s="134">
        <f t="shared" si="10"/>
        <v>500000</v>
      </c>
      <c r="L311" s="102">
        <v>1030004877</v>
      </c>
      <c r="M311" s="71" t="s">
        <v>4167</v>
      </c>
      <c r="N311" s="11">
        <v>2</v>
      </c>
      <c r="O311" s="11">
        <v>1</v>
      </c>
    </row>
    <row r="312" spans="1:15" s="8" customFormat="1" ht="33">
      <c r="A312" s="19">
        <v>308</v>
      </c>
      <c r="B312" s="11" t="s">
        <v>1490</v>
      </c>
      <c r="C312" s="24" t="s">
        <v>1491</v>
      </c>
      <c r="D312" s="24" t="s">
        <v>1492</v>
      </c>
      <c r="E312" s="70">
        <v>500000</v>
      </c>
      <c r="F312" s="54">
        <v>495275</v>
      </c>
      <c r="G312" s="80">
        <v>0</v>
      </c>
      <c r="H312" s="29">
        <v>0</v>
      </c>
      <c r="I312" s="70">
        <v>4725</v>
      </c>
      <c r="J312" s="55">
        <f t="shared" si="9"/>
        <v>0</v>
      </c>
      <c r="K312" s="134">
        <f t="shared" si="10"/>
        <v>500000</v>
      </c>
      <c r="L312" s="102">
        <v>1030000976</v>
      </c>
      <c r="M312" s="71" t="s">
        <v>4168</v>
      </c>
      <c r="N312" s="11">
        <v>2</v>
      </c>
      <c r="O312" s="11">
        <v>1</v>
      </c>
    </row>
    <row r="313" spans="1:15" s="8" customFormat="1" ht="49.5">
      <c r="A313" s="19">
        <v>309</v>
      </c>
      <c r="B313" s="11" t="s">
        <v>1493</v>
      </c>
      <c r="C313" s="24" t="s">
        <v>1494</v>
      </c>
      <c r="D313" s="24" t="s">
        <v>1495</v>
      </c>
      <c r="E313" s="70">
        <v>599000</v>
      </c>
      <c r="F313" s="54">
        <v>597400</v>
      </c>
      <c r="G313" s="80">
        <v>0</v>
      </c>
      <c r="H313" s="29">
        <v>0</v>
      </c>
      <c r="I313" s="70">
        <v>1600</v>
      </c>
      <c r="J313" s="55">
        <f t="shared" si="9"/>
        <v>0</v>
      </c>
      <c r="K313" s="134">
        <f t="shared" si="10"/>
        <v>599000</v>
      </c>
      <c r="L313" s="102">
        <v>1030002835</v>
      </c>
      <c r="M313" s="71" t="s">
        <v>4169</v>
      </c>
      <c r="N313" s="11">
        <v>3</v>
      </c>
      <c r="O313" s="11">
        <v>1</v>
      </c>
    </row>
    <row r="314" spans="1:15" s="8" customFormat="1" ht="49.5">
      <c r="A314" s="19">
        <v>310</v>
      </c>
      <c r="B314" s="11" t="s">
        <v>1496</v>
      </c>
      <c r="C314" s="24" t="s">
        <v>940</v>
      </c>
      <c r="D314" s="24" t="s">
        <v>1497</v>
      </c>
      <c r="E314" s="70">
        <v>500000</v>
      </c>
      <c r="F314" s="54">
        <v>500000</v>
      </c>
      <c r="G314" s="80">
        <v>0</v>
      </c>
      <c r="H314" s="29">
        <v>0</v>
      </c>
      <c r="I314" s="70">
        <v>0</v>
      </c>
      <c r="J314" s="55">
        <f t="shared" si="9"/>
        <v>0</v>
      </c>
      <c r="K314" s="134">
        <f t="shared" si="10"/>
        <v>500000</v>
      </c>
      <c r="L314" s="102">
        <v>1030019149</v>
      </c>
      <c r="M314" s="71" t="s">
        <v>4170</v>
      </c>
      <c r="N314" s="11">
        <v>3</v>
      </c>
      <c r="O314" s="11">
        <v>1</v>
      </c>
    </row>
    <row r="315" spans="1:15" s="8" customFormat="1" ht="33">
      <c r="A315" s="19">
        <v>311</v>
      </c>
      <c r="B315" s="11" t="s">
        <v>1498</v>
      </c>
      <c r="C315" s="24" t="s">
        <v>3597</v>
      </c>
      <c r="D315" s="24" t="s">
        <v>1499</v>
      </c>
      <c r="E315" s="70">
        <v>125000</v>
      </c>
      <c r="F315" s="54">
        <v>121867</v>
      </c>
      <c r="G315" s="80">
        <v>0</v>
      </c>
      <c r="H315" s="29">
        <v>0</v>
      </c>
      <c r="I315" s="70">
        <v>3133</v>
      </c>
      <c r="J315" s="55">
        <f t="shared" si="9"/>
        <v>0</v>
      </c>
      <c r="K315" s="134">
        <f t="shared" si="10"/>
        <v>125000</v>
      </c>
      <c r="L315" s="102">
        <v>1030003981</v>
      </c>
      <c r="M315" s="71" t="s">
        <v>4171</v>
      </c>
      <c r="N315" s="11">
        <v>3</v>
      </c>
      <c r="O315" s="11">
        <v>1</v>
      </c>
    </row>
    <row r="316" spans="1:15" s="8" customFormat="1" ht="33">
      <c r="A316" s="19">
        <v>312</v>
      </c>
      <c r="B316" s="11" t="s">
        <v>1500</v>
      </c>
      <c r="C316" s="24" t="s">
        <v>1501</v>
      </c>
      <c r="D316" s="24" t="s">
        <v>1502</v>
      </c>
      <c r="E316" s="70">
        <v>470000</v>
      </c>
      <c r="F316" s="54">
        <v>468300</v>
      </c>
      <c r="G316" s="80">
        <v>0</v>
      </c>
      <c r="H316" s="29">
        <v>0</v>
      </c>
      <c r="I316" s="70">
        <v>1700</v>
      </c>
      <c r="J316" s="55">
        <f t="shared" si="9"/>
        <v>0</v>
      </c>
      <c r="K316" s="134">
        <f t="shared" si="10"/>
        <v>470000</v>
      </c>
      <c r="L316" s="102">
        <v>1030021199</v>
      </c>
      <c r="M316" s="71" t="s">
        <v>4172</v>
      </c>
      <c r="N316" s="11">
        <v>3</v>
      </c>
      <c r="O316" s="11">
        <v>1</v>
      </c>
    </row>
    <row r="317" spans="1:15" s="8" customFormat="1" ht="33">
      <c r="A317" s="19">
        <v>313</v>
      </c>
      <c r="B317" s="11" t="s">
        <v>1503</v>
      </c>
      <c r="C317" s="24" t="s">
        <v>3155</v>
      </c>
      <c r="D317" s="24" t="s">
        <v>1504</v>
      </c>
      <c r="E317" s="70">
        <v>200000</v>
      </c>
      <c r="F317" s="54">
        <v>200000</v>
      </c>
      <c r="G317" s="80">
        <v>0</v>
      </c>
      <c r="H317" s="29">
        <v>0</v>
      </c>
      <c r="I317" s="70">
        <v>0</v>
      </c>
      <c r="J317" s="55">
        <f t="shared" si="9"/>
        <v>0</v>
      </c>
      <c r="K317" s="134">
        <f t="shared" si="10"/>
        <v>200000</v>
      </c>
      <c r="L317" s="102" t="s">
        <v>1505</v>
      </c>
      <c r="M317" s="71" t="s">
        <v>4173</v>
      </c>
      <c r="N317" s="11">
        <v>2</v>
      </c>
      <c r="O317" s="11">
        <v>1</v>
      </c>
    </row>
    <row r="318" spans="1:15" s="8" customFormat="1" ht="33">
      <c r="A318" s="19">
        <v>314</v>
      </c>
      <c r="B318" s="11" t="s">
        <v>4174</v>
      </c>
      <c r="C318" s="24" t="s">
        <v>1506</v>
      </c>
      <c r="D318" s="24" t="s">
        <v>1507</v>
      </c>
      <c r="E318" s="70">
        <v>445000</v>
      </c>
      <c r="F318" s="54">
        <v>0</v>
      </c>
      <c r="G318" s="80">
        <v>0</v>
      </c>
      <c r="H318" s="29">
        <v>0</v>
      </c>
      <c r="I318" s="70">
        <v>445000</v>
      </c>
      <c r="J318" s="55">
        <f t="shared" si="9"/>
        <v>0</v>
      </c>
      <c r="K318" s="134">
        <f t="shared" si="10"/>
        <v>445000</v>
      </c>
      <c r="L318" s="102"/>
      <c r="M318" s="72" t="s">
        <v>1198</v>
      </c>
      <c r="N318" s="11"/>
      <c r="O318" s="11"/>
    </row>
    <row r="319" spans="1:15" s="8" customFormat="1" ht="49.5">
      <c r="A319" s="19">
        <v>315</v>
      </c>
      <c r="B319" s="11" t="s">
        <v>1508</v>
      </c>
      <c r="C319" s="24" t="s">
        <v>3597</v>
      </c>
      <c r="D319" s="24" t="s">
        <v>1509</v>
      </c>
      <c r="E319" s="70">
        <v>180000</v>
      </c>
      <c r="F319" s="54">
        <v>175600</v>
      </c>
      <c r="G319" s="80">
        <v>0</v>
      </c>
      <c r="H319" s="29">
        <v>0</v>
      </c>
      <c r="I319" s="70">
        <v>4400</v>
      </c>
      <c r="J319" s="55">
        <f t="shared" si="9"/>
        <v>0</v>
      </c>
      <c r="K319" s="134">
        <f t="shared" si="10"/>
        <v>180000</v>
      </c>
      <c r="L319" s="102" t="s">
        <v>1510</v>
      </c>
      <c r="M319" s="71" t="s">
        <v>4175</v>
      </c>
      <c r="N319" s="11">
        <v>2</v>
      </c>
      <c r="O319" s="11">
        <v>1</v>
      </c>
    </row>
    <row r="320" spans="1:15" s="8" customFormat="1" ht="33">
      <c r="A320" s="19">
        <v>316</v>
      </c>
      <c r="B320" s="11" t="s">
        <v>1511</v>
      </c>
      <c r="C320" s="24" t="s">
        <v>3577</v>
      </c>
      <c r="D320" s="24" t="s">
        <v>1512</v>
      </c>
      <c r="E320" s="70">
        <v>540000</v>
      </c>
      <c r="F320" s="54">
        <v>490896</v>
      </c>
      <c r="G320" s="80">
        <v>0</v>
      </c>
      <c r="H320" s="29">
        <v>0</v>
      </c>
      <c r="I320" s="70">
        <v>49104</v>
      </c>
      <c r="J320" s="55">
        <f t="shared" si="9"/>
        <v>0</v>
      </c>
      <c r="K320" s="134">
        <f t="shared" si="10"/>
        <v>540000</v>
      </c>
      <c r="L320" s="102" t="s">
        <v>3924</v>
      </c>
      <c r="M320" s="71" t="s">
        <v>4176</v>
      </c>
      <c r="N320" s="11">
        <v>2</v>
      </c>
      <c r="O320" s="11">
        <v>1</v>
      </c>
    </row>
    <row r="321" spans="1:15" s="8" customFormat="1" ht="33">
      <c r="A321" s="19">
        <v>317</v>
      </c>
      <c r="B321" s="11" t="s">
        <v>4177</v>
      </c>
      <c r="C321" s="24" t="s">
        <v>3925</v>
      </c>
      <c r="D321" s="24" t="s">
        <v>3926</v>
      </c>
      <c r="E321" s="70">
        <v>547000</v>
      </c>
      <c r="F321" s="54">
        <v>0</v>
      </c>
      <c r="G321" s="80">
        <v>0</v>
      </c>
      <c r="H321" s="29">
        <v>0</v>
      </c>
      <c r="I321" s="70">
        <v>547000</v>
      </c>
      <c r="J321" s="55">
        <f t="shared" si="9"/>
        <v>0</v>
      </c>
      <c r="K321" s="134">
        <f t="shared" si="10"/>
        <v>547000</v>
      </c>
      <c r="L321" s="102"/>
      <c r="M321" s="72" t="s">
        <v>1198</v>
      </c>
      <c r="N321" s="11"/>
      <c r="O321" s="11"/>
    </row>
    <row r="322" spans="1:15" s="8" customFormat="1" ht="49.5">
      <c r="A322" s="19">
        <v>318</v>
      </c>
      <c r="B322" s="11" t="s">
        <v>3927</v>
      </c>
      <c r="C322" s="24" t="s">
        <v>3928</v>
      </c>
      <c r="D322" s="24" t="s">
        <v>3929</v>
      </c>
      <c r="E322" s="70">
        <v>200000</v>
      </c>
      <c r="F322" s="54">
        <v>200000</v>
      </c>
      <c r="G322" s="80">
        <v>0</v>
      </c>
      <c r="H322" s="29">
        <v>0</v>
      </c>
      <c r="I322" s="70">
        <v>0</v>
      </c>
      <c r="J322" s="55">
        <f t="shared" si="9"/>
        <v>0</v>
      </c>
      <c r="K322" s="134">
        <f t="shared" si="10"/>
        <v>200000</v>
      </c>
      <c r="L322" s="102">
        <v>1030001652</v>
      </c>
      <c r="M322" s="71" t="s">
        <v>4178</v>
      </c>
      <c r="N322" s="11">
        <v>3</v>
      </c>
      <c r="O322" s="11">
        <v>1</v>
      </c>
    </row>
    <row r="323" spans="1:15" s="8" customFormat="1" ht="33">
      <c r="A323" s="19">
        <v>319</v>
      </c>
      <c r="B323" s="11" t="s">
        <v>3930</v>
      </c>
      <c r="C323" s="24" t="s">
        <v>3931</v>
      </c>
      <c r="D323" s="24" t="s">
        <v>3932</v>
      </c>
      <c r="E323" s="70">
        <v>105000</v>
      </c>
      <c r="F323" s="54">
        <v>105000</v>
      </c>
      <c r="G323" s="80">
        <v>0</v>
      </c>
      <c r="H323" s="29">
        <v>0</v>
      </c>
      <c r="I323" s="70">
        <v>0</v>
      </c>
      <c r="J323" s="55">
        <f t="shared" si="9"/>
        <v>0</v>
      </c>
      <c r="K323" s="134">
        <f t="shared" si="10"/>
        <v>105000</v>
      </c>
      <c r="L323" s="102">
        <v>1030000467</v>
      </c>
      <c r="M323" s="71" t="s">
        <v>4179</v>
      </c>
      <c r="N323" s="11">
        <v>2</v>
      </c>
      <c r="O323" s="11">
        <v>1</v>
      </c>
    </row>
    <row r="324" spans="1:15" s="8" customFormat="1" ht="33">
      <c r="A324" s="19">
        <v>320</v>
      </c>
      <c r="B324" s="11" t="s">
        <v>3933</v>
      </c>
      <c r="C324" s="24" t="s">
        <v>2331</v>
      </c>
      <c r="D324" s="24" t="s">
        <v>3934</v>
      </c>
      <c r="E324" s="70">
        <v>200000</v>
      </c>
      <c r="F324" s="54">
        <v>200000</v>
      </c>
      <c r="G324" s="80">
        <v>0</v>
      </c>
      <c r="H324" s="29">
        <v>0</v>
      </c>
      <c r="I324" s="70">
        <v>0</v>
      </c>
      <c r="J324" s="55">
        <f t="shared" si="9"/>
        <v>0</v>
      </c>
      <c r="K324" s="134">
        <f t="shared" si="10"/>
        <v>200000</v>
      </c>
      <c r="L324" s="102">
        <v>1030000642</v>
      </c>
      <c r="M324" s="71" t="s">
        <v>4180</v>
      </c>
      <c r="N324" s="11">
        <v>3</v>
      </c>
      <c r="O324" s="11">
        <v>1</v>
      </c>
    </row>
    <row r="325" spans="1:15" s="8" customFormat="1" ht="33">
      <c r="A325" s="19">
        <v>321</v>
      </c>
      <c r="B325" s="11" t="s">
        <v>3935</v>
      </c>
      <c r="C325" s="24" t="s">
        <v>3936</v>
      </c>
      <c r="D325" s="24" t="s">
        <v>3937</v>
      </c>
      <c r="E325" s="70">
        <v>700000</v>
      </c>
      <c r="F325" s="54">
        <v>700000</v>
      </c>
      <c r="G325" s="80">
        <v>0</v>
      </c>
      <c r="H325" s="29">
        <v>0</v>
      </c>
      <c r="I325" s="70">
        <v>0</v>
      </c>
      <c r="J325" s="55">
        <f t="shared" ref="J325:J388" si="11">IF(E325=F325+G325+H325+I325,0,1)</f>
        <v>0</v>
      </c>
      <c r="K325" s="134">
        <f t="shared" ref="K325:K388" si="12">F325+G325+H325+I325</f>
        <v>700000</v>
      </c>
      <c r="L325" s="102">
        <v>1030003699</v>
      </c>
      <c r="M325" s="71" t="s">
        <v>4181</v>
      </c>
      <c r="N325" s="11">
        <v>2</v>
      </c>
      <c r="O325" s="11">
        <v>1</v>
      </c>
    </row>
    <row r="326" spans="1:15" s="8" customFormat="1" ht="49.5">
      <c r="A326" s="19">
        <v>322</v>
      </c>
      <c r="B326" s="11" t="s">
        <v>3938</v>
      </c>
      <c r="C326" s="24" t="s">
        <v>3753</v>
      </c>
      <c r="D326" s="24" t="s">
        <v>3939</v>
      </c>
      <c r="E326" s="70">
        <v>568000</v>
      </c>
      <c r="F326" s="54">
        <v>568000</v>
      </c>
      <c r="G326" s="80">
        <v>0</v>
      </c>
      <c r="H326" s="29">
        <v>0</v>
      </c>
      <c r="I326" s="70">
        <v>0</v>
      </c>
      <c r="J326" s="55">
        <f t="shared" si="11"/>
        <v>0</v>
      </c>
      <c r="K326" s="134">
        <f t="shared" si="12"/>
        <v>568000</v>
      </c>
      <c r="L326" s="102">
        <v>1030000460</v>
      </c>
      <c r="M326" s="71" t="s">
        <v>4182</v>
      </c>
      <c r="N326" s="11">
        <v>3</v>
      </c>
      <c r="O326" s="11">
        <v>1</v>
      </c>
    </row>
    <row r="327" spans="1:15" s="8" customFormat="1" ht="49.5">
      <c r="A327" s="19">
        <v>323</v>
      </c>
      <c r="B327" s="11" t="s">
        <v>3940</v>
      </c>
      <c r="C327" s="24" t="s">
        <v>3941</v>
      </c>
      <c r="D327" s="24" t="s">
        <v>3942</v>
      </c>
      <c r="E327" s="70">
        <v>500000</v>
      </c>
      <c r="F327" s="54">
        <v>492357</v>
      </c>
      <c r="G327" s="80">
        <v>0</v>
      </c>
      <c r="H327" s="29">
        <v>0</v>
      </c>
      <c r="I327" s="70">
        <v>7643</v>
      </c>
      <c r="J327" s="55">
        <f t="shared" si="11"/>
        <v>0</v>
      </c>
      <c r="K327" s="134">
        <f t="shared" si="12"/>
        <v>500000</v>
      </c>
      <c r="L327" s="102" t="s">
        <v>3943</v>
      </c>
      <c r="M327" s="71" t="s">
        <v>4183</v>
      </c>
      <c r="N327" s="11">
        <v>3</v>
      </c>
      <c r="O327" s="11">
        <v>1</v>
      </c>
    </row>
    <row r="328" spans="1:15" s="8" customFormat="1" ht="33">
      <c r="A328" s="19">
        <v>324</v>
      </c>
      <c r="B328" s="11" t="s">
        <v>3944</v>
      </c>
      <c r="C328" s="24" t="s">
        <v>1454</v>
      </c>
      <c r="D328" s="24" t="s">
        <v>3945</v>
      </c>
      <c r="E328" s="70">
        <v>430000</v>
      </c>
      <c r="F328" s="54">
        <v>430000</v>
      </c>
      <c r="G328" s="80">
        <v>0</v>
      </c>
      <c r="H328" s="29">
        <v>0</v>
      </c>
      <c r="I328" s="70">
        <v>0</v>
      </c>
      <c r="J328" s="55">
        <f t="shared" si="11"/>
        <v>0</v>
      </c>
      <c r="K328" s="134">
        <f t="shared" si="12"/>
        <v>430000</v>
      </c>
      <c r="L328" s="102">
        <v>1030000666</v>
      </c>
      <c r="M328" s="71" t="s">
        <v>4184</v>
      </c>
      <c r="N328" s="11">
        <v>3</v>
      </c>
      <c r="O328" s="11">
        <v>1</v>
      </c>
    </row>
    <row r="329" spans="1:15" s="8" customFormat="1" ht="33">
      <c r="A329" s="19">
        <v>325</v>
      </c>
      <c r="B329" s="11" t="s">
        <v>3946</v>
      </c>
      <c r="C329" s="24" t="s">
        <v>3947</v>
      </c>
      <c r="D329" s="24" t="s">
        <v>3948</v>
      </c>
      <c r="E329" s="70">
        <v>500000</v>
      </c>
      <c r="F329" s="54">
        <v>500000</v>
      </c>
      <c r="G329" s="80">
        <v>0</v>
      </c>
      <c r="H329" s="29">
        <v>0</v>
      </c>
      <c r="I329" s="70">
        <v>0</v>
      </c>
      <c r="J329" s="55">
        <f t="shared" si="11"/>
        <v>0</v>
      </c>
      <c r="K329" s="134">
        <f t="shared" si="12"/>
        <v>500000</v>
      </c>
      <c r="L329" s="102">
        <v>1030004664</v>
      </c>
      <c r="M329" s="71" t="s">
        <v>4185</v>
      </c>
      <c r="N329" s="11">
        <v>3</v>
      </c>
      <c r="O329" s="11">
        <v>1</v>
      </c>
    </row>
    <row r="330" spans="1:15" s="8" customFormat="1" ht="49.5">
      <c r="A330" s="19">
        <v>326</v>
      </c>
      <c r="B330" s="11" t="s">
        <v>3949</v>
      </c>
      <c r="C330" s="24" t="s">
        <v>3950</v>
      </c>
      <c r="D330" s="24" t="s">
        <v>3951</v>
      </c>
      <c r="E330" s="70">
        <v>500000</v>
      </c>
      <c r="F330" s="54">
        <v>441500</v>
      </c>
      <c r="G330" s="80">
        <v>0</v>
      </c>
      <c r="H330" s="29">
        <v>0</v>
      </c>
      <c r="I330" s="70">
        <v>58500</v>
      </c>
      <c r="J330" s="55">
        <f t="shared" si="11"/>
        <v>0</v>
      </c>
      <c r="K330" s="134">
        <f t="shared" si="12"/>
        <v>500000</v>
      </c>
      <c r="L330" s="102">
        <v>1030004672</v>
      </c>
      <c r="M330" s="71" t="s">
        <v>4186</v>
      </c>
      <c r="N330" s="11">
        <v>3</v>
      </c>
      <c r="O330" s="11">
        <v>1</v>
      </c>
    </row>
    <row r="331" spans="1:15" s="8" customFormat="1" ht="49.5">
      <c r="A331" s="19">
        <v>327</v>
      </c>
      <c r="B331" s="11" t="s">
        <v>3952</v>
      </c>
      <c r="C331" s="24" t="s">
        <v>3953</v>
      </c>
      <c r="D331" s="24" t="s">
        <v>3954</v>
      </c>
      <c r="E331" s="70">
        <v>500000</v>
      </c>
      <c r="F331" s="54">
        <v>497600</v>
      </c>
      <c r="G331" s="80">
        <v>0</v>
      </c>
      <c r="H331" s="29">
        <v>0</v>
      </c>
      <c r="I331" s="70">
        <v>2400</v>
      </c>
      <c r="J331" s="55">
        <f t="shared" si="11"/>
        <v>0</v>
      </c>
      <c r="K331" s="134">
        <f t="shared" si="12"/>
        <v>500000</v>
      </c>
      <c r="L331" s="102">
        <v>1030004670</v>
      </c>
      <c r="M331" s="71" t="s">
        <v>4187</v>
      </c>
      <c r="N331" s="11">
        <v>3</v>
      </c>
      <c r="O331" s="11">
        <v>1</v>
      </c>
    </row>
    <row r="332" spans="1:15" s="8" customFormat="1" ht="49.5">
      <c r="A332" s="19">
        <v>328</v>
      </c>
      <c r="B332" s="11" t="s">
        <v>3955</v>
      </c>
      <c r="C332" s="24" t="s">
        <v>3950</v>
      </c>
      <c r="D332" s="24" t="s">
        <v>3956</v>
      </c>
      <c r="E332" s="70">
        <v>590000</v>
      </c>
      <c r="F332" s="54">
        <v>526600</v>
      </c>
      <c r="G332" s="80">
        <v>0</v>
      </c>
      <c r="H332" s="29">
        <v>0</v>
      </c>
      <c r="I332" s="70">
        <v>63400</v>
      </c>
      <c r="J332" s="55">
        <f t="shared" si="11"/>
        <v>0</v>
      </c>
      <c r="K332" s="134">
        <f t="shared" si="12"/>
        <v>590000</v>
      </c>
      <c r="L332" s="102">
        <v>1030004671</v>
      </c>
      <c r="M332" s="71" t="s">
        <v>4188</v>
      </c>
      <c r="N332" s="11">
        <v>3</v>
      </c>
      <c r="O332" s="11">
        <v>1</v>
      </c>
    </row>
    <row r="333" spans="1:15" s="8" customFormat="1" ht="49.5">
      <c r="A333" s="19">
        <v>329</v>
      </c>
      <c r="B333" s="11" t="s">
        <v>3957</v>
      </c>
      <c r="C333" s="24" t="s">
        <v>3705</v>
      </c>
      <c r="D333" s="24" t="s">
        <v>3958</v>
      </c>
      <c r="E333" s="70">
        <v>500000</v>
      </c>
      <c r="F333" s="54">
        <v>500000</v>
      </c>
      <c r="G333" s="80">
        <v>0</v>
      </c>
      <c r="H333" s="29">
        <v>0</v>
      </c>
      <c r="I333" s="70">
        <v>0</v>
      </c>
      <c r="J333" s="55">
        <f t="shared" si="11"/>
        <v>0</v>
      </c>
      <c r="K333" s="134">
        <f t="shared" si="12"/>
        <v>500000</v>
      </c>
      <c r="L333" s="102">
        <v>1030004101</v>
      </c>
      <c r="M333" s="71" t="s">
        <v>4189</v>
      </c>
      <c r="N333" s="11">
        <v>3</v>
      </c>
      <c r="O333" s="11">
        <v>1</v>
      </c>
    </row>
    <row r="334" spans="1:15" s="8" customFormat="1" ht="33">
      <c r="A334" s="19">
        <v>330</v>
      </c>
      <c r="B334" s="11" t="s">
        <v>3959</v>
      </c>
      <c r="C334" s="24" t="s">
        <v>3960</v>
      </c>
      <c r="D334" s="24" t="s">
        <v>3961</v>
      </c>
      <c r="E334" s="70">
        <v>500000</v>
      </c>
      <c r="F334" s="54">
        <v>488575</v>
      </c>
      <c r="G334" s="80">
        <v>0</v>
      </c>
      <c r="H334" s="29">
        <v>0</v>
      </c>
      <c r="I334" s="70">
        <v>11425</v>
      </c>
      <c r="J334" s="55">
        <f t="shared" si="11"/>
        <v>0</v>
      </c>
      <c r="K334" s="134">
        <f t="shared" si="12"/>
        <v>500000</v>
      </c>
      <c r="L334" s="102">
        <v>1030003628</v>
      </c>
      <c r="M334" s="71" t="s">
        <v>4190</v>
      </c>
      <c r="N334" s="11">
        <v>3</v>
      </c>
      <c r="O334" s="11">
        <v>1</v>
      </c>
    </row>
    <row r="335" spans="1:15" s="8" customFormat="1" ht="49.5">
      <c r="A335" s="19">
        <v>331</v>
      </c>
      <c r="B335" s="11" t="s">
        <v>3962</v>
      </c>
      <c r="C335" s="24" t="s">
        <v>3597</v>
      </c>
      <c r="D335" s="24" t="s">
        <v>3963</v>
      </c>
      <c r="E335" s="70">
        <v>545000</v>
      </c>
      <c r="F335" s="54">
        <v>465172</v>
      </c>
      <c r="G335" s="80">
        <v>0</v>
      </c>
      <c r="H335" s="29">
        <v>0</v>
      </c>
      <c r="I335" s="70">
        <v>79828</v>
      </c>
      <c r="J335" s="55">
        <f t="shared" si="11"/>
        <v>0</v>
      </c>
      <c r="K335" s="134">
        <f t="shared" si="12"/>
        <v>545000</v>
      </c>
      <c r="L335" s="102">
        <v>1030020991</v>
      </c>
      <c r="M335" s="71" t="s">
        <v>4191</v>
      </c>
      <c r="N335" s="11">
        <v>3</v>
      </c>
      <c r="O335" s="11">
        <v>1</v>
      </c>
    </row>
    <row r="336" spans="1:15" s="8" customFormat="1" ht="33">
      <c r="A336" s="19">
        <v>332</v>
      </c>
      <c r="B336" s="11" t="s">
        <v>3964</v>
      </c>
      <c r="C336" s="24" t="s">
        <v>2332</v>
      </c>
      <c r="D336" s="24" t="s">
        <v>3965</v>
      </c>
      <c r="E336" s="70">
        <v>531000</v>
      </c>
      <c r="F336" s="54">
        <v>518625</v>
      </c>
      <c r="G336" s="80">
        <v>0</v>
      </c>
      <c r="H336" s="29">
        <v>0</v>
      </c>
      <c r="I336" s="70">
        <v>12375</v>
      </c>
      <c r="J336" s="55">
        <f t="shared" si="11"/>
        <v>0</v>
      </c>
      <c r="K336" s="134">
        <f t="shared" si="12"/>
        <v>531000</v>
      </c>
      <c r="L336" s="102">
        <v>1030019594</v>
      </c>
      <c r="M336" s="71" t="s">
        <v>4192</v>
      </c>
      <c r="N336" s="11">
        <v>3</v>
      </c>
      <c r="O336" s="11">
        <v>1</v>
      </c>
    </row>
    <row r="337" spans="1:15" s="8" customFormat="1" ht="49.5">
      <c r="A337" s="19">
        <v>333</v>
      </c>
      <c r="B337" s="11" t="s">
        <v>3966</v>
      </c>
      <c r="C337" s="24" t="s">
        <v>2332</v>
      </c>
      <c r="D337" s="24" t="s">
        <v>3967</v>
      </c>
      <c r="E337" s="70">
        <v>236000</v>
      </c>
      <c r="F337" s="54">
        <v>236000</v>
      </c>
      <c r="G337" s="80">
        <v>0</v>
      </c>
      <c r="H337" s="29">
        <v>0</v>
      </c>
      <c r="I337" s="70">
        <v>0</v>
      </c>
      <c r="J337" s="55">
        <f t="shared" si="11"/>
        <v>0</v>
      </c>
      <c r="K337" s="134">
        <f t="shared" si="12"/>
        <v>236000</v>
      </c>
      <c r="L337" s="102">
        <v>1030019055</v>
      </c>
      <c r="M337" s="71" t="s">
        <v>4193</v>
      </c>
      <c r="N337" s="11">
        <v>3</v>
      </c>
      <c r="O337" s="11">
        <v>1</v>
      </c>
    </row>
    <row r="338" spans="1:15" s="8" customFormat="1" ht="33">
      <c r="A338" s="19">
        <v>334</v>
      </c>
      <c r="B338" s="11" t="s">
        <v>3968</v>
      </c>
      <c r="C338" s="24" t="s">
        <v>3969</v>
      </c>
      <c r="D338" s="24" t="s">
        <v>3970</v>
      </c>
      <c r="E338" s="70">
        <v>580000</v>
      </c>
      <c r="F338" s="54">
        <v>580000</v>
      </c>
      <c r="G338" s="80">
        <v>0</v>
      </c>
      <c r="H338" s="29">
        <v>0</v>
      </c>
      <c r="I338" s="70">
        <v>0</v>
      </c>
      <c r="J338" s="55">
        <f t="shared" si="11"/>
        <v>0</v>
      </c>
      <c r="K338" s="134">
        <f t="shared" si="12"/>
        <v>580000</v>
      </c>
      <c r="L338" s="102">
        <v>1030019594</v>
      </c>
      <c r="M338" s="71" t="s">
        <v>4194</v>
      </c>
      <c r="N338" s="11">
        <v>3</v>
      </c>
      <c r="O338" s="11">
        <v>1</v>
      </c>
    </row>
    <row r="339" spans="1:15" s="8" customFormat="1" ht="49.5">
      <c r="A339" s="19">
        <v>335</v>
      </c>
      <c r="B339" s="11" t="s">
        <v>3971</v>
      </c>
      <c r="C339" s="24" t="s">
        <v>3950</v>
      </c>
      <c r="D339" s="24" t="s">
        <v>3972</v>
      </c>
      <c r="E339" s="70">
        <v>500000</v>
      </c>
      <c r="F339" s="54">
        <v>441500</v>
      </c>
      <c r="G339" s="80">
        <v>0</v>
      </c>
      <c r="H339" s="29">
        <v>0</v>
      </c>
      <c r="I339" s="70">
        <v>58500</v>
      </c>
      <c r="J339" s="55">
        <f t="shared" si="11"/>
        <v>0</v>
      </c>
      <c r="K339" s="134">
        <f t="shared" si="12"/>
        <v>500000</v>
      </c>
      <c r="L339" s="102" t="s">
        <v>3973</v>
      </c>
      <c r="M339" s="71" t="s">
        <v>4195</v>
      </c>
      <c r="N339" s="11">
        <v>3</v>
      </c>
      <c r="O339" s="11">
        <v>1</v>
      </c>
    </row>
    <row r="340" spans="1:15" s="8" customFormat="1" ht="33">
      <c r="A340" s="19">
        <v>336</v>
      </c>
      <c r="B340" s="11" t="s">
        <v>3974</v>
      </c>
      <c r="C340" s="24" t="s">
        <v>3975</v>
      </c>
      <c r="D340" s="24" t="s">
        <v>3976</v>
      </c>
      <c r="E340" s="70">
        <v>360000</v>
      </c>
      <c r="F340" s="54">
        <v>360000</v>
      </c>
      <c r="G340" s="80">
        <v>0</v>
      </c>
      <c r="H340" s="29">
        <v>0</v>
      </c>
      <c r="I340" s="70">
        <v>0</v>
      </c>
      <c r="J340" s="55">
        <f t="shared" si="11"/>
        <v>0</v>
      </c>
      <c r="K340" s="134">
        <f t="shared" si="12"/>
        <v>360000</v>
      </c>
      <c r="L340" s="102">
        <v>1030020436</v>
      </c>
      <c r="M340" s="71" t="s">
        <v>4196</v>
      </c>
      <c r="N340" s="11">
        <v>2</v>
      </c>
      <c r="O340" s="11">
        <v>1</v>
      </c>
    </row>
    <row r="341" spans="1:15" s="8" customFormat="1" ht="66">
      <c r="A341" s="19">
        <v>337</v>
      </c>
      <c r="B341" s="11" t="s">
        <v>3977</v>
      </c>
      <c r="C341" s="24" t="s">
        <v>3770</v>
      </c>
      <c r="D341" s="24" t="s">
        <v>3978</v>
      </c>
      <c r="E341" s="70">
        <v>500000</v>
      </c>
      <c r="F341" s="54">
        <v>500000</v>
      </c>
      <c r="G341" s="80">
        <v>0</v>
      </c>
      <c r="H341" s="29">
        <v>0</v>
      </c>
      <c r="I341" s="70">
        <v>0</v>
      </c>
      <c r="J341" s="55">
        <f t="shared" si="11"/>
        <v>0</v>
      </c>
      <c r="K341" s="134">
        <f t="shared" si="12"/>
        <v>500000</v>
      </c>
      <c r="L341" s="102">
        <v>1030019055</v>
      </c>
      <c r="M341" s="71" t="s">
        <v>4197</v>
      </c>
      <c r="N341" s="11">
        <v>3</v>
      </c>
      <c r="O341" s="11">
        <v>1</v>
      </c>
    </row>
    <row r="342" spans="1:15" s="8" customFormat="1" ht="33">
      <c r="A342" s="19">
        <v>338</v>
      </c>
      <c r="B342" s="11" t="s">
        <v>3979</v>
      </c>
      <c r="C342" s="24" t="s">
        <v>3980</v>
      </c>
      <c r="D342" s="24" t="s">
        <v>3981</v>
      </c>
      <c r="E342" s="70">
        <v>400000</v>
      </c>
      <c r="F342" s="54">
        <v>376240</v>
      </c>
      <c r="G342" s="80">
        <v>0</v>
      </c>
      <c r="H342" s="29">
        <v>0</v>
      </c>
      <c r="I342" s="70">
        <v>23760</v>
      </c>
      <c r="J342" s="55">
        <f t="shared" si="11"/>
        <v>0</v>
      </c>
      <c r="K342" s="134">
        <f t="shared" si="12"/>
        <v>400000</v>
      </c>
      <c r="L342" s="102">
        <v>1030019594</v>
      </c>
      <c r="M342" s="71" t="s">
        <v>4198</v>
      </c>
      <c r="N342" s="11">
        <v>3</v>
      </c>
      <c r="O342" s="11">
        <v>1</v>
      </c>
    </row>
    <row r="343" spans="1:15" s="8" customFormat="1" ht="33">
      <c r="A343" s="19">
        <v>339</v>
      </c>
      <c r="B343" s="11" t="s">
        <v>3982</v>
      </c>
      <c r="C343" s="24" t="s">
        <v>3983</v>
      </c>
      <c r="D343" s="24" t="s">
        <v>3984</v>
      </c>
      <c r="E343" s="70">
        <v>200000</v>
      </c>
      <c r="F343" s="54">
        <v>155711</v>
      </c>
      <c r="G343" s="80">
        <v>0</v>
      </c>
      <c r="H343" s="29">
        <v>0</v>
      </c>
      <c r="I343" s="70">
        <v>44289</v>
      </c>
      <c r="J343" s="55">
        <f t="shared" si="11"/>
        <v>0</v>
      </c>
      <c r="K343" s="134">
        <f t="shared" si="12"/>
        <v>200000</v>
      </c>
      <c r="L343" s="102">
        <v>1030021993</v>
      </c>
      <c r="M343" s="71" t="s">
        <v>4199</v>
      </c>
      <c r="N343" s="11">
        <v>2</v>
      </c>
      <c r="O343" s="11">
        <v>1</v>
      </c>
    </row>
    <row r="344" spans="1:15" s="8" customFormat="1" ht="33">
      <c r="A344" s="19">
        <v>340</v>
      </c>
      <c r="B344" s="11" t="s">
        <v>4200</v>
      </c>
      <c r="C344" s="24" t="s">
        <v>3985</v>
      </c>
      <c r="D344" s="24" t="s">
        <v>3986</v>
      </c>
      <c r="E344" s="70">
        <v>388000</v>
      </c>
      <c r="F344" s="54">
        <v>0</v>
      </c>
      <c r="G344" s="80">
        <v>0</v>
      </c>
      <c r="H344" s="29">
        <v>0</v>
      </c>
      <c r="I344" s="70">
        <v>388000</v>
      </c>
      <c r="J344" s="55">
        <f t="shared" si="11"/>
        <v>0</v>
      </c>
      <c r="K344" s="134">
        <f t="shared" si="12"/>
        <v>388000</v>
      </c>
      <c r="L344" s="102"/>
      <c r="M344" s="72" t="s">
        <v>1198</v>
      </c>
      <c r="N344" s="11"/>
      <c r="O344" s="11"/>
    </row>
    <row r="345" spans="1:15" s="8" customFormat="1" ht="33">
      <c r="A345" s="19">
        <v>341</v>
      </c>
      <c r="B345" s="11" t="s">
        <v>3987</v>
      </c>
      <c r="C345" s="24" t="s">
        <v>3988</v>
      </c>
      <c r="D345" s="24" t="s">
        <v>3989</v>
      </c>
      <c r="E345" s="70">
        <v>500000</v>
      </c>
      <c r="F345" s="54">
        <v>475250</v>
      </c>
      <c r="G345" s="80">
        <v>0</v>
      </c>
      <c r="H345" s="29">
        <v>0</v>
      </c>
      <c r="I345" s="70">
        <v>24750</v>
      </c>
      <c r="J345" s="55">
        <f t="shared" si="11"/>
        <v>0</v>
      </c>
      <c r="K345" s="134">
        <f t="shared" si="12"/>
        <v>500000</v>
      </c>
      <c r="L345" s="102">
        <v>1030001621</v>
      </c>
      <c r="M345" s="71" t="s">
        <v>4201</v>
      </c>
      <c r="N345" s="11">
        <v>3</v>
      </c>
      <c r="O345" s="11">
        <v>1</v>
      </c>
    </row>
    <row r="346" spans="1:15" s="8" customFormat="1" ht="24" customHeight="1">
      <c r="A346" s="19">
        <v>342</v>
      </c>
      <c r="B346" s="11" t="s">
        <v>4202</v>
      </c>
      <c r="C346" s="24" t="s">
        <v>3753</v>
      </c>
      <c r="D346" s="24" t="s">
        <v>3990</v>
      </c>
      <c r="E346" s="70">
        <v>200000</v>
      </c>
      <c r="F346" s="54">
        <v>65280</v>
      </c>
      <c r="G346" s="80">
        <v>0</v>
      </c>
      <c r="H346" s="29">
        <v>0</v>
      </c>
      <c r="I346" s="70">
        <v>134720</v>
      </c>
      <c r="J346" s="55">
        <f t="shared" si="11"/>
        <v>0</v>
      </c>
      <c r="K346" s="134">
        <f t="shared" si="12"/>
        <v>200000</v>
      </c>
      <c r="L346" s="102" t="s">
        <v>3991</v>
      </c>
      <c r="M346" s="71" t="s">
        <v>4203</v>
      </c>
      <c r="N346" s="11">
        <v>2</v>
      </c>
      <c r="O346" s="11">
        <v>1</v>
      </c>
    </row>
    <row r="347" spans="1:15" s="8" customFormat="1" ht="33">
      <c r="A347" s="19">
        <v>343</v>
      </c>
      <c r="B347" s="11" t="s">
        <v>3993</v>
      </c>
      <c r="C347" s="24" t="s">
        <v>2293</v>
      </c>
      <c r="D347" s="24" t="s">
        <v>3994</v>
      </c>
      <c r="E347" s="70">
        <v>450000</v>
      </c>
      <c r="F347" s="54">
        <v>357154</v>
      </c>
      <c r="G347" s="80">
        <v>0</v>
      </c>
      <c r="H347" s="29">
        <v>0</v>
      </c>
      <c r="I347" s="70">
        <v>92846</v>
      </c>
      <c r="J347" s="55">
        <f t="shared" si="11"/>
        <v>0</v>
      </c>
      <c r="K347" s="134">
        <f t="shared" si="12"/>
        <v>450000</v>
      </c>
      <c r="L347" s="102">
        <v>1030000822</v>
      </c>
      <c r="M347" s="71" t="s">
        <v>4203</v>
      </c>
      <c r="N347" s="11">
        <v>3</v>
      </c>
      <c r="O347" s="11">
        <v>1</v>
      </c>
    </row>
    <row r="348" spans="1:15" s="8" customFormat="1" ht="33">
      <c r="A348" s="19">
        <v>344</v>
      </c>
      <c r="B348" s="11" t="s">
        <v>3995</v>
      </c>
      <c r="C348" s="24" t="s">
        <v>3252</v>
      </c>
      <c r="D348" s="24" t="s">
        <v>3996</v>
      </c>
      <c r="E348" s="70">
        <v>150000</v>
      </c>
      <c r="F348" s="54">
        <v>121036</v>
      </c>
      <c r="G348" s="80">
        <v>0</v>
      </c>
      <c r="H348" s="29">
        <v>0</v>
      </c>
      <c r="I348" s="70">
        <v>28964</v>
      </c>
      <c r="J348" s="55">
        <f t="shared" si="11"/>
        <v>0</v>
      </c>
      <c r="K348" s="134">
        <f t="shared" si="12"/>
        <v>150000</v>
      </c>
      <c r="L348" s="102">
        <v>1030066250</v>
      </c>
      <c r="M348" s="71" t="s">
        <v>4204</v>
      </c>
      <c r="N348" s="11">
        <v>3</v>
      </c>
      <c r="O348" s="11">
        <v>0</v>
      </c>
    </row>
    <row r="349" spans="1:15" s="8" customFormat="1" ht="33">
      <c r="A349" s="19">
        <v>345</v>
      </c>
      <c r="B349" s="11" t="s">
        <v>3997</v>
      </c>
      <c r="C349" s="24" t="s">
        <v>3166</v>
      </c>
      <c r="D349" s="24" t="s">
        <v>3998</v>
      </c>
      <c r="E349" s="70">
        <v>1370000</v>
      </c>
      <c r="F349" s="54">
        <v>1018278</v>
      </c>
      <c r="G349" s="80">
        <v>0</v>
      </c>
      <c r="H349" s="29">
        <v>0</v>
      </c>
      <c r="I349" s="70">
        <v>351722</v>
      </c>
      <c r="J349" s="55">
        <f t="shared" si="11"/>
        <v>0</v>
      </c>
      <c r="K349" s="134">
        <f t="shared" si="12"/>
        <v>1370000</v>
      </c>
      <c r="L349" s="102" t="s">
        <v>3999</v>
      </c>
      <c r="M349" s="71" t="s">
        <v>4205</v>
      </c>
      <c r="N349" s="11">
        <v>3</v>
      </c>
      <c r="O349" s="11">
        <v>1</v>
      </c>
    </row>
    <row r="350" spans="1:15" s="8" customFormat="1" ht="33">
      <c r="A350" s="19">
        <v>346</v>
      </c>
      <c r="B350" s="11" t="s">
        <v>4000</v>
      </c>
      <c r="C350" s="24" t="s">
        <v>964</v>
      </c>
      <c r="D350" s="24" t="s">
        <v>4001</v>
      </c>
      <c r="E350" s="70">
        <v>138000</v>
      </c>
      <c r="F350" s="54">
        <v>123450</v>
      </c>
      <c r="G350" s="80">
        <v>0</v>
      </c>
      <c r="H350" s="29">
        <v>0</v>
      </c>
      <c r="I350" s="70">
        <v>14550</v>
      </c>
      <c r="J350" s="55">
        <f t="shared" si="11"/>
        <v>0</v>
      </c>
      <c r="K350" s="134">
        <f t="shared" si="12"/>
        <v>138000</v>
      </c>
      <c r="L350" s="102" t="s">
        <v>4002</v>
      </c>
      <c r="M350" s="71" t="s">
        <v>4206</v>
      </c>
      <c r="N350" s="11">
        <v>3</v>
      </c>
      <c r="O350" s="11">
        <v>1</v>
      </c>
    </row>
    <row r="351" spans="1:15" s="8" customFormat="1" ht="33">
      <c r="A351" s="19">
        <v>347</v>
      </c>
      <c r="B351" s="11" t="s">
        <v>4003</v>
      </c>
      <c r="C351" s="24" t="s">
        <v>3252</v>
      </c>
      <c r="D351" s="24" t="s">
        <v>4004</v>
      </c>
      <c r="E351" s="70">
        <v>514000</v>
      </c>
      <c r="F351" s="54">
        <v>514000</v>
      </c>
      <c r="G351" s="80">
        <v>0</v>
      </c>
      <c r="H351" s="29">
        <v>0</v>
      </c>
      <c r="I351" s="70">
        <v>0</v>
      </c>
      <c r="J351" s="55">
        <f t="shared" si="11"/>
        <v>0</v>
      </c>
      <c r="K351" s="134">
        <f t="shared" si="12"/>
        <v>514000</v>
      </c>
      <c r="L351" s="102">
        <v>1030000160</v>
      </c>
      <c r="M351" s="71" t="s">
        <v>4207</v>
      </c>
      <c r="N351" s="11">
        <v>3</v>
      </c>
      <c r="O351" s="11">
        <v>0</v>
      </c>
    </row>
    <row r="352" spans="1:15" s="8" customFormat="1" ht="66">
      <c r="A352" s="19">
        <v>348</v>
      </c>
      <c r="B352" s="11" t="s">
        <v>4208</v>
      </c>
      <c r="C352" s="24" t="s">
        <v>4005</v>
      </c>
      <c r="D352" s="24" t="s">
        <v>4006</v>
      </c>
      <c r="E352" s="70">
        <v>613000</v>
      </c>
      <c r="F352" s="54">
        <v>610600</v>
      </c>
      <c r="G352" s="80">
        <v>0</v>
      </c>
      <c r="H352" s="29">
        <v>0</v>
      </c>
      <c r="I352" s="70">
        <v>2400</v>
      </c>
      <c r="J352" s="55">
        <f t="shared" si="11"/>
        <v>0</v>
      </c>
      <c r="K352" s="134">
        <f t="shared" si="12"/>
        <v>613000</v>
      </c>
      <c r="L352" s="102">
        <v>1030003084</v>
      </c>
      <c r="M352" s="71" t="s">
        <v>4209</v>
      </c>
      <c r="N352" s="11">
        <v>3</v>
      </c>
      <c r="O352" s="11">
        <v>1</v>
      </c>
    </row>
    <row r="353" spans="1:15" s="8" customFormat="1" ht="49.5">
      <c r="A353" s="19">
        <v>349</v>
      </c>
      <c r="B353" s="11" t="s">
        <v>4007</v>
      </c>
      <c r="C353" s="24" t="s">
        <v>4008</v>
      </c>
      <c r="D353" s="24" t="s">
        <v>4009</v>
      </c>
      <c r="E353" s="70">
        <v>480000</v>
      </c>
      <c r="F353" s="54">
        <v>86685</v>
      </c>
      <c r="G353" s="80">
        <v>0</v>
      </c>
      <c r="H353" s="29">
        <v>0</v>
      </c>
      <c r="I353" s="70">
        <v>393315</v>
      </c>
      <c r="J353" s="55">
        <f t="shared" si="11"/>
        <v>0</v>
      </c>
      <c r="K353" s="134">
        <f t="shared" si="12"/>
        <v>480000</v>
      </c>
      <c r="L353" s="102" t="s">
        <v>4010</v>
      </c>
      <c r="M353" s="71" t="s">
        <v>4210</v>
      </c>
      <c r="N353" s="11">
        <v>3</v>
      </c>
      <c r="O353" s="11">
        <v>1</v>
      </c>
    </row>
    <row r="354" spans="1:15" s="8" customFormat="1" ht="49.5">
      <c r="A354" s="19">
        <v>350</v>
      </c>
      <c r="B354" s="11" t="s">
        <v>4011</v>
      </c>
      <c r="C354" s="24" t="s">
        <v>49</v>
      </c>
      <c r="D354" s="24" t="s">
        <v>50</v>
      </c>
      <c r="E354" s="70">
        <v>80000</v>
      </c>
      <c r="F354" s="54">
        <v>80000</v>
      </c>
      <c r="G354" s="80">
        <v>0</v>
      </c>
      <c r="H354" s="29">
        <v>0</v>
      </c>
      <c r="I354" s="70">
        <v>0</v>
      </c>
      <c r="J354" s="55">
        <f t="shared" si="11"/>
        <v>0</v>
      </c>
      <c r="K354" s="134">
        <f t="shared" si="12"/>
        <v>80000</v>
      </c>
      <c r="L354" s="102" t="s">
        <v>51</v>
      </c>
      <c r="M354" s="71" t="s">
        <v>4211</v>
      </c>
      <c r="N354" s="11">
        <v>3</v>
      </c>
      <c r="O354" s="11">
        <v>1</v>
      </c>
    </row>
    <row r="355" spans="1:15" s="8" customFormat="1" ht="49.5">
      <c r="A355" s="19">
        <v>351</v>
      </c>
      <c r="B355" s="11" t="s">
        <v>52</v>
      </c>
      <c r="C355" s="24" t="s">
        <v>49</v>
      </c>
      <c r="D355" s="24" t="s">
        <v>53</v>
      </c>
      <c r="E355" s="70">
        <v>960000</v>
      </c>
      <c r="F355" s="54">
        <v>960000</v>
      </c>
      <c r="G355" s="80">
        <v>0</v>
      </c>
      <c r="H355" s="29">
        <v>0</v>
      </c>
      <c r="I355" s="70">
        <v>0</v>
      </c>
      <c r="J355" s="55">
        <f t="shared" si="11"/>
        <v>0</v>
      </c>
      <c r="K355" s="134">
        <f t="shared" si="12"/>
        <v>960000</v>
      </c>
      <c r="L355" s="102" t="s">
        <v>54</v>
      </c>
      <c r="M355" s="71" t="s">
        <v>4212</v>
      </c>
      <c r="N355" s="11">
        <v>3</v>
      </c>
      <c r="O355" s="11">
        <v>1</v>
      </c>
    </row>
    <row r="356" spans="1:15" s="8" customFormat="1" ht="33">
      <c r="A356" s="19">
        <v>352</v>
      </c>
      <c r="B356" s="11" t="s">
        <v>55</v>
      </c>
      <c r="C356" s="24" t="s">
        <v>56</v>
      </c>
      <c r="D356" s="24" t="s">
        <v>57</v>
      </c>
      <c r="E356" s="70">
        <v>110000</v>
      </c>
      <c r="F356" s="54">
        <v>71866</v>
      </c>
      <c r="G356" s="80">
        <v>0</v>
      </c>
      <c r="H356" s="29">
        <v>0</v>
      </c>
      <c r="I356" s="70">
        <v>38134</v>
      </c>
      <c r="J356" s="55">
        <f t="shared" si="11"/>
        <v>0</v>
      </c>
      <c r="K356" s="134">
        <f t="shared" si="12"/>
        <v>110000</v>
      </c>
      <c r="L356" s="102">
        <v>1030002894</v>
      </c>
      <c r="M356" s="71" t="s">
        <v>4213</v>
      </c>
      <c r="N356" s="11">
        <v>3</v>
      </c>
      <c r="O356" s="11">
        <v>1</v>
      </c>
    </row>
    <row r="357" spans="1:15" s="8" customFormat="1" ht="66">
      <c r="A357" s="19">
        <v>353</v>
      </c>
      <c r="B357" s="11" t="s">
        <v>58</v>
      </c>
      <c r="C357" s="24" t="s">
        <v>4005</v>
      </c>
      <c r="D357" s="24" t="s">
        <v>59</v>
      </c>
      <c r="E357" s="70">
        <v>200000</v>
      </c>
      <c r="F357" s="54">
        <v>200000</v>
      </c>
      <c r="G357" s="80">
        <v>0</v>
      </c>
      <c r="H357" s="29">
        <v>0</v>
      </c>
      <c r="I357" s="70">
        <v>0</v>
      </c>
      <c r="J357" s="55">
        <f t="shared" si="11"/>
        <v>0</v>
      </c>
      <c r="K357" s="134">
        <f t="shared" si="12"/>
        <v>200000</v>
      </c>
      <c r="L357" s="102">
        <v>1030003392</v>
      </c>
      <c r="M357" s="71" t="s">
        <v>4214</v>
      </c>
      <c r="N357" s="11">
        <v>3</v>
      </c>
      <c r="O357" s="11">
        <v>0</v>
      </c>
    </row>
    <row r="358" spans="1:15" s="8" customFormat="1" ht="33">
      <c r="A358" s="19">
        <v>354</v>
      </c>
      <c r="B358" s="11" t="s">
        <v>60</v>
      </c>
      <c r="C358" s="24" t="s">
        <v>61</v>
      </c>
      <c r="D358" s="24" t="s">
        <v>62</v>
      </c>
      <c r="E358" s="70">
        <v>720000</v>
      </c>
      <c r="F358" s="54">
        <v>500533</v>
      </c>
      <c r="G358" s="80">
        <v>0</v>
      </c>
      <c r="H358" s="29">
        <v>0</v>
      </c>
      <c r="I358" s="70">
        <v>219467</v>
      </c>
      <c r="J358" s="55">
        <f t="shared" si="11"/>
        <v>0</v>
      </c>
      <c r="K358" s="134">
        <f t="shared" si="12"/>
        <v>720000</v>
      </c>
      <c r="L358" s="102">
        <v>1030003819</v>
      </c>
      <c r="M358" s="71" t="s">
        <v>4215</v>
      </c>
      <c r="N358" s="11">
        <v>3</v>
      </c>
      <c r="O358" s="11">
        <v>1</v>
      </c>
    </row>
    <row r="359" spans="1:15" s="8" customFormat="1" ht="33">
      <c r="A359" s="19">
        <v>355</v>
      </c>
      <c r="B359" s="11" t="s">
        <v>63</v>
      </c>
      <c r="C359" s="24" t="s">
        <v>3689</v>
      </c>
      <c r="D359" s="24" t="s">
        <v>64</v>
      </c>
      <c r="E359" s="70">
        <v>552000</v>
      </c>
      <c r="F359" s="54">
        <v>552000</v>
      </c>
      <c r="G359" s="80">
        <v>0</v>
      </c>
      <c r="H359" s="29">
        <v>0</v>
      </c>
      <c r="I359" s="70">
        <v>0</v>
      </c>
      <c r="J359" s="55">
        <f t="shared" si="11"/>
        <v>0</v>
      </c>
      <c r="K359" s="134">
        <f t="shared" si="12"/>
        <v>552000</v>
      </c>
      <c r="L359" s="102">
        <v>1030000559</v>
      </c>
      <c r="M359" s="71" t="s">
        <v>4216</v>
      </c>
      <c r="N359" s="11">
        <v>3</v>
      </c>
      <c r="O359" s="11">
        <v>0</v>
      </c>
    </row>
    <row r="360" spans="1:15" s="8" customFormat="1" ht="33">
      <c r="A360" s="19">
        <v>356</v>
      </c>
      <c r="B360" s="11" t="s">
        <v>65</v>
      </c>
      <c r="C360" s="24" t="s">
        <v>3285</v>
      </c>
      <c r="D360" s="24" t="s">
        <v>66</v>
      </c>
      <c r="E360" s="70">
        <v>512000</v>
      </c>
      <c r="F360" s="54">
        <v>512000</v>
      </c>
      <c r="G360" s="80">
        <v>0</v>
      </c>
      <c r="H360" s="29">
        <v>0</v>
      </c>
      <c r="I360" s="70">
        <v>0</v>
      </c>
      <c r="J360" s="55">
        <f t="shared" si="11"/>
        <v>0</v>
      </c>
      <c r="K360" s="134">
        <f t="shared" si="12"/>
        <v>512000</v>
      </c>
      <c r="L360" s="102">
        <v>1030000389</v>
      </c>
      <c r="M360" s="71" t="s">
        <v>4217</v>
      </c>
      <c r="N360" s="11">
        <v>3</v>
      </c>
      <c r="O360" s="11">
        <v>0</v>
      </c>
    </row>
    <row r="361" spans="1:15" s="8" customFormat="1" ht="33">
      <c r="A361" s="19">
        <v>357</v>
      </c>
      <c r="B361" s="11" t="s">
        <v>67</v>
      </c>
      <c r="C361" s="24" t="s">
        <v>68</v>
      </c>
      <c r="D361" s="24" t="s">
        <v>69</v>
      </c>
      <c r="E361" s="70">
        <v>400000</v>
      </c>
      <c r="F361" s="54">
        <v>207017</v>
      </c>
      <c r="G361" s="80">
        <v>0</v>
      </c>
      <c r="H361" s="29">
        <v>0</v>
      </c>
      <c r="I361" s="70">
        <v>192983</v>
      </c>
      <c r="J361" s="55">
        <f t="shared" si="11"/>
        <v>0</v>
      </c>
      <c r="K361" s="134">
        <f t="shared" si="12"/>
        <v>400000</v>
      </c>
      <c r="L361" s="102">
        <v>1030002001</v>
      </c>
      <c r="M361" s="71" t="s">
        <v>4218</v>
      </c>
      <c r="N361" s="11">
        <v>3</v>
      </c>
      <c r="O361" s="11">
        <v>0</v>
      </c>
    </row>
    <row r="362" spans="1:15" s="8" customFormat="1" ht="66">
      <c r="A362" s="19">
        <v>358</v>
      </c>
      <c r="B362" s="11" t="s">
        <v>70</v>
      </c>
      <c r="C362" s="24" t="s">
        <v>3302</v>
      </c>
      <c r="D362" s="24" t="s">
        <v>71</v>
      </c>
      <c r="E362" s="70">
        <v>168000</v>
      </c>
      <c r="F362" s="54">
        <v>133896</v>
      </c>
      <c r="G362" s="80">
        <v>0</v>
      </c>
      <c r="H362" s="29">
        <v>0</v>
      </c>
      <c r="I362" s="70">
        <v>34104</v>
      </c>
      <c r="J362" s="55">
        <f t="shared" si="11"/>
        <v>0</v>
      </c>
      <c r="K362" s="134">
        <f t="shared" si="12"/>
        <v>168000</v>
      </c>
      <c r="L362" s="102">
        <v>1030004756</v>
      </c>
      <c r="M362" s="71" t="s">
        <v>4219</v>
      </c>
      <c r="N362" s="11">
        <v>3</v>
      </c>
      <c r="O362" s="11">
        <v>1</v>
      </c>
    </row>
    <row r="363" spans="1:15" s="8" customFormat="1" ht="49.5">
      <c r="A363" s="19">
        <v>359</v>
      </c>
      <c r="B363" s="11" t="s">
        <v>72</v>
      </c>
      <c r="C363" s="24" t="s">
        <v>3842</v>
      </c>
      <c r="D363" s="24" t="s">
        <v>73</v>
      </c>
      <c r="E363" s="70">
        <v>572000</v>
      </c>
      <c r="F363" s="54">
        <v>572000</v>
      </c>
      <c r="G363" s="80">
        <v>0</v>
      </c>
      <c r="H363" s="29">
        <v>0</v>
      </c>
      <c r="I363" s="70">
        <v>0</v>
      </c>
      <c r="J363" s="55">
        <f t="shared" si="11"/>
        <v>0</v>
      </c>
      <c r="K363" s="134">
        <f t="shared" si="12"/>
        <v>572000</v>
      </c>
      <c r="L363" s="102">
        <v>1030003454</v>
      </c>
      <c r="M363" s="71" t="s">
        <v>4220</v>
      </c>
      <c r="N363" s="11">
        <v>3</v>
      </c>
      <c r="O363" s="11">
        <v>0</v>
      </c>
    </row>
    <row r="364" spans="1:15" s="8" customFormat="1" ht="49.5">
      <c r="A364" s="19">
        <v>360</v>
      </c>
      <c r="B364" s="11" t="s">
        <v>74</v>
      </c>
      <c r="C364" s="24" t="s">
        <v>3842</v>
      </c>
      <c r="D364" s="24" t="s">
        <v>75</v>
      </c>
      <c r="E364" s="70">
        <v>150000</v>
      </c>
      <c r="F364" s="54">
        <v>150000</v>
      </c>
      <c r="G364" s="80">
        <v>0</v>
      </c>
      <c r="H364" s="29">
        <v>0</v>
      </c>
      <c r="I364" s="70">
        <v>0</v>
      </c>
      <c r="J364" s="55">
        <f t="shared" si="11"/>
        <v>0</v>
      </c>
      <c r="K364" s="134">
        <f t="shared" si="12"/>
        <v>150000</v>
      </c>
      <c r="L364" s="102">
        <v>1030003454</v>
      </c>
      <c r="M364" s="71" t="s">
        <v>4221</v>
      </c>
      <c r="N364" s="11">
        <v>3</v>
      </c>
      <c r="O364" s="11">
        <v>1</v>
      </c>
    </row>
    <row r="365" spans="1:15" s="8" customFormat="1" ht="33">
      <c r="A365" s="19">
        <v>361</v>
      </c>
      <c r="B365" s="11" t="s">
        <v>76</v>
      </c>
      <c r="C365" s="24" t="s">
        <v>964</v>
      </c>
      <c r="D365" s="24" t="s">
        <v>77</v>
      </c>
      <c r="E365" s="70">
        <v>720000</v>
      </c>
      <c r="F365" s="54">
        <v>144000</v>
      </c>
      <c r="G365" s="80">
        <v>0</v>
      </c>
      <c r="H365" s="29">
        <v>0</v>
      </c>
      <c r="I365" s="70">
        <v>576000</v>
      </c>
      <c r="J365" s="55">
        <f t="shared" si="11"/>
        <v>0</v>
      </c>
      <c r="K365" s="134">
        <f t="shared" si="12"/>
        <v>720000</v>
      </c>
      <c r="L365" s="102" t="s">
        <v>78</v>
      </c>
      <c r="M365" s="71" t="s">
        <v>4222</v>
      </c>
      <c r="N365" s="11">
        <v>3</v>
      </c>
      <c r="O365" s="11">
        <v>1</v>
      </c>
    </row>
    <row r="366" spans="1:15" s="8" customFormat="1" ht="72" customHeight="1">
      <c r="A366" s="19">
        <v>362</v>
      </c>
      <c r="B366" s="11" t="s">
        <v>4223</v>
      </c>
      <c r="C366" s="24" t="s">
        <v>79</v>
      </c>
      <c r="D366" s="24" t="s">
        <v>80</v>
      </c>
      <c r="E366" s="70">
        <v>720000</v>
      </c>
      <c r="F366" s="54">
        <v>0</v>
      </c>
      <c r="G366" s="80">
        <v>0</v>
      </c>
      <c r="H366" s="29">
        <v>0</v>
      </c>
      <c r="I366" s="70">
        <v>720000</v>
      </c>
      <c r="J366" s="55">
        <f t="shared" si="11"/>
        <v>0</v>
      </c>
      <c r="K366" s="134">
        <f t="shared" si="12"/>
        <v>720000</v>
      </c>
      <c r="L366" s="102"/>
      <c r="M366" s="72" t="s">
        <v>1198</v>
      </c>
      <c r="N366" s="11"/>
      <c r="O366" s="11"/>
    </row>
    <row r="367" spans="1:15" s="8" customFormat="1" ht="33">
      <c r="A367" s="19">
        <v>363</v>
      </c>
      <c r="B367" s="11" t="s">
        <v>81</v>
      </c>
      <c r="C367" s="24" t="s">
        <v>82</v>
      </c>
      <c r="D367" s="24" t="s">
        <v>83</v>
      </c>
      <c r="E367" s="70">
        <v>681000</v>
      </c>
      <c r="F367" s="54">
        <v>681000</v>
      </c>
      <c r="G367" s="80">
        <v>0</v>
      </c>
      <c r="H367" s="29">
        <v>0</v>
      </c>
      <c r="I367" s="70">
        <v>0</v>
      </c>
      <c r="J367" s="55">
        <f t="shared" si="11"/>
        <v>0</v>
      </c>
      <c r="K367" s="134">
        <f t="shared" si="12"/>
        <v>681000</v>
      </c>
      <c r="L367" s="102">
        <v>1030003208</v>
      </c>
      <c r="M367" s="71" t="s">
        <v>4224</v>
      </c>
      <c r="N367" s="11">
        <v>3</v>
      </c>
      <c r="O367" s="11">
        <v>1</v>
      </c>
    </row>
    <row r="368" spans="1:15" s="8" customFormat="1" ht="49.5">
      <c r="A368" s="19">
        <v>364</v>
      </c>
      <c r="B368" s="11" t="s">
        <v>84</v>
      </c>
      <c r="C368" s="24" t="s">
        <v>85</v>
      </c>
      <c r="D368" s="24" t="s">
        <v>86</v>
      </c>
      <c r="E368" s="70">
        <v>960000</v>
      </c>
      <c r="F368" s="54">
        <v>848000</v>
      </c>
      <c r="G368" s="80">
        <v>0</v>
      </c>
      <c r="H368" s="29">
        <v>0</v>
      </c>
      <c r="I368" s="70">
        <v>112000</v>
      </c>
      <c r="J368" s="55">
        <f t="shared" si="11"/>
        <v>0</v>
      </c>
      <c r="K368" s="134">
        <f t="shared" si="12"/>
        <v>960000</v>
      </c>
      <c r="L368" s="102" t="s">
        <v>87</v>
      </c>
      <c r="M368" s="71" t="s">
        <v>4225</v>
      </c>
      <c r="N368" s="11">
        <v>3</v>
      </c>
      <c r="O368" s="11">
        <v>1</v>
      </c>
    </row>
    <row r="369" spans="1:15" s="8" customFormat="1" ht="49.5">
      <c r="A369" s="19">
        <v>365</v>
      </c>
      <c r="B369" s="11" t="s">
        <v>88</v>
      </c>
      <c r="C369" s="24" t="s">
        <v>89</v>
      </c>
      <c r="D369" s="24" t="s">
        <v>90</v>
      </c>
      <c r="E369" s="70">
        <v>150000</v>
      </c>
      <c r="F369" s="54">
        <v>150000</v>
      </c>
      <c r="G369" s="80">
        <v>0</v>
      </c>
      <c r="H369" s="29">
        <v>0</v>
      </c>
      <c r="I369" s="70">
        <v>0</v>
      </c>
      <c r="J369" s="55">
        <f t="shared" si="11"/>
        <v>0</v>
      </c>
      <c r="K369" s="134">
        <f t="shared" si="12"/>
        <v>150000</v>
      </c>
      <c r="L369" s="102">
        <v>1030003170</v>
      </c>
      <c r="M369" s="71" t="s">
        <v>4226</v>
      </c>
      <c r="N369" s="11">
        <v>3</v>
      </c>
      <c r="O369" s="11">
        <v>1</v>
      </c>
    </row>
    <row r="370" spans="1:15" s="8" customFormat="1" ht="33">
      <c r="A370" s="19">
        <v>366</v>
      </c>
      <c r="B370" s="11" t="s">
        <v>91</v>
      </c>
      <c r="C370" s="24" t="s">
        <v>89</v>
      </c>
      <c r="D370" s="24" t="s">
        <v>69</v>
      </c>
      <c r="E370" s="70">
        <v>350000</v>
      </c>
      <c r="F370" s="54">
        <v>350000</v>
      </c>
      <c r="G370" s="80">
        <v>0</v>
      </c>
      <c r="H370" s="29">
        <v>0</v>
      </c>
      <c r="I370" s="70">
        <v>0</v>
      </c>
      <c r="J370" s="55">
        <f t="shared" si="11"/>
        <v>0</v>
      </c>
      <c r="K370" s="134">
        <f t="shared" si="12"/>
        <v>350000</v>
      </c>
      <c r="L370" s="102">
        <v>1030003170</v>
      </c>
      <c r="M370" s="71" t="s">
        <v>4227</v>
      </c>
      <c r="N370" s="11">
        <v>3</v>
      </c>
      <c r="O370" s="11">
        <v>1</v>
      </c>
    </row>
    <row r="371" spans="1:15" s="8" customFormat="1" ht="33">
      <c r="A371" s="19">
        <v>367</v>
      </c>
      <c r="B371" s="11" t="s">
        <v>92</v>
      </c>
      <c r="C371" s="24" t="s">
        <v>89</v>
      </c>
      <c r="D371" s="24" t="s">
        <v>93</v>
      </c>
      <c r="E371" s="70">
        <v>445000</v>
      </c>
      <c r="F371" s="54">
        <v>416625</v>
      </c>
      <c r="G371" s="80">
        <v>0</v>
      </c>
      <c r="H371" s="29">
        <v>0</v>
      </c>
      <c r="I371" s="70">
        <v>28375</v>
      </c>
      <c r="J371" s="55">
        <f t="shared" si="11"/>
        <v>0</v>
      </c>
      <c r="K371" s="134">
        <f t="shared" si="12"/>
        <v>445000</v>
      </c>
      <c r="L371" s="102">
        <v>1030022221</v>
      </c>
      <c r="M371" s="71" t="s">
        <v>4228</v>
      </c>
      <c r="N371" s="11">
        <v>3</v>
      </c>
      <c r="O371" s="11">
        <v>0</v>
      </c>
    </row>
    <row r="372" spans="1:15" s="8" customFormat="1" ht="49.5">
      <c r="A372" s="19">
        <v>368</v>
      </c>
      <c r="B372" s="11" t="s">
        <v>94</v>
      </c>
      <c r="C372" s="24" t="s">
        <v>85</v>
      </c>
      <c r="D372" s="24" t="s">
        <v>95</v>
      </c>
      <c r="E372" s="70">
        <v>445000</v>
      </c>
      <c r="F372" s="54">
        <v>445000</v>
      </c>
      <c r="G372" s="80">
        <v>0</v>
      </c>
      <c r="H372" s="29">
        <v>0</v>
      </c>
      <c r="I372" s="70">
        <v>0</v>
      </c>
      <c r="J372" s="55">
        <f t="shared" si="11"/>
        <v>0</v>
      </c>
      <c r="K372" s="134">
        <f t="shared" si="12"/>
        <v>445000</v>
      </c>
      <c r="L372" s="102">
        <v>1030019275</v>
      </c>
      <c r="M372" s="71" t="s">
        <v>4229</v>
      </c>
      <c r="N372" s="11">
        <v>3</v>
      </c>
      <c r="O372" s="11">
        <v>1</v>
      </c>
    </row>
    <row r="373" spans="1:15" s="8" customFormat="1" ht="49.5">
      <c r="A373" s="19">
        <v>369</v>
      </c>
      <c r="B373" s="11" t="s">
        <v>96</v>
      </c>
      <c r="C373" s="24" t="s">
        <v>1465</v>
      </c>
      <c r="D373" s="24" t="s">
        <v>97</v>
      </c>
      <c r="E373" s="70">
        <v>720000</v>
      </c>
      <c r="F373" s="54">
        <v>720000</v>
      </c>
      <c r="G373" s="80">
        <v>0</v>
      </c>
      <c r="H373" s="29">
        <v>0</v>
      </c>
      <c r="I373" s="70">
        <v>0</v>
      </c>
      <c r="J373" s="55">
        <f t="shared" si="11"/>
        <v>0</v>
      </c>
      <c r="K373" s="134">
        <f t="shared" si="12"/>
        <v>720000</v>
      </c>
      <c r="L373" s="102">
        <v>1030019554</v>
      </c>
      <c r="M373" s="71" t="s">
        <v>4230</v>
      </c>
      <c r="N373" s="11">
        <v>3</v>
      </c>
      <c r="O373" s="11">
        <v>1</v>
      </c>
    </row>
    <row r="374" spans="1:15" s="8" customFormat="1" ht="33">
      <c r="A374" s="19">
        <v>370</v>
      </c>
      <c r="B374" s="11" t="s">
        <v>98</v>
      </c>
      <c r="C374" s="24" t="s">
        <v>964</v>
      </c>
      <c r="D374" s="24" t="s">
        <v>99</v>
      </c>
      <c r="E374" s="70">
        <v>100000</v>
      </c>
      <c r="F374" s="54">
        <v>100000</v>
      </c>
      <c r="G374" s="80">
        <v>0</v>
      </c>
      <c r="H374" s="29">
        <v>0</v>
      </c>
      <c r="I374" s="70">
        <v>0</v>
      </c>
      <c r="J374" s="55">
        <f t="shared" si="11"/>
        <v>0</v>
      </c>
      <c r="K374" s="134">
        <f t="shared" si="12"/>
        <v>100000</v>
      </c>
      <c r="L374" s="102">
        <v>1020014867</v>
      </c>
      <c r="M374" s="71" t="s">
        <v>4231</v>
      </c>
      <c r="N374" s="11">
        <v>3</v>
      </c>
      <c r="O374" s="11">
        <v>1</v>
      </c>
    </row>
    <row r="375" spans="1:15" s="8" customFormat="1" ht="33">
      <c r="A375" s="19">
        <v>371</v>
      </c>
      <c r="B375" s="11" t="s">
        <v>100</v>
      </c>
      <c r="C375" s="24" t="s">
        <v>101</v>
      </c>
      <c r="D375" s="24" t="s">
        <v>102</v>
      </c>
      <c r="E375" s="70">
        <v>500000</v>
      </c>
      <c r="F375" s="54">
        <v>500000</v>
      </c>
      <c r="G375" s="80">
        <v>0</v>
      </c>
      <c r="H375" s="29">
        <v>0</v>
      </c>
      <c r="I375" s="70">
        <v>0</v>
      </c>
      <c r="J375" s="55">
        <f t="shared" si="11"/>
        <v>0</v>
      </c>
      <c r="K375" s="134">
        <f t="shared" si="12"/>
        <v>500000</v>
      </c>
      <c r="L375" s="102">
        <v>1030019859</v>
      </c>
      <c r="M375" s="71" t="s">
        <v>4232</v>
      </c>
      <c r="N375" s="11">
        <v>2</v>
      </c>
      <c r="O375" s="11">
        <v>1</v>
      </c>
    </row>
    <row r="376" spans="1:15" s="8" customFormat="1" ht="49.5">
      <c r="A376" s="19">
        <v>372</v>
      </c>
      <c r="B376" s="11" t="s">
        <v>4233</v>
      </c>
      <c r="C376" s="24" t="s">
        <v>2335</v>
      </c>
      <c r="D376" s="24" t="s">
        <v>103</v>
      </c>
      <c r="E376" s="70">
        <v>587000</v>
      </c>
      <c r="F376" s="54">
        <v>340860</v>
      </c>
      <c r="G376" s="80">
        <v>0</v>
      </c>
      <c r="H376" s="29">
        <v>0</v>
      </c>
      <c r="I376" s="70">
        <f>E376-F376</f>
        <v>246140</v>
      </c>
      <c r="J376" s="55">
        <f t="shared" si="11"/>
        <v>0</v>
      </c>
      <c r="K376" s="134">
        <f t="shared" si="12"/>
        <v>587000</v>
      </c>
      <c r="L376" s="102" t="s">
        <v>104</v>
      </c>
      <c r="M376" s="71" t="s">
        <v>4234</v>
      </c>
      <c r="N376" s="11">
        <v>2</v>
      </c>
      <c r="O376" s="11">
        <v>1</v>
      </c>
    </row>
    <row r="377" spans="1:15" s="8" customFormat="1" ht="49.5" customHeight="1">
      <c r="A377" s="19">
        <v>373</v>
      </c>
      <c r="B377" s="11" t="s">
        <v>105</v>
      </c>
      <c r="C377" s="24" t="s">
        <v>106</v>
      </c>
      <c r="D377" s="24" t="s">
        <v>107</v>
      </c>
      <c r="E377" s="70">
        <v>220000</v>
      </c>
      <c r="F377" s="54">
        <v>132327</v>
      </c>
      <c r="G377" s="80">
        <v>0</v>
      </c>
      <c r="H377" s="29">
        <v>0</v>
      </c>
      <c r="I377" s="70">
        <v>87673</v>
      </c>
      <c r="J377" s="55">
        <f t="shared" si="11"/>
        <v>0</v>
      </c>
      <c r="K377" s="134">
        <f t="shared" si="12"/>
        <v>220000</v>
      </c>
      <c r="L377" s="102">
        <v>1030002551</v>
      </c>
      <c r="M377" s="71" t="s">
        <v>4235</v>
      </c>
      <c r="N377" s="11">
        <v>3</v>
      </c>
      <c r="O377" s="11">
        <v>1</v>
      </c>
    </row>
    <row r="378" spans="1:15" s="8" customFormat="1" ht="44.25" customHeight="1">
      <c r="A378" s="19">
        <v>374</v>
      </c>
      <c r="B378" s="11" t="s">
        <v>108</v>
      </c>
      <c r="C378" s="24" t="s">
        <v>3278</v>
      </c>
      <c r="D378" s="24" t="s">
        <v>109</v>
      </c>
      <c r="E378" s="70">
        <v>285000</v>
      </c>
      <c r="F378" s="54">
        <v>208531</v>
      </c>
      <c r="G378" s="80">
        <v>0</v>
      </c>
      <c r="H378" s="29">
        <v>0</v>
      </c>
      <c r="I378" s="70">
        <v>76469</v>
      </c>
      <c r="J378" s="55">
        <f t="shared" si="11"/>
        <v>0</v>
      </c>
      <c r="K378" s="134">
        <f t="shared" si="12"/>
        <v>285000</v>
      </c>
      <c r="L378" s="102">
        <v>1030000256</v>
      </c>
      <c r="M378" s="71" t="s">
        <v>4236</v>
      </c>
      <c r="N378" s="11">
        <v>3</v>
      </c>
      <c r="O378" s="11">
        <v>1</v>
      </c>
    </row>
    <row r="379" spans="1:15" s="8" customFormat="1" ht="54" customHeight="1">
      <c r="A379" s="19">
        <v>375</v>
      </c>
      <c r="B379" s="11" t="s">
        <v>4237</v>
      </c>
      <c r="C379" s="24" t="s">
        <v>110</v>
      </c>
      <c r="D379" s="24" t="s">
        <v>111</v>
      </c>
      <c r="E379" s="70">
        <v>157000</v>
      </c>
      <c r="F379" s="54">
        <v>0</v>
      </c>
      <c r="G379" s="80">
        <v>0</v>
      </c>
      <c r="H379" s="29">
        <v>0</v>
      </c>
      <c r="I379" s="70">
        <v>157000</v>
      </c>
      <c r="J379" s="55">
        <f t="shared" si="11"/>
        <v>0</v>
      </c>
      <c r="K379" s="134">
        <f t="shared" si="12"/>
        <v>157000</v>
      </c>
      <c r="L379" s="102">
        <v>1030002607</v>
      </c>
      <c r="M379" s="71" t="s">
        <v>4238</v>
      </c>
      <c r="N379" s="11">
        <v>1</v>
      </c>
      <c r="O379" s="11">
        <v>1</v>
      </c>
    </row>
    <row r="380" spans="1:15" s="8" customFormat="1" ht="33">
      <c r="A380" s="19">
        <v>376</v>
      </c>
      <c r="B380" s="11" t="s">
        <v>112</v>
      </c>
      <c r="C380" s="24" t="s">
        <v>113</v>
      </c>
      <c r="D380" s="24" t="s">
        <v>114</v>
      </c>
      <c r="E380" s="70">
        <v>378000</v>
      </c>
      <c r="F380" s="54">
        <v>378000</v>
      </c>
      <c r="G380" s="80">
        <v>0</v>
      </c>
      <c r="H380" s="29">
        <v>0</v>
      </c>
      <c r="I380" s="70">
        <v>0</v>
      </c>
      <c r="J380" s="55">
        <f t="shared" si="11"/>
        <v>0</v>
      </c>
      <c r="K380" s="134">
        <f t="shared" si="12"/>
        <v>378000</v>
      </c>
      <c r="L380" s="102">
        <v>1030002712</v>
      </c>
      <c r="M380" s="71" t="s">
        <v>4239</v>
      </c>
      <c r="N380" s="11">
        <v>3</v>
      </c>
      <c r="O380" s="11">
        <v>1</v>
      </c>
    </row>
    <row r="381" spans="1:15" s="8" customFormat="1" ht="33">
      <c r="A381" s="19">
        <v>377</v>
      </c>
      <c r="B381" s="11" t="s">
        <v>115</v>
      </c>
      <c r="C381" s="24" t="s">
        <v>116</v>
      </c>
      <c r="D381" s="24" t="s">
        <v>117</v>
      </c>
      <c r="E381" s="70">
        <v>112000</v>
      </c>
      <c r="F381" s="54">
        <v>112000</v>
      </c>
      <c r="G381" s="80">
        <v>0</v>
      </c>
      <c r="H381" s="29">
        <v>0</v>
      </c>
      <c r="I381" s="70">
        <v>0</v>
      </c>
      <c r="J381" s="55">
        <f t="shared" si="11"/>
        <v>0</v>
      </c>
      <c r="K381" s="134">
        <f t="shared" si="12"/>
        <v>112000</v>
      </c>
      <c r="L381" s="102">
        <v>1030000758</v>
      </c>
      <c r="M381" s="71" t="s">
        <v>4240</v>
      </c>
      <c r="N381" s="11">
        <v>3</v>
      </c>
      <c r="O381" s="11">
        <v>1</v>
      </c>
    </row>
    <row r="382" spans="1:15" s="8" customFormat="1" ht="40.5" customHeight="1">
      <c r="A382" s="19">
        <v>378</v>
      </c>
      <c r="B382" s="11" t="s">
        <v>118</v>
      </c>
      <c r="C382" s="24" t="s">
        <v>119</v>
      </c>
      <c r="D382" s="24" t="s">
        <v>120</v>
      </c>
      <c r="E382" s="70">
        <v>188000</v>
      </c>
      <c r="F382" s="54">
        <v>136955</v>
      </c>
      <c r="G382" s="80">
        <v>0</v>
      </c>
      <c r="H382" s="29">
        <v>0</v>
      </c>
      <c r="I382" s="70">
        <v>51045</v>
      </c>
      <c r="J382" s="55">
        <f t="shared" si="11"/>
        <v>0</v>
      </c>
      <c r="K382" s="134">
        <f t="shared" si="12"/>
        <v>188000</v>
      </c>
      <c r="L382" s="102" t="s">
        <v>121</v>
      </c>
      <c r="M382" s="71" t="s">
        <v>4241</v>
      </c>
      <c r="N382" s="11">
        <v>3</v>
      </c>
      <c r="O382" s="11">
        <v>1</v>
      </c>
    </row>
    <row r="383" spans="1:15" s="8" customFormat="1" ht="39" customHeight="1">
      <c r="A383" s="19">
        <v>379</v>
      </c>
      <c r="B383" s="11" t="s">
        <v>122</v>
      </c>
      <c r="C383" s="24" t="s">
        <v>123</v>
      </c>
      <c r="D383" s="24" t="s">
        <v>124</v>
      </c>
      <c r="E383" s="70">
        <v>139000</v>
      </c>
      <c r="F383" s="54">
        <v>25274</v>
      </c>
      <c r="G383" s="80">
        <v>0</v>
      </c>
      <c r="H383" s="29">
        <v>0</v>
      </c>
      <c r="I383" s="70">
        <v>113726</v>
      </c>
      <c r="J383" s="55">
        <f t="shared" si="11"/>
        <v>0</v>
      </c>
      <c r="K383" s="134">
        <f t="shared" si="12"/>
        <v>139000</v>
      </c>
      <c r="L383" s="102" t="s">
        <v>125</v>
      </c>
      <c r="M383" s="71" t="s">
        <v>4242</v>
      </c>
      <c r="N383" s="11">
        <v>1</v>
      </c>
      <c r="O383" s="11">
        <v>1</v>
      </c>
    </row>
    <row r="384" spans="1:15" s="8" customFormat="1" ht="33">
      <c r="A384" s="19">
        <v>380</v>
      </c>
      <c r="B384" s="11" t="s">
        <v>126</v>
      </c>
      <c r="C384" s="24" t="s">
        <v>113</v>
      </c>
      <c r="D384" s="24" t="s">
        <v>127</v>
      </c>
      <c r="E384" s="70">
        <v>353000</v>
      </c>
      <c r="F384" s="54">
        <v>335967</v>
      </c>
      <c r="G384" s="80">
        <v>0</v>
      </c>
      <c r="H384" s="29">
        <v>0</v>
      </c>
      <c r="I384" s="70">
        <v>17033</v>
      </c>
      <c r="J384" s="55">
        <f t="shared" si="11"/>
        <v>0</v>
      </c>
      <c r="K384" s="134">
        <f t="shared" si="12"/>
        <v>353000</v>
      </c>
      <c r="L384" s="102">
        <v>1030002364</v>
      </c>
      <c r="M384" s="71" t="s">
        <v>4243</v>
      </c>
      <c r="N384" s="11">
        <v>3</v>
      </c>
      <c r="O384" s="11">
        <v>1</v>
      </c>
    </row>
    <row r="385" spans="1:15" s="8" customFormat="1" ht="49.5">
      <c r="A385" s="19">
        <v>381</v>
      </c>
      <c r="B385" s="11" t="s">
        <v>128</v>
      </c>
      <c r="C385" s="24" t="s">
        <v>129</v>
      </c>
      <c r="D385" s="24" t="s">
        <v>130</v>
      </c>
      <c r="E385" s="70">
        <v>105000</v>
      </c>
      <c r="F385" s="54">
        <v>105000</v>
      </c>
      <c r="G385" s="80">
        <v>0</v>
      </c>
      <c r="H385" s="29">
        <v>0</v>
      </c>
      <c r="I385" s="70">
        <v>0</v>
      </c>
      <c r="J385" s="55">
        <f t="shared" si="11"/>
        <v>0</v>
      </c>
      <c r="K385" s="134">
        <f t="shared" si="12"/>
        <v>105000</v>
      </c>
      <c r="L385" s="102">
        <v>1030002464</v>
      </c>
      <c r="M385" s="71" t="s">
        <v>4244</v>
      </c>
      <c r="N385" s="11">
        <v>3</v>
      </c>
      <c r="O385" s="11">
        <v>1</v>
      </c>
    </row>
    <row r="386" spans="1:15" s="8" customFormat="1" ht="44.25" customHeight="1">
      <c r="A386" s="19">
        <v>382</v>
      </c>
      <c r="B386" s="11" t="s">
        <v>131</v>
      </c>
      <c r="C386" s="24" t="s">
        <v>113</v>
      </c>
      <c r="D386" s="24" t="s">
        <v>132</v>
      </c>
      <c r="E386" s="70">
        <v>930000</v>
      </c>
      <c r="F386" s="54">
        <v>811708</v>
      </c>
      <c r="G386" s="80">
        <v>0</v>
      </c>
      <c r="H386" s="29">
        <v>0</v>
      </c>
      <c r="I386" s="70">
        <v>118292</v>
      </c>
      <c r="J386" s="55">
        <f t="shared" si="11"/>
        <v>0</v>
      </c>
      <c r="K386" s="134">
        <f t="shared" si="12"/>
        <v>930000</v>
      </c>
      <c r="L386" s="102">
        <v>1030002464</v>
      </c>
      <c r="M386" s="71" t="s">
        <v>4245</v>
      </c>
      <c r="N386" s="11">
        <v>3</v>
      </c>
      <c r="O386" s="11">
        <v>1</v>
      </c>
    </row>
    <row r="387" spans="1:15" s="8" customFormat="1" ht="33">
      <c r="A387" s="19">
        <v>383</v>
      </c>
      <c r="B387" s="11" t="s">
        <v>4246</v>
      </c>
      <c r="C387" s="24" t="s">
        <v>959</v>
      </c>
      <c r="D387" s="24" t="s">
        <v>133</v>
      </c>
      <c r="E387" s="70">
        <v>900000</v>
      </c>
      <c r="F387" s="54">
        <v>840000</v>
      </c>
      <c r="G387" s="80">
        <v>0</v>
      </c>
      <c r="H387" s="29">
        <v>0</v>
      </c>
      <c r="I387" s="70">
        <f>E387-F387</f>
        <v>60000</v>
      </c>
      <c r="J387" s="55">
        <f t="shared" si="11"/>
        <v>0</v>
      </c>
      <c r="K387" s="134">
        <f t="shared" si="12"/>
        <v>900000</v>
      </c>
      <c r="L387" s="102">
        <v>1031002518</v>
      </c>
      <c r="M387" s="71" t="s">
        <v>4247</v>
      </c>
      <c r="N387" s="11">
        <v>3</v>
      </c>
      <c r="O387" s="11">
        <v>0</v>
      </c>
    </row>
    <row r="388" spans="1:15" s="8" customFormat="1" ht="33">
      <c r="A388" s="19">
        <v>384</v>
      </c>
      <c r="B388" s="11" t="s">
        <v>4248</v>
      </c>
      <c r="C388" s="24" t="s">
        <v>959</v>
      </c>
      <c r="D388" s="24" t="s">
        <v>134</v>
      </c>
      <c r="E388" s="70">
        <v>80000000</v>
      </c>
      <c r="F388" s="54">
        <v>67498843</v>
      </c>
      <c r="G388" s="80">
        <v>0</v>
      </c>
      <c r="H388" s="29">
        <v>0</v>
      </c>
      <c r="I388" s="70">
        <v>12501157</v>
      </c>
      <c r="J388" s="55">
        <f t="shared" si="11"/>
        <v>0</v>
      </c>
      <c r="K388" s="134">
        <f t="shared" si="12"/>
        <v>80000000</v>
      </c>
      <c r="L388" s="102"/>
      <c r="M388" s="71" t="s">
        <v>4249</v>
      </c>
      <c r="N388" s="11">
        <v>3</v>
      </c>
      <c r="O388" s="11">
        <v>1</v>
      </c>
    </row>
    <row r="389" spans="1:15" s="8" customFormat="1" ht="49.5">
      <c r="A389" s="19">
        <v>385</v>
      </c>
      <c r="B389" s="11" t="s">
        <v>4250</v>
      </c>
      <c r="C389" s="24" t="s">
        <v>135</v>
      </c>
      <c r="D389" s="24" t="s">
        <v>4251</v>
      </c>
      <c r="E389" s="70">
        <v>80000</v>
      </c>
      <c r="F389" s="54">
        <v>80000</v>
      </c>
      <c r="G389" s="80">
        <v>0</v>
      </c>
      <c r="H389" s="29">
        <v>0</v>
      </c>
      <c r="I389" s="70">
        <v>0</v>
      </c>
      <c r="J389" s="55">
        <f t="shared" ref="J389:J452" si="13">IF(E389=F389+G389+H389+I389,0,1)</f>
        <v>0</v>
      </c>
      <c r="K389" s="134">
        <f t="shared" ref="K389:K452" si="14">F389+G389+H389+I389</f>
        <v>80000</v>
      </c>
      <c r="L389" s="102" t="s">
        <v>136</v>
      </c>
      <c r="M389" s="71" t="s">
        <v>4252</v>
      </c>
      <c r="N389" s="11">
        <v>3</v>
      </c>
      <c r="O389" s="11">
        <v>1</v>
      </c>
    </row>
    <row r="390" spans="1:15" s="8" customFormat="1" ht="59.25" customHeight="1">
      <c r="A390" s="19">
        <v>386</v>
      </c>
      <c r="B390" s="11" t="s">
        <v>137</v>
      </c>
      <c r="C390" s="24" t="s">
        <v>138</v>
      </c>
      <c r="D390" s="24" t="s">
        <v>139</v>
      </c>
      <c r="E390" s="70">
        <v>445000</v>
      </c>
      <c r="F390" s="54">
        <v>219541</v>
      </c>
      <c r="G390" s="80">
        <v>0</v>
      </c>
      <c r="H390" s="29">
        <v>0</v>
      </c>
      <c r="I390" s="70">
        <v>225459</v>
      </c>
      <c r="J390" s="55">
        <f t="shared" si="13"/>
        <v>0</v>
      </c>
      <c r="K390" s="134">
        <f t="shared" si="14"/>
        <v>445000</v>
      </c>
      <c r="L390" s="102">
        <v>1030002215</v>
      </c>
      <c r="M390" s="71" t="s">
        <v>4253</v>
      </c>
      <c r="N390" s="11">
        <v>3</v>
      </c>
      <c r="O390" s="11">
        <v>0</v>
      </c>
    </row>
    <row r="391" spans="1:15" s="8" customFormat="1" ht="48" customHeight="1">
      <c r="A391" s="19">
        <v>387</v>
      </c>
      <c r="B391" s="11" t="s">
        <v>140</v>
      </c>
      <c r="C391" s="24" t="s">
        <v>106</v>
      </c>
      <c r="D391" s="24" t="s">
        <v>141</v>
      </c>
      <c r="E391" s="70">
        <v>445000</v>
      </c>
      <c r="F391" s="54">
        <v>445000</v>
      </c>
      <c r="G391" s="80">
        <v>0</v>
      </c>
      <c r="H391" s="29">
        <v>0</v>
      </c>
      <c r="I391" s="70">
        <v>0</v>
      </c>
      <c r="J391" s="55">
        <f t="shared" si="13"/>
        <v>0</v>
      </c>
      <c r="K391" s="134">
        <f t="shared" si="14"/>
        <v>445000</v>
      </c>
      <c r="L391" s="102">
        <v>1030002215</v>
      </c>
      <c r="M391" s="71" t="s">
        <v>4254</v>
      </c>
      <c r="N391" s="11">
        <v>3</v>
      </c>
      <c r="O391" s="11">
        <v>0</v>
      </c>
    </row>
    <row r="392" spans="1:15" s="8" customFormat="1" ht="42" customHeight="1">
      <c r="A392" s="19">
        <v>388</v>
      </c>
      <c r="B392" s="11" t="s">
        <v>4255</v>
      </c>
      <c r="C392" s="24" t="s">
        <v>142</v>
      </c>
      <c r="D392" s="24" t="s">
        <v>143</v>
      </c>
      <c r="E392" s="70">
        <v>20000</v>
      </c>
      <c r="F392" s="54">
        <v>0</v>
      </c>
      <c r="G392" s="80">
        <v>0</v>
      </c>
      <c r="H392" s="29">
        <v>0</v>
      </c>
      <c r="I392" s="70">
        <v>20000</v>
      </c>
      <c r="J392" s="55">
        <f t="shared" si="13"/>
        <v>0</v>
      </c>
      <c r="K392" s="134">
        <f t="shared" si="14"/>
        <v>20000</v>
      </c>
      <c r="L392" s="102"/>
      <c r="M392" s="72" t="s">
        <v>1198</v>
      </c>
      <c r="N392" s="11"/>
      <c r="O392" s="11"/>
    </row>
    <row r="393" spans="1:15" s="8" customFormat="1" ht="46.5" customHeight="1">
      <c r="A393" s="19">
        <v>389</v>
      </c>
      <c r="B393" s="11" t="s">
        <v>144</v>
      </c>
      <c r="C393" s="24" t="s">
        <v>145</v>
      </c>
      <c r="D393" s="24" t="s">
        <v>146</v>
      </c>
      <c r="E393" s="70">
        <v>445000</v>
      </c>
      <c r="F393" s="54">
        <v>445000</v>
      </c>
      <c r="G393" s="80">
        <v>0</v>
      </c>
      <c r="H393" s="29">
        <v>0</v>
      </c>
      <c r="I393" s="70">
        <v>0</v>
      </c>
      <c r="J393" s="55">
        <f t="shared" si="13"/>
        <v>0</v>
      </c>
      <c r="K393" s="134">
        <f t="shared" si="14"/>
        <v>445000</v>
      </c>
      <c r="L393" s="102">
        <v>1030000254</v>
      </c>
      <c r="M393" s="71" t="s">
        <v>4256</v>
      </c>
      <c r="N393" s="11">
        <v>3</v>
      </c>
      <c r="O393" s="11">
        <v>0</v>
      </c>
    </row>
    <row r="394" spans="1:15" s="8" customFormat="1" ht="45" customHeight="1">
      <c r="A394" s="19">
        <v>390</v>
      </c>
      <c r="B394" s="11" t="s">
        <v>147</v>
      </c>
      <c r="C394" s="24" t="s">
        <v>3278</v>
      </c>
      <c r="D394" s="24" t="s">
        <v>148</v>
      </c>
      <c r="E394" s="70">
        <v>445000</v>
      </c>
      <c r="F394" s="54">
        <v>445000</v>
      </c>
      <c r="G394" s="80">
        <v>0</v>
      </c>
      <c r="H394" s="29">
        <v>0</v>
      </c>
      <c r="I394" s="70">
        <v>0</v>
      </c>
      <c r="J394" s="55">
        <f t="shared" si="13"/>
        <v>0</v>
      </c>
      <c r="K394" s="134">
        <f t="shared" si="14"/>
        <v>445000</v>
      </c>
      <c r="L394" s="102">
        <v>1030000256</v>
      </c>
      <c r="M394" s="71" t="s">
        <v>4257</v>
      </c>
      <c r="N394" s="11">
        <v>3</v>
      </c>
      <c r="O394" s="11">
        <v>0</v>
      </c>
    </row>
    <row r="395" spans="1:15" s="8" customFormat="1" ht="46.5" customHeight="1">
      <c r="A395" s="19">
        <v>391</v>
      </c>
      <c r="B395" s="11" t="s">
        <v>4258</v>
      </c>
      <c r="C395" s="24" t="s">
        <v>968</v>
      </c>
      <c r="D395" s="24" t="s">
        <v>149</v>
      </c>
      <c r="E395" s="70">
        <v>100000</v>
      </c>
      <c r="F395" s="54">
        <v>0</v>
      </c>
      <c r="G395" s="80">
        <v>0</v>
      </c>
      <c r="H395" s="29">
        <v>0</v>
      </c>
      <c r="I395" s="70">
        <v>100000</v>
      </c>
      <c r="J395" s="55">
        <f t="shared" si="13"/>
        <v>0</v>
      </c>
      <c r="K395" s="134">
        <f t="shared" si="14"/>
        <v>100000</v>
      </c>
      <c r="L395" s="102">
        <v>1030002607</v>
      </c>
      <c r="M395" s="71" t="s">
        <v>4238</v>
      </c>
      <c r="N395" s="11">
        <v>1</v>
      </c>
      <c r="O395" s="11">
        <v>0</v>
      </c>
    </row>
    <row r="396" spans="1:15" s="8" customFormat="1" ht="48" customHeight="1">
      <c r="A396" s="19">
        <v>392</v>
      </c>
      <c r="B396" s="11" t="s">
        <v>150</v>
      </c>
      <c r="C396" s="24" t="s">
        <v>110</v>
      </c>
      <c r="D396" s="24" t="s">
        <v>151</v>
      </c>
      <c r="E396" s="70">
        <v>445000</v>
      </c>
      <c r="F396" s="54">
        <v>408375</v>
      </c>
      <c r="G396" s="80">
        <v>0</v>
      </c>
      <c r="H396" s="29">
        <v>0</v>
      </c>
      <c r="I396" s="70">
        <v>36625</v>
      </c>
      <c r="J396" s="55">
        <f t="shared" si="13"/>
        <v>0</v>
      </c>
      <c r="K396" s="134">
        <f t="shared" si="14"/>
        <v>445000</v>
      </c>
      <c r="L396" s="102">
        <v>1030000766</v>
      </c>
      <c r="M396" s="71" t="s">
        <v>4259</v>
      </c>
      <c r="N396" s="11">
        <v>3</v>
      </c>
      <c r="O396" s="11">
        <v>0</v>
      </c>
    </row>
    <row r="397" spans="1:15" s="8" customFormat="1" ht="48" customHeight="1">
      <c r="A397" s="19">
        <v>393</v>
      </c>
      <c r="B397" s="11" t="s">
        <v>152</v>
      </c>
      <c r="C397" s="24" t="s">
        <v>153</v>
      </c>
      <c r="D397" s="24" t="s">
        <v>154</v>
      </c>
      <c r="E397" s="70">
        <v>891000</v>
      </c>
      <c r="F397" s="54">
        <v>824401</v>
      </c>
      <c r="G397" s="80">
        <v>0</v>
      </c>
      <c r="H397" s="29">
        <v>0</v>
      </c>
      <c r="I397" s="70">
        <v>66599</v>
      </c>
      <c r="J397" s="55">
        <f t="shared" si="13"/>
        <v>0</v>
      </c>
      <c r="K397" s="134">
        <f t="shared" si="14"/>
        <v>891000</v>
      </c>
      <c r="L397" s="102">
        <v>1030000575</v>
      </c>
      <c r="M397" s="71" t="s">
        <v>4260</v>
      </c>
      <c r="N397" s="11">
        <v>3</v>
      </c>
      <c r="O397" s="11">
        <v>0</v>
      </c>
    </row>
    <row r="398" spans="1:15" s="8" customFormat="1" ht="33">
      <c r="A398" s="19">
        <v>394</v>
      </c>
      <c r="B398" s="11" t="s">
        <v>155</v>
      </c>
      <c r="C398" s="24" t="s">
        <v>113</v>
      </c>
      <c r="D398" s="24" t="s">
        <v>156</v>
      </c>
      <c r="E398" s="70">
        <v>445000</v>
      </c>
      <c r="F398" s="54">
        <v>445000</v>
      </c>
      <c r="G398" s="80">
        <v>0</v>
      </c>
      <c r="H398" s="29">
        <v>0</v>
      </c>
      <c r="I398" s="70">
        <v>0</v>
      </c>
      <c r="J398" s="55">
        <f t="shared" si="13"/>
        <v>0</v>
      </c>
      <c r="K398" s="134">
        <f t="shared" si="14"/>
        <v>445000</v>
      </c>
      <c r="L398" s="102">
        <v>1030000446</v>
      </c>
      <c r="M398" s="71" t="s">
        <v>4261</v>
      </c>
      <c r="N398" s="11">
        <v>3</v>
      </c>
      <c r="O398" s="11">
        <v>0</v>
      </c>
    </row>
    <row r="399" spans="1:15" s="8" customFormat="1" ht="49.5">
      <c r="A399" s="19">
        <v>395</v>
      </c>
      <c r="B399" s="11" t="s">
        <v>4262</v>
      </c>
      <c r="C399" s="24" t="s">
        <v>3708</v>
      </c>
      <c r="D399" s="24" t="s">
        <v>157</v>
      </c>
      <c r="E399" s="70">
        <v>445000</v>
      </c>
      <c r="F399" s="54">
        <v>445000</v>
      </c>
      <c r="G399" s="80">
        <v>0</v>
      </c>
      <c r="H399" s="29">
        <v>0</v>
      </c>
      <c r="I399" s="70">
        <v>0</v>
      </c>
      <c r="J399" s="55">
        <f t="shared" si="13"/>
        <v>0</v>
      </c>
      <c r="K399" s="134">
        <f t="shared" si="14"/>
        <v>445000</v>
      </c>
      <c r="L399" s="102" t="s">
        <v>158</v>
      </c>
      <c r="M399" s="71" t="s">
        <v>4164</v>
      </c>
      <c r="N399" s="11">
        <v>3</v>
      </c>
      <c r="O399" s="11">
        <v>0</v>
      </c>
    </row>
    <row r="400" spans="1:15" s="8" customFormat="1" ht="49.5">
      <c r="A400" s="19">
        <v>396</v>
      </c>
      <c r="B400" s="11" t="s">
        <v>159</v>
      </c>
      <c r="C400" s="24" t="s">
        <v>2299</v>
      </c>
      <c r="D400" s="24" t="s">
        <v>160</v>
      </c>
      <c r="E400" s="70">
        <v>445000</v>
      </c>
      <c r="F400" s="54">
        <v>445000</v>
      </c>
      <c r="G400" s="80">
        <v>0</v>
      </c>
      <c r="H400" s="29">
        <v>0</v>
      </c>
      <c r="I400" s="70">
        <v>0</v>
      </c>
      <c r="J400" s="55">
        <f t="shared" si="13"/>
        <v>0</v>
      </c>
      <c r="K400" s="134">
        <f t="shared" si="14"/>
        <v>445000</v>
      </c>
      <c r="L400" s="102">
        <v>1030002715</v>
      </c>
      <c r="M400" s="71" t="s">
        <v>4263</v>
      </c>
      <c r="N400" s="11">
        <v>3</v>
      </c>
      <c r="O400" s="11">
        <v>0</v>
      </c>
    </row>
    <row r="401" spans="1:15" s="8" customFormat="1" ht="33">
      <c r="A401" s="19">
        <v>397</v>
      </c>
      <c r="B401" s="11" t="s">
        <v>161</v>
      </c>
      <c r="C401" s="24" t="s">
        <v>162</v>
      </c>
      <c r="D401" s="24" t="s">
        <v>163</v>
      </c>
      <c r="E401" s="70">
        <v>445000</v>
      </c>
      <c r="F401" s="54">
        <v>445000</v>
      </c>
      <c r="G401" s="80">
        <v>0</v>
      </c>
      <c r="H401" s="29">
        <v>0</v>
      </c>
      <c r="I401" s="70">
        <v>0</v>
      </c>
      <c r="J401" s="55">
        <f t="shared" si="13"/>
        <v>0</v>
      </c>
      <c r="K401" s="134">
        <f t="shared" si="14"/>
        <v>445000</v>
      </c>
      <c r="L401" s="102" t="s">
        <v>164</v>
      </c>
      <c r="M401" s="71" t="s">
        <v>4264</v>
      </c>
      <c r="N401" s="11">
        <v>3</v>
      </c>
      <c r="O401" s="11">
        <v>0</v>
      </c>
    </row>
    <row r="402" spans="1:15" s="8" customFormat="1" ht="55.5" customHeight="1">
      <c r="A402" s="19">
        <v>398</v>
      </c>
      <c r="B402" s="11" t="s">
        <v>165</v>
      </c>
      <c r="C402" s="24" t="s">
        <v>166</v>
      </c>
      <c r="D402" s="24" t="s">
        <v>167</v>
      </c>
      <c r="E402" s="70">
        <v>445000</v>
      </c>
      <c r="F402" s="54">
        <v>445000</v>
      </c>
      <c r="G402" s="80">
        <v>0</v>
      </c>
      <c r="H402" s="29">
        <v>0</v>
      </c>
      <c r="I402" s="70">
        <v>0</v>
      </c>
      <c r="J402" s="55">
        <f t="shared" si="13"/>
        <v>0</v>
      </c>
      <c r="K402" s="134">
        <f t="shared" si="14"/>
        <v>445000</v>
      </c>
      <c r="L402" s="102" t="s">
        <v>164</v>
      </c>
      <c r="M402" s="71" t="s">
        <v>4265</v>
      </c>
      <c r="N402" s="11">
        <v>3</v>
      </c>
      <c r="O402" s="11">
        <v>0</v>
      </c>
    </row>
    <row r="403" spans="1:15" s="8" customFormat="1" ht="33">
      <c r="A403" s="19">
        <v>399</v>
      </c>
      <c r="B403" s="11" t="s">
        <v>168</v>
      </c>
      <c r="C403" s="24" t="s">
        <v>113</v>
      </c>
      <c r="D403" s="24" t="s">
        <v>169</v>
      </c>
      <c r="E403" s="70">
        <v>230000</v>
      </c>
      <c r="F403" s="54">
        <v>230000</v>
      </c>
      <c r="G403" s="80">
        <v>0</v>
      </c>
      <c r="H403" s="29">
        <v>0</v>
      </c>
      <c r="I403" s="70">
        <v>0</v>
      </c>
      <c r="J403" s="55">
        <f t="shared" si="13"/>
        <v>0</v>
      </c>
      <c r="K403" s="134">
        <f t="shared" si="14"/>
        <v>230000</v>
      </c>
      <c r="L403" s="102">
        <v>1030002464</v>
      </c>
      <c r="M403" s="71" t="s">
        <v>4266</v>
      </c>
      <c r="N403" s="11">
        <v>3</v>
      </c>
      <c r="O403" s="11">
        <v>0</v>
      </c>
    </row>
    <row r="404" spans="1:15" s="8" customFormat="1" ht="42" customHeight="1">
      <c r="A404" s="19">
        <v>400</v>
      </c>
      <c r="B404" s="11" t="s">
        <v>170</v>
      </c>
      <c r="C404" s="24" t="s">
        <v>113</v>
      </c>
      <c r="D404" s="24" t="s">
        <v>171</v>
      </c>
      <c r="E404" s="70">
        <v>445000</v>
      </c>
      <c r="F404" s="54">
        <v>408375</v>
      </c>
      <c r="G404" s="80">
        <v>0</v>
      </c>
      <c r="H404" s="29">
        <v>0</v>
      </c>
      <c r="I404" s="70">
        <v>36625</v>
      </c>
      <c r="J404" s="55">
        <f t="shared" si="13"/>
        <v>0</v>
      </c>
      <c r="K404" s="134">
        <f t="shared" si="14"/>
        <v>445000</v>
      </c>
      <c r="L404" s="102">
        <v>1030002464</v>
      </c>
      <c r="M404" s="71" t="s">
        <v>4267</v>
      </c>
      <c r="N404" s="11">
        <v>3</v>
      </c>
      <c r="O404" s="11">
        <v>0</v>
      </c>
    </row>
    <row r="405" spans="1:15" s="8" customFormat="1" ht="42.75" customHeight="1">
      <c r="A405" s="19">
        <v>401</v>
      </c>
      <c r="B405" s="11" t="s">
        <v>172</v>
      </c>
      <c r="C405" s="24" t="s">
        <v>113</v>
      </c>
      <c r="D405" s="24" t="s">
        <v>173</v>
      </c>
      <c r="E405" s="70">
        <v>445000</v>
      </c>
      <c r="F405" s="54">
        <v>445000</v>
      </c>
      <c r="G405" s="80">
        <v>0</v>
      </c>
      <c r="H405" s="29">
        <v>0</v>
      </c>
      <c r="I405" s="70">
        <v>0</v>
      </c>
      <c r="J405" s="55">
        <f t="shared" si="13"/>
        <v>0</v>
      </c>
      <c r="K405" s="134">
        <f t="shared" si="14"/>
        <v>445000</v>
      </c>
      <c r="L405" s="102">
        <v>1030000917</v>
      </c>
      <c r="M405" s="71" t="s">
        <v>4268</v>
      </c>
      <c r="N405" s="11">
        <v>3</v>
      </c>
      <c r="O405" s="11">
        <v>0</v>
      </c>
    </row>
    <row r="406" spans="1:15" s="8" customFormat="1" ht="33">
      <c r="A406" s="19">
        <v>402</v>
      </c>
      <c r="B406" s="11" t="s">
        <v>174</v>
      </c>
      <c r="C406" s="24" t="s">
        <v>2333</v>
      </c>
      <c r="D406" s="24" t="s">
        <v>175</v>
      </c>
      <c r="E406" s="70">
        <v>445000</v>
      </c>
      <c r="F406" s="54">
        <v>438048</v>
      </c>
      <c r="G406" s="80">
        <v>0</v>
      </c>
      <c r="H406" s="29">
        <v>0</v>
      </c>
      <c r="I406" s="70">
        <v>6952</v>
      </c>
      <c r="J406" s="55">
        <f t="shared" si="13"/>
        <v>0</v>
      </c>
      <c r="K406" s="134">
        <f t="shared" si="14"/>
        <v>445000</v>
      </c>
      <c r="L406" s="102">
        <v>1030001602</v>
      </c>
      <c r="M406" s="71" t="s">
        <v>4269</v>
      </c>
      <c r="N406" s="11">
        <v>3</v>
      </c>
      <c r="O406" s="11">
        <v>0</v>
      </c>
    </row>
    <row r="407" spans="1:15" s="8" customFormat="1" ht="72.75" customHeight="1">
      <c r="A407" s="19">
        <v>403</v>
      </c>
      <c r="B407" s="11" t="s">
        <v>176</v>
      </c>
      <c r="C407" s="24" t="s">
        <v>177</v>
      </c>
      <c r="D407" s="24" t="s">
        <v>178</v>
      </c>
      <c r="E407" s="70">
        <v>445000</v>
      </c>
      <c r="F407" s="54">
        <v>445000</v>
      </c>
      <c r="G407" s="80">
        <v>0</v>
      </c>
      <c r="H407" s="29">
        <v>0</v>
      </c>
      <c r="I407" s="70">
        <v>0</v>
      </c>
      <c r="J407" s="55">
        <f t="shared" si="13"/>
        <v>0</v>
      </c>
      <c r="K407" s="134">
        <f t="shared" si="14"/>
        <v>445000</v>
      </c>
      <c r="L407" s="102">
        <v>1030001156</v>
      </c>
      <c r="M407" s="71" t="s">
        <v>4270</v>
      </c>
      <c r="N407" s="11">
        <v>3</v>
      </c>
      <c r="O407" s="11">
        <v>0</v>
      </c>
    </row>
    <row r="408" spans="1:15" s="8" customFormat="1" ht="55.5" customHeight="1">
      <c r="A408" s="19">
        <v>404</v>
      </c>
      <c r="B408" s="11" t="s">
        <v>179</v>
      </c>
      <c r="C408" s="24" t="s">
        <v>180</v>
      </c>
      <c r="D408" s="24" t="s">
        <v>181</v>
      </c>
      <c r="E408" s="70">
        <v>445000</v>
      </c>
      <c r="F408" s="54">
        <v>445000</v>
      </c>
      <c r="G408" s="80">
        <v>0</v>
      </c>
      <c r="H408" s="29">
        <v>0</v>
      </c>
      <c r="I408" s="70">
        <v>0</v>
      </c>
      <c r="J408" s="55">
        <f t="shared" si="13"/>
        <v>0</v>
      </c>
      <c r="K408" s="134">
        <f t="shared" si="14"/>
        <v>445000</v>
      </c>
      <c r="L408" s="102" t="s">
        <v>182</v>
      </c>
      <c r="M408" s="71" t="s">
        <v>4271</v>
      </c>
      <c r="N408" s="11">
        <v>3</v>
      </c>
      <c r="O408" s="11">
        <v>0</v>
      </c>
    </row>
    <row r="409" spans="1:15" s="8" customFormat="1" ht="49.5">
      <c r="A409" s="19">
        <v>405</v>
      </c>
      <c r="B409" s="11" t="s">
        <v>183</v>
      </c>
      <c r="C409" s="24" t="s">
        <v>184</v>
      </c>
      <c r="D409" s="24" t="s">
        <v>185</v>
      </c>
      <c r="E409" s="70">
        <v>445000</v>
      </c>
      <c r="F409" s="54">
        <v>445000</v>
      </c>
      <c r="G409" s="80">
        <v>0</v>
      </c>
      <c r="H409" s="29">
        <v>0</v>
      </c>
      <c r="I409" s="70">
        <v>0</v>
      </c>
      <c r="J409" s="55">
        <f t="shared" si="13"/>
        <v>0</v>
      </c>
      <c r="K409" s="134">
        <f t="shared" si="14"/>
        <v>445000</v>
      </c>
      <c r="L409" s="102" t="s">
        <v>182</v>
      </c>
      <c r="M409" s="71" t="s">
        <v>4272</v>
      </c>
      <c r="N409" s="11">
        <v>3</v>
      </c>
      <c r="O409" s="11">
        <v>0</v>
      </c>
    </row>
    <row r="410" spans="1:15" s="8" customFormat="1">
      <c r="A410" s="19">
        <v>406</v>
      </c>
      <c r="B410" s="11" t="s">
        <v>4273</v>
      </c>
      <c r="C410" s="24" t="s">
        <v>959</v>
      </c>
      <c r="D410" s="24" t="s">
        <v>186</v>
      </c>
      <c r="E410" s="70">
        <v>17000000</v>
      </c>
      <c r="F410" s="54">
        <v>14508527</v>
      </c>
      <c r="G410" s="80">
        <v>0</v>
      </c>
      <c r="H410" s="29">
        <v>0</v>
      </c>
      <c r="I410" s="70">
        <v>2491473</v>
      </c>
      <c r="J410" s="55">
        <f t="shared" si="13"/>
        <v>0</v>
      </c>
      <c r="K410" s="134">
        <f t="shared" si="14"/>
        <v>17000000</v>
      </c>
      <c r="L410" s="102">
        <v>1030900812</v>
      </c>
      <c r="M410" s="72" t="s">
        <v>4274</v>
      </c>
      <c r="N410" s="11">
        <v>3</v>
      </c>
      <c r="O410" s="11">
        <v>0</v>
      </c>
    </row>
    <row r="411" spans="1:15" s="8" customFormat="1" ht="40.5" customHeight="1">
      <c r="A411" s="19">
        <v>407</v>
      </c>
      <c r="B411" s="11" t="s">
        <v>4275</v>
      </c>
      <c r="C411" s="24" t="s">
        <v>187</v>
      </c>
      <c r="D411" s="24" t="s">
        <v>188</v>
      </c>
      <c r="E411" s="70">
        <v>808000</v>
      </c>
      <c r="F411" s="54">
        <v>533912</v>
      </c>
      <c r="G411" s="80">
        <v>0</v>
      </c>
      <c r="H411" s="29">
        <v>0</v>
      </c>
      <c r="I411" s="70">
        <v>274088</v>
      </c>
      <c r="J411" s="55">
        <f t="shared" si="13"/>
        <v>0</v>
      </c>
      <c r="K411" s="134">
        <f t="shared" si="14"/>
        <v>808000</v>
      </c>
      <c r="L411" s="102">
        <v>1030004743</v>
      </c>
      <c r="M411" s="71" t="s">
        <v>4276</v>
      </c>
      <c r="N411" s="11">
        <v>3</v>
      </c>
      <c r="O411" s="11">
        <v>1</v>
      </c>
    </row>
    <row r="412" spans="1:15" s="8" customFormat="1" ht="49.5" customHeight="1">
      <c r="A412" s="19">
        <v>408</v>
      </c>
      <c r="B412" s="11" t="s">
        <v>189</v>
      </c>
      <c r="C412" s="24" t="s">
        <v>1501</v>
      </c>
      <c r="D412" s="24" t="s">
        <v>190</v>
      </c>
      <c r="E412" s="70">
        <v>200000</v>
      </c>
      <c r="F412" s="54">
        <v>200000</v>
      </c>
      <c r="G412" s="80">
        <v>0</v>
      </c>
      <c r="H412" s="29">
        <v>0</v>
      </c>
      <c r="I412" s="70">
        <v>0</v>
      </c>
      <c r="J412" s="55">
        <f t="shared" si="13"/>
        <v>0</v>
      </c>
      <c r="K412" s="134">
        <f t="shared" si="14"/>
        <v>200000</v>
      </c>
      <c r="L412" s="102">
        <v>1030020795</v>
      </c>
      <c r="M412" s="71" t="s">
        <v>4277</v>
      </c>
      <c r="N412" s="11">
        <v>3</v>
      </c>
      <c r="O412" s="11">
        <v>0</v>
      </c>
    </row>
    <row r="413" spans="1:15" s="8" customFormat="1" ht="49.5">
      <c r="A413" s="19">
        <v>409</v>
      </c>
      <c r="B413" s="11" t="s">
        <v>191</v>
      </c>
      <c r="C413" s="24" t="s">
        <v>1465</v>
      </c>
      <c r="D413" s="24" t="s">
        <v>192</v>
      </c>
      <c r="E413" s="70">
        <v>280000</v>
      </c>
      <c r="F413" s="54">
        <v>264100</v>
      </c>
      <c r="G413" s="80">
        <v>0</v>
      </c>
      <c r="H413" s="29">
        <v>0</v>
      </c>
      <c r="I413" s="70">
        <v>15900</v>
      </c>
      <c r="J413" s="55">
        <f t="shared" si="13"/>
        <v>0</v>
      </c>
      <c r="K413" s="134">
        <f t="shared" si="14"/>
        <v>280000</v>
      </c>
      <c r="L413" s="102" t="s">
        <v>193</v>
      </c>
      <c r="M413" s="71" t="s">
        <v>4278</v>
      </c>
      <c r="N413" s="11">
        <v>3</v>
      </c>
      <c r="O413" s="11">
        <v>1</v>
      </c>
    </row>
    <row r="414" spans="1:15" s="8" customFormat="1" ht="33">
      <c r="A414" s="19">
        <v>410</v>
      </c>
      <c r="B414" s="11" t="s">
        <v>194</v>
      </c>
      <c r="C414" s="24" t="s">
        <v>3236</v>
      </c>
      <c r="D414" s="24" t="s">
        <v>195</v>
      </c>
      <c r="E414" s="70">
        <v>280000</v>
      </c>
      <c r="F414" s="54">
        <v>147560</v>
      </c>
      <c r="G414" s="80">
        <v>0</v>
      </c>
      <c r="H414" s="29">
        <v>0</v>
      </c>
      <c r="I414" s="70">
        <v>132440</v>
      </c>
      <c r="J414" s="55">
        <f t="shared" si="13"/>
        <v>0</v>
      </c>
      <c r="K414" s="134">
        <f t="shared" si="14"/>
        <v>280000</v>
      </c>
      <c r="L414" s="102" t="s">
        <v>196</v>
      </c>
      <c r="M414" s="71" t="s">
        <v>4279</v>
      </c>
      <c r="N414" s="11">
        <v>3</v>
      </c>
      <c r="O414" s="11">
        <v>1</v>
      </c>
    </row>
    <row r="415" spans="1:15" s="8" customFormat="1" ht="33">
      <c r="A415" s="19">
        <v>411</v>
      </c>
      <c r="B415" s="11" t="s">
        <v>197</v>
      </c>
      <c r="C415" s="24" t="s">
        <v>3239</v>
      </c>
      <c r="D415" s="24" t="s">
        <v>198</v>
      </c>
      <c r="E415" s="70">
        <v>422000</v>
      </c>
      <c r="F415" s="54">
        <v>60000</v>
      </c>
      <c r="G415" s="80">
        <v>0</v>
      </c>
      <c r="H415" s="29">
        <v>0</v>
      </c>
      <c r="I415" s="70">
        <v>362000</v>
      </c>
      <c r="J415" s="55">
        <f t="shared" si="13"/>
        <v>0</v>
      </c>
      <c r="K415" s="134">
        <f t="shared" si="14"/>
        <v>422000</v>
      </c>
      <c r="L415" s="102" t="s">
        <v>199</v>
      </c>
      <c r="M415" s="71" t="s">
        <v>4280</v>
      </c>
      <c r="N415" s="11">
        <v>3</v>
      </c>
      <c r="O415" s="11">
        <v>1</v>
      </c>
    </row>
    <row r="416" spans="1:15" s="8" customFormat="1" ht="33">
      <c r="A416" s="19">
        <v>412</v>
      </c>
      <c r="B416" s="11" t="s">
        <v>200</v>
      </c>
      <c r="C416" s="24" t="s">
        <v>201</v>
      </c>
      <c r="D416" s="24" t="s">
        <v>202</v>
      </c>
      <c r="E416" s="70">
        <v>465000</v>
      </c>
      <c r="F416" s="54">
        <v>465000</v>
      </c>
      <c r="G416" s="80">
        <v>0</v>
      </c>
      <c r="H416" s="29">
        <v>0</v>
      </c>
      <c r="I416" s="70">
        <v>0</v>
      </c>
      <c r="J416" s="55">
        <f t="shared" si="13"/>
        <v>0</v>
      </c>
      <c r="K416" s="134">
        <f t="shared" si="14"/>
        <v>465000</v>
      </c>
      <c r="L416" s="102">
        <v>1030000757</v>
      </c>
      <c r="M416" s="71" t="s">
        <v>4281</v>
      </c>
      <c r="N416" s="11">
        <v>3</v>
      </c>
      <c r="O416" s="11">
        <v>1</v>
      </c>
    </row>
    <row r="417" spans="1:15" s="8" customFormat="1" ht="66">
      <c r="A417" s="19">
        <v>413</v>
      </c>
      <c r="B417" s="11" t="s">
        <v>203</v>
      </c>
      <c r="C417" s="24" t="s">
        <v>3302</v>
      </c>
      <c r="D417" s="24" t="s">
        <v>204</v>
      </c>
      <c r="E417" s="70">
        <v>250000</v>
      </c>
      <c r="F417" s="54">
        <v>247384</v>
      </c>
      <c r="G417" s="80">
        <v>0</v>
      </c>
      <c r="H417" s="29">
        <v>0</v>
      </c>
      <c r="I417" s="70">
        <v>2616</v>
      </c>
      <c r="J417" s="55">
        <f t="shared" si="13"/>
        <v>0</v>
      </c>
      <c r="K417" s="134">
        <f t="shared" si="14"/>
        <v>250000</v>
      </c>
      <c r="L417" s="102">
        <v>1030004960</v>
      </c>
      <c r="M417" s="71" t="s">
        <v>4282</v>
      </c>
      <c r="N417" s="11">
        <v>3</v>
      </c>
      <c r="O417" s="11">
        <v>1</v>
      </c>
    </row>
    <row r="418" spans="1:15" s="8" customFormat="1" ht="33">
      <c r="A418" s="19">
        <v>414</v>
      </c>
      <c r="B418" s="11" t="s">
        <v>205</v>
      </c>
      <c r="C418" s="24" t="s">
        <v>206</v>
      </c>
      <c r="D418" s="24" t="s">
        <v>207</v>
      </c>
      <c r="E418" s="70">
        <v>100000</v>
      </c>
      <c r="F418" s="54">
        <v>40226</v>
      </c>
      <c r="G418" s="80">
        <v>0</v>
      </c>
      <c r="H418" s="29">
        <v>0</v>
      </c>
      <c r="I418" s="70">
        <v>59774</v>
      </c>
      <c r="J418" s="55">
        <f t="shared" si="13"/>
        <v>0</v>
      </c>
      <c r="K418" s="134">
        <f t="shared" si="14"/>
        <v>100000</v>
      </c>
      <c r="L418" s="102" t="s">
        <v>208</v>
      </c>
      <c r="M418" s="71" t="s">
        <v>4283</v>
      </c>
      <c r="N418" s="11">
        <v>3</v>
      </c>
      <c r="O418" s="11">
        <v>1</v>
      </c>
    </row>
    <row r="419" spans="1:15" s="8" customFormat="1" ht="33">
      <c r="A419" s="19">
        <v>415</v>
      </c>
      <c r="B419" s="11" t="s">
        <v>209</v>
      </c>
      <c r="C419" s="24" t="s">
        <v>3236</v>
      </c>
      <c r="D419" s="24" t="s">
        <v>210</v>
      </c>
      <c r="E419" s="70">
        <v>270000</v>
      </c>
      <c r="F419" s="54">
        <v>135000</v>
      </c>
      <c r="G419" s="80">
        <v>0</v>
      </c>
      <c r="H419" s="29">
        <v>0</v>
      </c>
      <c r="I419" s="70">
        <v>135000</v>
      </c>
      <c r="J419" s="55">
        <f t="shared" si="13"/>
        <v>0</v>
      </c>
      <c r="K419" s="134">
        <f t="shared" si="14"/>
        <v>270000</v>
      </c>
      <c r="L419" s="102">
        <v>1030003111</v>
      </c>
      <c r="M419" s="71" t="s">
        <v>4284</v>
      </c>
      <c r="N419" s="11">
        <v>3</v>
      </c>
      <c r="O419" s="11">
        <v>1</v>
      </c>
    </row>
    <row r="420" spans="1:15" s="8" customFormat="1" ht="33">
      <c r="A420" s="19">
        <v>416</v>
      </c>
      <c r="B420" s="11" t="s">
        <v>211</v>
      </c>
      <c r="C420" s="24" t="s">
        <v>3236</v>
      </c>
      <c r="D420" s="24" t="s">
        <v>212</v>
      </c>
      <c r="E420" s="70">
        <v>850000</v>
      </c>
      <c r="F420" s="54">
        <v>740434</v>
      </c>
      <c r="G420" s="80">
        <v>0</v>
      </c>
      <c r="H420" s="29">
        <v>0</v>
      </c>
      <c r="I420" s="70">
        <v>109566</v>
      </c>
      <c r="J420" s="55">
        <f t="shared" si="13"/>
        <v>0</v>
      </c>
      <c r="K420" s="134">
        <f t="shared" si="14"/>
        <v>850000</v>
      </c>
      <c r="L420" s="102">
        <v>1030002892</v>
      </c>
      <c r="M420" s="71" t="s">
        <v>4285</v>
      </c>
      <c r="N420" s="11">
        <v>3</v>
      </c>
      <c r="O420" s="11">
        <v>1</v>
      </c>
    </row>
    <row r="421" spans="1:15" s="8" customFormat="1" ht="66">
      <c r="A421" s="19">
        <v>417</v>
      </c>
      <c r="B421" s="11" t="s">
        <v>213</v>
      </c>
      <c r="C421" s="24" t="s">
        <v>214</v>
      </c>
      <c r="D421" s="24" t="s">
        <v>215</v>
      </c>
      <c r="E421" s="70">
        <v>100000</v>
      </c>
      <c r="F421" s="54">
        <v>76758</v>
      </c>
      <c r="G421" s="80">
        <v>0</v>
      </c>
      <c r="H421" s="29">
        <v>0</v>
      </c>
      <c r="I421" s="70">
        <v>23242</v>
      </c>
      <c r="J421" s="55">
        <f t="shared" si="13"/>
        <v>0</v>
      </c>
      <c r="K421" s="134">
        <f t="shared" si="14"/>
        <v>100000</v>
      </c>
      <c r="L421" s="102" t="s">
        <v>216</v>
      </c>
      <c r="M421" s="71" t="s">
        <v>4286</v>
      </c>
      <c r="N421" s="11">
        <v>3</v>
      </c>
      <c r="O421" s="11">
        <v>1</v>
      </c>
    </row>
    <row r="422" spans="1:15" s="8" customFormat="1" ht="33">
      <c r="A422" s="19">
        <v>418</v>
      </c>
      <c r="B422" s="11" t="s">
        <v>217</v>
      </c>
      <c r="C422" s="24" t="s">
        <v>3236</v>
      </c>
      <c r="D422" s="24" t="s">
        <v>218</v>
      </c>
      <c r="E422" s="70">
        <v>250000</v>
      </c>
      <c r="F422" s="54">
        <v>130949</v>
      </c>
      <c r="G422" s="80">
        <v>0</v>
      </c>
      <c r="H422" s="29">
        <v>0</v>
      </c>
      <c r="I422" s="70">
        <v>119051</v>
      </c>
      <c r="J422" s="55">
        <f t="shared" si="13"/>
        <v>0</v>
      </c>
      <c r="K422" s="134">
        <f t="shared" si="14"/>
        <v>250000</v>
      </c>
      <c r="L422" s="102">
        <v>1030003131</v>
      </c>
      <c r="M422" s="71" t="s">
        <v>4287</v>
      </c>
      <c r="N422" s="11">
        <v>3</v>
      </c>
      <c r="O422" s="11">
        <v>1</v>
      </c>
    </row>
    <row r="423" spans="1:15" s="8" customFormat="1" ht="33">
      <c r="A423" s="19">
        <v>419</v>
      </c>
      <c r="B423" s="11" t="s">
        <v>219</v>
      </c>
      <c r="C423" s="24" t="s">
        <v>3236</v>
      </c>
      <c r="D423" s="24" t="s">
        <v>220</v>
      </c>
      <c r="E423" s="70">
        <v>50000</v>
      </c>
      <c r="F423" s="54">
        <v>3200</v>
      </c>
      <c r="G423" s="80">
        <v>0</v>
      </c>
      <c r="H423" s="29">
        <v>0</v>
      </c>
      <c r="I423" s="70">
        <v>46800</v>
      </c>
      <c r="J423" s="55">
        <f t="shared" si="13"/>
        <v>0</v>
      </c>
      <c r="K423" s="134">
        <f t="shared" si="14"/>
        <v>50000</v>
      </c>
      <c r="L423" s="102">
        <v>1030003132</v>
      </c>
      <c r="M423" s="71" t="s">
        <v>4288</v>
      </c>
      <c r="N423" s="11">
        <v>3</v>
      </c>
      <c r="O423" s="11">
        <v>1</v>
      </c>
    </row>
    <row r="424" spans="1:15" s="8" customFormat="1" ht="33">
      <c r="A424" s="19">
        <v>420</v>
      </c>
      <c r="B424" s="11" t="s">
        <v>221</v>
      </c>
      <c r="C424" s="24" t="s">
        <v>2311</v>
      </c>
      <c r="D424" s="24" t="s">
        <v>222</v>
      </c>
      <c r="E424" s="70">
        <v>1555000</v>
      </c>
      <c r="F424" s="54">
        <v>1552275</v>
      </c>
      <c r="G424" s="80">
        <v>0</v>
      </c>
      <c r="H424" s="29">
        <v>0</v>
      </c>
      <c r="I424" s="70">
        <v>2725</v>
      </c>
      <c r="J424" s="55">
        <f t="shared" si="13"/>
        <v>0</v>
      </c>
      <c r="K424" s="134">
        <f t="shared" si="14"/>
        <v>1555000</v>
      </c>
      <c r="L424" s="102">
        <v>1030066028</v>
      </c>
      <c r="M424" s="71" t="s">
        <v>4289</v>
      </c>
      <c r="N424" s="11">
        <v>3</v>
      </c>
      <c r="O424" s="11">
        <v>1</v>
      </c>
    </row>
    <row r="425" spans="1:15" s="8" customFormat="1" ht="33">
      <c r="A425" s="19">
        <v>421</v>
      </c>
      <c r="B425" s="11" t="s">
        <v>223</v>
      </c>
      <c r="C425" s="24" t="s">
        <v>113</v>
      </c>
      <c r="D425" s="24" t="s">
        <v>224</v>
      </c>
      <c r="E425" s="70">
        <v>690000</v>
      </c>
      <c r="F425" s="54">
        <v>690000</v>
      </c>
      <c r="G425" s="80">
        <v>0</v>
      </c>
      <c r="H425" s="29">
        <v>0</v>
      </c>
      <c r="I425" s="70">
        <v>0</v>
      </c>
      <c r="J425" s="55">
        <f t="shared" si="13"/>
        <v>0</v>
      </c>
      <c r="K425" s="134">
        <f t="shared" si="14"/>
        <v>690000</v>
      </c>
      <c r="L425" s="102">
        <v>1030003256</v>
      </c>
      <c r="M425" s="71" t="s">
        <v>4290</v>
      </c>
      <c r="N425" s="11">
        <v>2</v>
      </c>
      <c r="O425" s="11">
        <v>1</v>
      </c>
    </row>
    <row r="426" spans="1:15" s="8" customFormat="1" ht="49.5">
      <c r="A426" s="19">
        <v>422</v>
      </c>
      <c r="B426" s="11" t="s">
        <v>225</v>
      </c>
      <c r="C426" s="24" t="s">
        <v>226</v>
      </c>
      <c r="D426" s="24" t="s">
        <v>227</v>
      </c>
      <c r="E426" s="70">
        <v>770000</v>
      </c>
      <c r="F426" s="54">
        <v>770000</v>
      </c>
      <c r="G426" s="80">
        <v>0</v>
      </c>
      <c r="H426" s="29">
        <v>0</v>
      </c>
      <c r="I426" s="70">
        <v>0</v>
      </c>
      <c r="J426" s="55">
        <f t="shared" si="13"/>
        <v>0</v>
      </c>
      <c r="K426" s="134">
        <f t="shared" si="14"/>
        <v>770000</v>
      </c>
      <c r="L426" s="102">
        <v>1030001281</v>
      </c>
      <c r="M426" s="71" t="s">
        <v>4291</v>
      </c>
      <c r="N426" s="11">
        <v>2</v>
      </c>
      <c r="O426" s="11">
        <v>1</v>
      </c>
    </row>
    <row r="427" spans="1:15" s="8" customFormat="1" ht="33">
      <c r="A427" s="19">
        <v>423</v>
      </c>
      <c r="B427" s="11" t="s">
        <v>228</v>
      </c>
      <c r="C427" s="24" t="s">
        <v>229</v>
      </c>
      <c r="D427" s="24" t="s">
        <v>230</v>
      </c>
      <c r="E427" s="70">
        <v>1285000</v>
      </c>
      <c r="F427" s="54">
        <v>1241150</v>
      </c>
      <c r="G427" s="80">
        <v>0</v>
      </c>
      <c r="H427" s="29">
        <v>0</v>
      </c>
      <c r="I427" s="70">
        <v>43850</v>
      </c>
      <c r="J427" s="55">
        <f t="shared" si="13"/>
        <v>0</v>
      </c>
      <c r="K427" s="134">
        <f t="shared" si="14"/>
        <v>1285000</v>
      </c>
      <c r="L427" s="102">
        <v>1030003088</v>
      </c>
      <c r="M427" s="71" t="s">
        <v>4292</v>
      </c>
      <c r="N427" s="11">
        <v>3</v>
      </c>
      <c r="O427" s="11">
        <v>1</v>
      </c>
    </row>
    <row r="428" spans="1:15" s="8" customFormat="1" ht="49.5">
      <c r="A428" s="19">
        <v>424</v>
      </c>
      <c r="B428" s="11" t="s">
        <v>231</v>
      </c>
      <c r="C428" s="24" t="s">
        <v>232</v>
      </c>
      <c r="D428" s="24" t="s">
        <v>233</v>
      </c>
      <c r="E428" s="70">
        <v>750000</v>
      </c>
      <c r="F428" s="54">
        <v>745080</v>
      </c>
      <c r="G428" s="80">
        <v>0</v>
      </c>
      <c r="H428" s="29">
        <v>0</v>
      </c>
      <c r="I428" s="70">
        <v>4920</v>
      </c>
      <c r="J428" s="55">
        <f t="shared" si="13"/>
        <v>0</v>
      </c>
      <c r="K428" s="134">
        <f t="shared" si="14"/>
        <v>750000</v>
      </c>
      <c r="L428" s="102">
        <v>1030066029</v>
      </c>
      <c r="M428" s="71" t="s">
        <v>4293</v>
      </c>
      <c r="N428" s="11">
        <v>2</v>
      </c>
      <c r="O428" s="11">
        <v>1</v>
      </c>
    </row>
    <row r="429" spans="1:15" s="8" customFormat="1" ht="33">
      <c r="A429" s="19">
        <v>425</v>
      </c>
      <c r="B429" s="11" t="s">
        <v>234</v>
      </c>
      <c r="C429" s="24" t="s">
        <v>235</v>
      </c>
      <c r="D429" s="24" t="s">
        <v>236</v>
      </c>
      <c r="E429" s="70">
        <v>210000</v>
      </c>
      <c r="F429" s="54">
        <v>210000</v>
      </c>
      <c r="G429" s="80">
        <v>0</v>
      </c>
      <c r="H429" s="29">
        <v>0</v>
      </c>
      <c r="I429" s="70">
        <v>0</v>
      </c>
      <c r="J429" s="55">
        <f t="shared" si="13"/>
        <v>0</v>
      </c>
      <c r="K429" s="134">
        <f t="shared" si="14"/>
        <v>210000</v>
      </c>
      <c r="L429" s="102">
        <v>1030002722</v>
      </c>
      <c r="M429" s="71" t="s">
        <v>4294</v>
      </c>
      <c r="N429" s="11">
        <v>2</v>
      </c>
      <c r="O429" s="11">
        <v>1</v>
      </c>
    </row>
    <row r="430" spans="1:15" s="8" customFormat="1" ht="49.5">
      <c r="A430" s="19">
        <v>426</v>
      </c>
      <c r="B430" s="11" t="s">
        <v>237</v>
      </c>
      <c r="C430" s="24" t="s">
        <v>235</v>
      </c>
      <c r="D430" s="24" t="s">
        <v>238</v>
      </c>
      <c r="E430" s="70">
        <v>520000</v>
      </c>
      <c r="F430" s="54">
        <v>451112</v>
      </c>
      <c r="G430" s="80">
        <v>0</v>
      </c>
      <c r="H430" s="29">
        <v>0</v>
      </c>
      <c r="I430" s="70">
        <v>68888</v>
      </c>
      <c r="J430" s="55">
        <f t="shared" si="13"/>
        <v>0</v>
      </c>
      <c r="K430" s="134">
        <f t="shared" si="14"/>
        <v>520000</v>
      </c>
      <c r="L430" s="102">
        <v>1030002723</v>
      </c>
      <c r="M430" s="71" t="s">
        <v>4295</v>
      </c>
      <c r="N430" s="11">
        <v>2</v>
      </c>
      <c r="O430" s="11">
        <v>1</v>
      </c>
    </row>
    <row r="431" spans="1:15" s="8" customFormat="1" ht="49.5">
      <c r="A431" s="19">
        <v>427</v>
      </c>
      <c r="B431" s="11" t="s">
        <v>239</v>
      </c>
      <c r="C431" s="24" t="s">
        <v>240</v>
      </c>
      <c r="D431" s="24" t="s">
        <v>241</v>
      </c>
      <c r="E431" s="70">
        <v>770000</v>
      </c>
      <c r="F431" s="54">
        <v>750750</v>
      </c>
      <c r="G431" s="80">
        <v>0</v>
      </c>
      <c r="H431" s="29">
        <v>0</v>
      </c>
      <c r="I431" s="70">
        <v>19250</v>
      </c>
      <c r="J431" s="55">
        <f t="shared" si="13"/>
        <v>0</v>
      </c>
      <c r="K431" s="134">
        <f t="shared" si="14"/>
        <v>770000</v>
      </c>
      <c r="L431" s="102">
        <v>1030004664</v>
      </c>
      <c r="M431" s="71" t="s">
        <v>4296</v>
      </c>
      <c r="N431" s="11">
        <v>2</v>
      </c>
      <c r="O431" s="11">
        <v>1</v>
      </c>
    </row>
    <row r="432" spans="1:15" s="8" customFormat="1" ht="49.5">
      <c r="A432" s="19">
        <v>428</v>
      </c>
      <c r="B432" s="11" t="s">
        <v>4297</v>
      </c>
      <c r="C432" s="24" t="s">
        <v>242</v>
      </c>
      <c r="D432" s="24" t="s">
        <v>243</v>
      </c>
      <c r="E432" s="70">
        <v>770000</v>
      </c>
      <c r="F432" s="54">
        <v>770000</v>
      </c>
      <c r="G432" s="80">
        <v>0</v>
      </c>
      <c r="H432" s="29">
        <v>0</v>
      </c>
      <c r="I432" s="70">
        <v>0</v>
      </c>
      <c r="J432" s="55">
        <f t="shared" si="13"/>
        <v>0</v>
      </c>
      <c r="K432" s="134">
        <f t="shared" si="14"/>
        <v>770000</v>
      </c>
      <c r="L432" s="102"/>
      <c r="M432" s="71" t="s">
        <v>4298</v>
      </c>
      <c r="N432" s="11"/>
      <c r="O432" s="11"/>
    </row>
    <row r="433" spans="1:15" s="8" customFormat="1" ht="49.5">
      <c r="A433" s="19">
        <v>429</v>
      </c>
      <c r="B433" s="11" t="s">
        <v>244</v>
      </c>
      <c r="C433" s="24" t="s">
        <v>245</v>
      </c>
      <c r="D433" s="24" t="s">
        <v>246</v>
      </c>
      <c r="E433" s="70">
        <v>770000</v>
      </c>
      <c r="F433" s="54">
        <v>760174</v>
      </c>
      <c r="G433" s="80">
        <v>0</v>
      </c>
      <c r="H433" s="29">
        <v>0</v>
      </c>
      <c r="I433" s="70">
        <v>9826</v>
      </c>
      <c r="J433" s="55">
        <f t="shared" si="13"/>
        <v>0</v>
      </c>
      <c r="K433" s="134">
        <f t="shared" si="14"/>
        <v>770000</v>
      </c>
      <c r="L433" s="102">
        <v>1030002944</v>
      </c>
      <c r="M433" s="71" t="s">
        <v>4299</v>
      </c>
      <c r="N433" s="11">
        <v>3</v>
      </c>
      <c r="O433" s="11">
        <v>1</v>
      </c>
    </row>
    <row r="434" spans="1:15" s="8" customFormat="1" ht="33">
      <c r="A434" s="19">
        <v>430</v>
      </c>
      <c r="B434" s="11" t="s">
        <v>247</v>
      </c>
      <c r="C434" s="24" t="s">
        <v>248</v>
      </c>
      <c r="D434" s="24" t="s">
        <v>249</v>
      </c>
      <c r="E434" s="70">
        <v>600000</v>
      </c>
      <c r="F434" s="54">
        <v>586100</v>
      </c>
      <c r="G434" s="80">
        <v>0</v>
      </c>
      <c r="H434" s="29">
        <v>0</v>
      </c>
      <c r="I434" s="70">
        <v>13900</v>
      </c>
      <c r="J434" s="55">
        <f t="shared" si="13"/>
        <v>0</v>
      </c>
      <c r="K434" s="134">
        <f t="shared" si="14"/>
        <v>600000</v>
      </c>
      <c r="L434" s="102">
        <v>1030019837</v>
      </c>
      <c r="M434" s="71" t="s">
        <v>4300</v>
      </c>
      <c r="N434" s="11">
        <v>2</v>
      </c>
      <c r="O434" s="11">
        <v>1</v>
      </c>
    </row>
    <row r="435" spans="1:15" s="8" customFormat="1" ht="33">
      <c r="A435" s="19">
        <v>431</v>
      </c>
      <c r="B435" s="11" t="s">
        <v>250</v>
      </c>
      <c r="C435" s="24" t="s">
        <v>2307</v>
      </c>
      <c r="D435" s="24" t="s">
        <v>251</v>
      </c>
      <c r="E435" s="70">
        <v>445000</v>
      </c>
      <c r="F435" s="54">
        <v>383258</v>
      </c>
      <c r="G435" s="80">
        <v>0</v>
      </c>
      <c r="H435" s="29">
        <v>0</v>
      </c>
      <c r="I435" s="70">
        <v>61742</v>
      </c>
      <c r="J435" s="55">
        <f t="shared" si="13"/>
        <v>0</v>
      </c>
      <c r="K435" s="134">
        <f t="shared" si="14"/>
        <v>445000</v>
      </c>
      <c r="L435" s="102">
        <v>1030004678</v>
      </c>
      <c r="M435" s="71" t="s">
        <v>4301</v>
      </c>
      <c r="N435" s="11">
        <v>2</v>
      </c>
      <c r="O435" s="11">
        <v>0</v>
      </c>
    </row>
    <row r="436" spans="1:15" s="8" customFormat="1" ht="71.25" customHeight="1">
      <c r="A436" s="19">
        <v>432</v>
      </c>
      <c r="B436" s="11" t="s">
        <v>252</v>
      </c>
      <c r="C436" s="24" t="s">
        <v>3302</v>
      </c>
      <c r="D436" s="24" t="s">
        <v>253</v>
      </c>
      <c r="E436" s="70">
        <v>1087000</v>
      </c>
      <c r="F436" s="54">
        <v>1086577</v>
      </c>
      <c r="G436" s="80">
        <v>0</v>
      </c>
      <c r="H436" s="29">
        <v>0</v>
      </c>
      <c r="I436" s="70">
        <v>423</v>
      </c>
      <c r="J436" s="55">
        <f t="shared" si="13"/>
        <v>0</v>
      </c>
      <c r="K436" s="134">
        <f t="shared" si="14"/>
        <v>1087000</v>
      </c>
      <c r="L436" s="102">
        <v>1030019837</v>
      </c>
      <c r="M436" s="71" t="s">
        <v>4302</v>
      </c>
      <c r="N436" s="11">
        <v>2</v>
      </c>
      <c r="O436" s="11">
        <v>1</v>
      </c>
    </row>
    <row r="437" spans="1:15" s="8" customFormat="1" ht="69.75" customHeight="1">
      <c r="A437" s="19">
        <v>433</v>
      </c>
      <c r="B437" s="11" t="s">
        <v>254</v>
      </c>
      <c r="C437" s="24" t="s">
        <v>3302</v>
      </c>
      <c r="D437" s="24" t="s">
        <v>255</v>
      </c>
      <c r="E437" s="70">
        <v>532000</v>
      </c>
      <c r="F437" s="54">
        <v>526749</v>
      </c>
      <c r="G437" s="80">
        <v>0</v>
      </c>
      <c r="H437" s="29">
        <v>0</v>
      </c>
      <c r="I437" s="70">
        <v>5251</v>
      </c>
      <c r="J437" s="55">
        <f t="shared" si="13"/>
        <v>0</v>
      </c>
      <c r="K437" s="134">
        <f t="shared" si="14"/>
        <v>532000</v>
      </c>
      <c r="L437" s="102">
        <v>1030019837</v>
      </c>
      <c r="M437" s="71" t="s">
        <v>4303</v>
      </c>
      <c r="N437" s="11">
        <v>2</v>
      </c>
      <c r="O437" s="11">
        <v>1</v>
      </c>
    </row>
    <row r="438" spans="1:15" s="8" customFormat="1" ht="33">
      <c r="A438" s="19">
        <v>434</v>
      </c>
      <c r="B438" s="11" t="s">
        <v>256</v>
      </c>
      <c r="C438" s="24" t="s">
        <v>257</v>
      </c>
      <c r="D438" s="24" t="s">
        <v>258</v>
      </c>
      <c r="E438" s="70">
        <v>960000</v>
      </c>
      <c r="F438" s="54">
        <v>960000</v>
      </c>
      <c r="G438" s="80">
        <v>0</v>
      </c>
      <c r="H438" s="29">
        <v>0</v>
      </c>
      <c r="I438" s="70">
        <v>0</v>
      </c>
      <c r="J438" s="55">
        <f t="shared" si="13"/>
        <v>0</v>
      </c>
      <c r="K438" s="134">
        <f t="shared" si="14"/>
        <v>960000</v>
      </c>
      <c r="L438" s="102">
        <v>1030019837</v>
      </c>
      <c r="M438" s="71" t="s">
        <v>4304</v>
      </c>
      <c r="N438" s="11">
        <v>2</v>
      </c>
      <c r="O438" s="11">
        <v>1</v>
      </c>
    </row>
    <row r="439" spans="1:15" s="8" customFormat="1">
      <c r="A439" s="19">
        <v>435</v>
      </c>
      <c r="B439" s="11" t="s">
        <v>259</v>
      </c>
      <c r="C439" s="24" t="s">
        <v>260</v>
      </c>
      <c r="D439" s="24" t="s">
        <v>261</v>
      </c>
      <c r="E439" s="70">
        <v>800000</v>
      </c>
      <c r="F439" s="54">
        <v>366700</v>
      </c>
      <c r="G439" s="80">
        <v>0</v>
      </c>
      <c r="H439" s="29">
        <v>0</v>
      </c>
      <c r="I439" s="70">
        <v>433300</v>
      </c>
      <c r="J439" s="55">
        <f t="shared" si="13"/>
        <v>0</v>
      </c>
      <c r="K439" s="134">
        <f t="shared" si="14"/>
        <v>800000</v>
      </c>
      <c r="L439" s="102">
        <v>1030019837</v>
      </c>
      <c r="M439" s="71" t="s">
        <v>4305</v>
      </c>
      <c r="N439" s="11">
        <v>2</v>
      </c>
      <c r="O439" s="11">
        <v>1</v>
      </c>
    </row>
    <row r="440" spans="1:15" s="8" customFormat="1" ht="45.75" customHeight="1">
      <c r="A440" s="19">
        <v>436</v>
      </c>
      <c r="B440" s="11" t="s">
        <v>262</v>
      </c>
      <c r="C440" s="24" t="s">
        <v>263</v>
      </c>
      <c r="D440" s="24" t="s">
        <v>264</v>
      </c>
      <c r="E440" s="70">
        <v>445000</v>
      </c>
      <c r="F440" s="54">
        <v>445000</v>
      </c>
      <c r="G440" s="80">
        <v>0</v>
      </c>
      <c r="H440" s="29">
        <v>0</v>
      </c>
      <c r="I440" s="70">
        <v>0</v>
      </c>
      <c r="J440" s="55">
        <f t="shared" si="13"/>
        <v>0</v>
      </c>
      <c r="K440" s="134">
        <f t="shared" si="14"/>
        <v>445000</v>
      </c>
      <c r="L440" s="102">
        <v>1030001822</v>
      </c>
      <c r="M440" s="71" t="s">
        <v>4306</v>
      </c>
      <c r="N440" s="11">
        <v>3</v>
      </c>
      <c r="O440" s="11">
        <v>0</v>
      </c>
    </row>
    <row r="441" spans="1:15" s="8" customFormat="1" ht="49.5">
      <c r="A441" s="19">
        <v>437</v>
      </c>
      <c r="B441" s="11" t="s">
        <v>265</v>
      </c>
      <c r="C441" s="24" t="s">
        <v>266</v>
      </c>
      <c r="D441" s="24" t="s">
        <v>267</v>
      </c>
      <c r="E441" s="70">
        <v>770000</v>
      </c>
      <c r="F441" s="54">
        <v>755000</v>
      </c>
      <c r="G441" s="80">
        <v>0</v>
      </c>
      <c r="H441" s="29">
        <v>0</v>
      </c>
      <c r="I441" s="70">
        <v>15000</v>
      </c>
      <c r="J441" s="55">
        <f t="shared" si="13"/>
        <v>0</v>
      </c>
      <c r="K441" s="134">
        <f t="shared" si="14"/>
        <v>770000</v>
      </c>
      <c r="L441" s="102">
        <v>1030000383</v>
      </c>
      <c r="M441" s="71" t="s">
        <v>4307</v>
      </c>
      <c r="N441" s="11">
        <v>2</v>
      </c>
      <c r="O441" s="11">
        <v>1</v>
      </c>
    </row>
    <row r="442" spans="1:15" s="8" customFormat="1">
      <c r="A442" s="19">
        <v>438</v>
      </c>
      <c r="B442" s="11" t="s">
        <v>268</v>
      </c>
      <c r="C442" s="24" t="s">
        <v>2302</v>
      </c>
      <c r="D442" s="24" t="s">
        <v>269</v>
      </c>
      <c r="E442" s="70">
        <v>1800000</v>
      </c>
      <c r="F442" s="54">
        <v>1722769</v>
      </c>
      <c r="G442" s="80">
        <v>0</v>
      </c>
      <c r="H442" s="29">
        <v>0</v>
      </c>
      <c r="I442" s="70">
        <v>77231</v>
      </c>
      <c r="J442" s="55">
        <f t="shared" si="13"/>
        <v>0</v>
      </c>
      <c r="K442" s="134">
        <f t="shared" si="14"/>
        <v>1800000</v>
      </c>
      <c r="L442" s="102">
        <v>1030066476</v>
      </c>
      <c r="M442" s="71" t="s">
        <v>4308</v>
      </c>
      <c r="N442" s="11">
        <v>2</v>
      </c>
      <c r="O442" s="11">
        <v>1</v>
      </c>
    </row>
    <row r="443" spans="1:15" s="8" customFormat="1" ht="33">
      <c r="A443" s="19">
        <v>439</v>
      </c>
      <c r="B443" s="11" t="s">
        <v>270</v>
      </c>
      <c r="C443" s="24" t="s">
        <v>2299</v>
      </c>
      <c r="D443" s="24" t="s">
        <v>271</v>
      </c>
      <c r="E443" s="70">
        <v>1261000</v>
      </c>
      <c r="F443" s="54">
        <v>1209857</v>
      </c>
      <c r="G443" s="80">
        <v>0</v>
      </c>
      <c r="H443" s="29">
        <v>0</v>
      </c>
      <c r="I443" s="70">
        <v>51143</v>
      </c>
      <c r="J443" s="55">
        <f t="shared" si="13"/>
        <v>0</v>
      </c>
      <c r="K443" s="134">
        <f t="shared" si="14"/>
        <v>1261000</v>
      </c>
      <c r="L443" s="102">
        <v>1030019409</v>
      </c>
      <c r="M443" s="71" t="s">
        <v>4309</v>
      </c>
      <c r="N443" s="11">
        <v>2</v>
      </c>
      <c r="O443" s="11">
        <v>1</v>
      </c>
    </row>
    <row r="444" spans="1:15" s="8" customFormat="1" ht="33">
      <c r="A444" s="19">
        <v>440</v>
      </c>
      <c r="B444" s="11" t="s">
        <v>272</v>
      </c>
      <c r="C444" s="24" t="s">
        <v>273</v>
      </c>
      <c r="D444" s="24" t="s">
        <v>274</v>
      </c>
      <c r="E444" s="70">
        <v>770000</v>
      </c>
      <c r="F444" s="54">
        <v>683412</v>
      </c>
      <c r="G444" s="80">
        <v>0</v>
      </c>
      <c r="H444" s="29">
        <v>0</v>
      </c>
      <c r="I444" s="70">
        <v>86588</v>
      </c>
      <c r="J444" s="55">
        <f t="shared" si="13"/>
        <v>0</v>
      </c>
      <c r="K444" s="134">
        <f t="shared" si="14"/>
        <v>770000</v>
      </c>
      <c r="L444" s="102">
        <v>1030015561</v>
      </c>
      <c r="M444" s="71" t="s">
        <v>4310</v>
      </c>
      <c r="N444" s="11">
        <v>2</v>
      </c>
      <c r="O444" s="11">
        <v>1</v>
      </c>
    </row>
    <row r="445" spans="1:15" s="8" customFormat="1" ht="33">
      <c r="A445" s="19">
        <v>441</v>
      </c>
      <c r="B445" s="11" t="s">
        <v>275</v>
      </c>
      <c r="C445" s="24" t="s">
        <v>276</v>
      </c>
      <c r="D445" s="24" t="s">
        <v>277</v>
      </c>
      <c r="E445" s="70">
        <v>2100000</v>
      </c>
      <c r="F445" s="54">
        <v>1928987</v>
      </c>
      <c r="G445" s="80">
        <v>0</v>
      </c>
      <c r="H445" s="29">
        <v>0</v>
      </c>
      <c r="I445" s="70">
        <v>171013</v>
      </c>
      <c r="J445" s="55">
        <f t="shared" si="13"/>
        <v>0</v>
      </c>
      <c r="K445" s="134">
        <f t="shared" si="14"/>
        <v>2100000</v>
      </c>
      <c r="L445" s="102">
        <v>1030004640</v>
      </c>
      <c r="M445" s="71" t="s">
        <v>4311</v>
      </c>
      <c r="N445" s="11">
        <v>2</v>
      </c>
      <c r="O445" s="11">
        <v>1</v>
      </c>
    </row>
    <row r="446" spans="1:15" s="8" customFormat="1">
      <c r="A446" s="19">
        <v>442</v>
      </c>
      <c r="B446" s="11" t="s">
        <v>4312</v>
      </c>
      <c r="C446" s="24" t="s">
        <v>278</v>
      </c>
      <c r="D446" s="24" t="s">
        <v>279</v>
      </c>
      <c r="E446" s="70">
        <v>1030000</v>
      </c>
      <c r="F446" s="54">
        <v>950034</v>
      </c>
      <c r="G446" s="80">
        <v>0</v>
      </c>
      <c r="H446" s="29">
        <v>0</v>
      </c>
      <c r="I446" s="70">
        <v>79966</v>
      </c>
      <c r="J446" s="55">
        <f t="shared" si="13"/>
        <v>0</v>
      </c>
      <c r="K446" s="134">
        <f t="shared" si="14"/>
        <v>1030000</v>
      </c>
      <c r="L446" s="102">
        <v>1030020424</v>
      </c>
      <c r="M446" s="71" t="s">
        <v>4313</v>
      </c>
      <c r="N446" s="11">
        <v>2</v>
      </c>
      <c r="O446" s="11">
        <v>1</v>
      </c>
    </row>
    <row r="447" spans="1:15" s="8" customFormat="1" ht="33">
      <c r="A447" s="19">
        <v>443</v>
      </c>
      <c r="B447" s="11" t="s">
        <v>280</v>
      </c>
      <c r="C447" s="24" t="s">
        <v>2324</v>
      </c>
      <c r="D447" s="24" t="s">
        <v>281</v>
      </c>
      <c r="E447" s="70">
        <v>1100000</v>
      </c>
      <c r="F447" s="54">
        <v>920826</v>
      </c>
      <c r="G447" s="80">
        <v>0</v>
      </c>
      <c r="H447" s="29">
        <v>0</v>
      </c>
      <c r="I447" s="70">
        <v>179174</v>
      </c>
      <c r="J447" s="55">
        <f t="shared" si="13"/>
        <v>0</v>
      </c>
      <c r="K447" s="134">
        <f t="shared" si="14"/>
        <v>1100000</v>
      </c>
      <c r="L447" s="102">
        <v>1030002552</v>
      </c>
      <c r="M447" s="71" t="s">
        <v>4314</v>
      </c>
      <c r="N447" s="11">
        <v>2</v>
      </c>
      <c r="O447" s="11">
        <v>1</v>
      </c>
    </row>
    <row r="448" spans="1:15" s="8" customFormat="1" ht="49.5">
      <c r="A448" s="19">
        <v>444</v>
      </c>
      <c r="B448" s="11" t="s">
        <v>282</v>
      </c>
      <c r="C448" s="24" t="s">
        <v>283</v>
      </c>
      <c r="D448" s="24" t="s">
        <v>284</v>
      </c>
      <c r="E448" s="70">
        <v>770000</v>
      </c>
      <c r="F448" s="54">
        <v>749591</v>
      </c>
      <c r="G448" s="80">
        <v>0</v>
      </c>
      <c r="H448" s="29">
        <v>0</v>
      </c>
      <c r="I448" s="70">
        <v>20409</v>
      </c>
      <c r="J448" s="55">
        <f t="shared" si="13"/>
        <v>0</v>
      </c>
      <c r="K448" s="134">
        <f t="shared" si="14"/>
        <v>770000</v>
      </c>
      <c r="L448" s="102">
        <v>1030000985</v>
      </c>
      <c r="M448" s="71" t="s">
        <v>4315</v>
      </c>
      <c r="N448" s="11">
        <v>2</v>
      </c>
      <c r="O448" s="11">
        <v>1</v>
      </c>
    </row>
    <row r="449" spans="1:15" s="8" customFormat="1" ht="33">
      <c r="A449" s="19">
        <v>445</v>
      </c>
      <c r="B449" s="11" t="s">
        <v>285</v>
      </c>
      <c r="C449" s="24" t="s">
        <v>286</v>
      </c>
      <c r="D449" s="24" t="s">
        <v>287</v>
      </c>
      <c r="E449" s="70">
        <v>550000</v>
      </c>
      <c r="F449" s="54">
        <v>548009</v>
      </c>
      <c r="G449" s="80">
        <v>0</v>
      </c>
      <c r="H449" s="29">
        <v>0</v>
      </c>
      <c r="I449" s="70">
        <v>1991</v>
      </c>
      <c r="J449" s="55">
        <f t="shared" si="13"/>
        <v>0</v>
      </c>
      <c r="K449" s="134">
        <f t="shared" si="14"/>
        <v>550000</v>
      </c>
      <c r="L449" s="102">
        <v>1030002323</v>
      </c>
      <c r="M449" s="71" t="s">
        <v>4316</v>
      </c>
      <c r="N449" s="11">
        <v>2</v>
      </c>
      <c r="O449" s="11">
        <v>1</v>
      </c>
    </row>
    <row r="450" spans="1:15" s="8" customFormat="1" ht="33">
      <c r="A450" s="19">
        <v>446</v>
      </c>
      <c r="B450" s="11" t="s">
        <v>288</v>
      </c>
      <c r="C450" s="24" t="s">
        <v>3834</v>
      </c>
      <c r="D450" s="24" t="s">
        <v>289</v>
      </c>
      <c r="E450" s="70">
        <v>1511000</v>
      </c>
      <c r="F450" s="54">
        <v>1114956</v>
      </c>
      <c r="G450" s="80">
        <v>0</v>
      </c>
      <c r="H450" s="29">
        <v>0</v>
      </c>
      <c r="I450" s="70">
        <v>396044</v>
      </c>
      <c r="J450" s="55">
        <f t="shared" si="13"/>
        <v>0</v>
      </c>
      <c r="K450" s="134">
        <f t="shared" si="14"/>
        <v>1511000</v>
      </c>
      <c r="L450" s="102">
        <v>1030002762</v>
      </c>
      <c r="M450" s="71" t="s">
        <v>4317</v>
      </c>
      <c r="N450" s="11">
        <v>3</v>
      </c>
      <c r="O450" s="11">
        <v>1</v>
      </c>
    </row>
    <row r="451" spans="1:15" s="8" customFormat="1" ht="49.5">
      <c r="A451" s="19">
        <v>447</v>
      </c>
      <c r="B451" s="11" t="s">
        <v>290</v>
      </c>
      <c r="C451" s="24" t="s">
        <v>291</v>
      </c>
      <c r="D451" s="24" t="s">
        <v>292</v>
      </c>
      <c r="E451" s="70">
        <v>770000</v>
      </c>
      <c r="F451" s="54">
        <v>0</v>
      </c>
      <c r="G451" s="80">
        <v>0</v>
      </c>
      <c r="H451" s="29">
        <v>0</v>
      </c>
      <c r="I451" s="70">
        <v>770000</v>
      </c>
      <c r="J451" s="55">
        <f t="shared" si="13"/>
        <v>0</v>
      </c>
      <c r="K451" s="134">
        <f t="shared" si="14"/>
        <v>770000</v>
      </c>
      <c r="L451" s="102"/>
      <c r="M451" s="72" t="s">
        <v>1198</v>
      </c>
      <c r="N451" s="11"/>
      <c r="O451" s="11"/>
    </row>
    <row r="452" spans="1:15" s="8" customFormat="1" ht="49.5">
      <c r="A452" s="19">
        <v>448</v>
      </c>
      <c r="B452" s="11" t="s">
        <v>293</v>
      </c>
      <c r="C452" s="24" t="s">
        <v>294</v>
      </c>
      <c r="D452" s="24" t="s">
        <v>295</v>
      </c>
      <c r="E452" s="70">
        <v>770000</v>
      </c>
      <c r="F452" s="54">
        <v>753800</v>
      </c>
      <c r="G452" s="80">
        <v>0</v>
      </c>
      <c r="H452" s="29">
        <v>0</v>
      </c>
      <c r="I452" s="70">
        <v>16200</v>
      </c>
      <c r="J452" s="55">
        <f t="shared" si="13"/>
        <v>0</v>
      </c>
      <c r="K452" s="134">
        <f t="shared" si="14"/>
        <v>770000</v>
      </c>
      <c r="L452" s="102">
        <v>1030001790</v>
      </c>
      <c r="M452" s="71" t="s">
        <v>4318</v>
      </c>
      <c r="N452" s="11">
        <v>2</v>
      </c>
      <c r="O452" s="11">
        <v>1</v>
      </c>
    </row>
    <row r="453" spans="1:15" s="8" customFormat="1" ht="33">
      <c r="A453" s="19">
        <v>449</v>
      </c>
      <c r="B453" s="11" t="s">
        <v>296</v>
      </c>
      <c r="C453" s="24" t="s">
        <v>2328</v>
      </c>
      <c r="D453" s="24" t="s">
        <v>297</v>
      </c>
      <c r="E453" s="70">
        <v>500000</v>
      </c>
      <c r="F453" s="54">
        <v>397042</v>
      </c>
      <c r="G453" s="80">
        <v>0</v>
      </c>
      <c r="H453" s="29">
        <v>0</v>
      </c>
      <c r="I453" s="70">
        <v>102958</v>
      </c>
      <c r="J453" s="55">
        <f t="shared" ref="J453:J516" si="15">IF(E453=F453+G453+H453+I453,0,1)</f>
        <v>0</v>
      </c>
      <c r="K453" s="134">
        <f t="shared" ref="K453:K516" si="16">F453+G453+H453+I453</f>
        <v>500000</v>
      </c>
      <c r="L453" s="102">
        <v>1030004106</v>
      </c>
      <c r="M453" s="71" t="s">
        <v>4319</v>
      </c>
      <c r="N453" s="11">
        <v>2</v>
      </c>
      <c r="O453" s="11">
        <v>0</v>
      </c>
    </row>
    <row r="454" spans="1:15" s="8" customFormat="1" ht="33">
      <c r="A454" s="19">
        <v>450</v>
      </c>
      <c r="B454" s="11" t="s">
        <v>4320</v>
      </c>
      <c r="C454" s="24" t="s">
        <v>2315</v>
      </c>
      <c r="D454" s="24" t="s">
        <v>298</v>
      </c>
      <c r="E454" s="70">
        <v>1390000</v>
      </c>
      <c r="F454" s="54">
        <v>1390000</v>
      </c>
      <c r="G454" s="80">
        <v>0</v>
      </c>
      <c r="H454" s="29">
        <v>0</v>
      </c>
      <c r="I454" s="70">
        <v>0</v>
      </c>
      <c r="J454" s="55">
        <f t="shared" si="15"/>
        <v>0</v>
      </c>
      <c r="K454" s="134">
        <f t="shared" si="16"/>
        <v>1390000</v>
      </c>
      <c r="L454" s="102">
        <v>103000</v>
      </c>
      <c r="M454" s="71" t="s">
        <v>4321</v>
      </c>
      <c r="N454" s="11">
        <v>2</v>
      </c>
      <c r="O454" s="11">
        <v>1</v>
      </c>
    </row>
    <row r="455" spans="1:15" s="8" customFormat="1" ht="33">
      <c r="A455" s="19">
        <v>451</v>
      </c>
      <c r="B455" s="11" t="s">
        <v>299</v>
      </c>
      <c r="C455" s="24" t="s">
        <v>2315</v>
      </c>
      <c r="D455" s="24" t="s">
        <v>300</v>
      </c>
      <c r="E455" s="70">
        <v>147000</v>
      </c>
      <c r="F455" s="54">
        <v>119255</v>
      </c>
      <c r="G455" s="80">
        <v>0</v>
      </c>
      <c r="H455" s="29">
        <v>0</v>
      </c>
      <c r="I455" s="70">
        <v>27745</v>
      </c>
      <c r="J455" s="55">
        <f t="shared" si="15"/>
        <v>0</v>
      </c>
      <c r="K455" s="134">
        <f t="shared" si="16"/>
        <v>147000</v>
      </c>
      <c r="L455" s="102">
        <v>1030019704</v>
      </c>
      <c r="M455" s="71" t="s">
        <v>4322</v>
      </c>
      <c r="N455" s="11">
        <v>2</v>
      </c>
      <c r="O455" s="11">
        <v>1</v>
      </c>
    </row>
    <row r="456" spans="1:15" s="8" customFormat="1" ht="33">
      <c r="A456" s="19">
        <v>452</v>
      </c>
      <c r="B456" s="11" t="s">
        <v>301</v>
      </c>
      <c r="C456" s="24" t="s">
        <v>2315</v>
      </c>
      <c r="D456" s="24" t="s">
        <v>302</v>
      </c>
      <c r="E456" s="70">
        <v>891000</v>
      </c>
      <c r="F456" s="54">
        <v>891000</v>
      </c>
      <c r="G456" s="80">
        <v>0</v>
      </c>
      <c r="H456" s="29">
        <v>0</v>
      </c>
      <c r="I456" s="70">
        <v>0</v>
      </c>
      <c r="J456" s="55">
        <f t="shared" si="15"/>
        <v>0</v>
      </c>
      <c r="K456" s="134">
        <f t="shared" si="16"/>
        <v>891000</v>
      </c>
      <c r="L456" s="102">
        <v>1030004282</v>
      </c>
      <c r="M456" s="71" t="s">
        <v>4323</v>
      </c>
      <c r="N456" s="11">
        <v>2</v>
      </c>
      <c r="O456" s="11">
        <v>1</v>
      </c>
    </row>
    <row r="457" spans="1:15" s="8" customFormat="1" ht="33">
      <c r="A457" s="19">
        <v>453</v>
      </c>
      <c r="B457" s="11" t="s">
        <v>303</v>
      </c>
      <c r="C457" s="24" t="s">
        <v>2328</v>
      </c>
      <c r="D457" s="24" t="s">
        <v>304</v>
      </c>
      <c r="E457" s="70">
        <v>1300000</v>
      </c>
      <c r="F457" s="54">
        <v>1267000</v>
      </c>
      <c r="G457" s="80">
        <v>0</v>
      </c>
      <c r="H457" s="29">
        <v>0</v>
      </c>
      <c r="I457" s="70">
        <v>33000</v>
      </c>
      <c r="J457" s="55">
        <f t="shared" si="15"/>
        <v>0</v>
      </c>
      <c r="K457" s="134">
        <f t="shared" si="16"/>
        <v>1300000</v>
      </c>
      <c r="L457" s="102">
        <v>1030004611</v>
      </c>
      <c r="M457" s="71" t="s">
        <v>4324</v>
      </c>
      <c r="N457" s="11">
        <v>3</v>
      </c>
      <c r="O457" s="11">
        <v>1</v>
      </c>
    </row>
    <row r="458" spans="1:15" s="8" customFormat="1" ht="33">
      <c r="A458" s="19">
        <v>454</v>
      </c>
      <c r="B458" s="11" t="s">
        <v>305</v>
      </c>
      <c r="C458" s="24" t="s">
        <v>2328</v>
      </c>
      <c r="D458" s="24" t="s">
        <v>306</v>
      </c>
      <c r="E458" s="70">
        <v>499000</v>
      </c>
      <c r="F458" s="54">
        <v>499000</v>
      </c>
      <c r="G458" s="80">
        <v>0</v>
      </c>
      <c r="H458" s="29">
        <v>0</v>
      </c>
      <c r="I458" s="70">
        <v>0</v>
      </c>
      <c r="J458" s="55">
        <f t="shared" si="15"/>
        <v>0</v>
      </c>
      <c r="K458" s="134">
        <f t="shared" si="16"/>
        <v>499000</v>
      </c>
      <c r="L458" s="102">
        <v>1030004470</v>
      </c>
      <c r="M458" s="71" t="s">
        <v>4325</v>
      </c>
      <c r="N458" s="11">
        <v>2</v>
      </c>
      <c r="O458" s="11">
        <v>0</v>
      </c>
    </row>
    <row r="459" spans="1:15" s="8" customFormat="1" ht="33">
      <c r="A459" s="19">
        <v>455</v>
      </c>
      <c r="B459" s="11" t="s">
        <v>307</v>
      </c>
      <c r="C459" s="24" t="s">
        <v>2328</v>
      </c>
      <c r="D459" s="24" t="s">
        <v>308</v>
      </c>
      <c r="E459" s="70">
        <v>898000</v>
      </c>
      <c r="F459" s="54">
        <v>848500</v>
      </c>
      <c r="G459" s="80">
        <v>0</v>
      </c>
      <c r="H459" s="29">
        <v>0</v>
      </c>
      <c r="I459" s="70">
        <v>49500</v>
      </c>
      <c r="J459" s="55">
        <f t="shared" si="15"/>
        <v>0</v>
      </c>
      <c r="K459" s="134">
        <f t="shared" si="16"/>
        <v>898000</v>
      </c>
      <c r="L459" s="102">
        <v>1030021492</v>
      </c>
      <c r="M459" s="71" t="s">
        <v>4326</v>
      </c>
      <c r="N459" s="11">
        <v>2</v>
      </c>
      <c r="O459" s="11">
        <v>0</v>
      </c>
    </row>
    <row r="460" spans="1:15" s="8" customFormat="1" ht="49.5">
      <c r="A460" s="19">
        <v>456</v>
      </c>
      <c r="B460" s="11" t="s">
        <v>309</v>
      </c>
      <c r="C460" s="24" t="s">
        <v>310</v>
      </c>
      <c r="D460" s="24" t="s">
        <v>311</v>
      </c>
      <c r="E460" s="70">
        <v>770000</v>
      </c>
      <c r="F460" s="54">
        <v>747500</v>
      </c>
      <c r="G460" s="80">
        <v>0</v>
      </c>
      <c r="H460" s="29">
        <v>0</v>
      </c>
      <c r="I460" s="70">
        <v>22500</v>
      </c>
      <c r="J460" s="55">
        <f t="shared" si="15"/>
        <v>0</v>
      </c>
      <c r="K460" s="134">
        <f t="shared" si="16"/>
        <v>770000</v>
      </c>
      <c r="L460" s="102">
        <v>1030020128</v>
      </c>
      <c r="M460" s="71" t="s">
        <v>4327</v>
      </c>
      <c r="N460" s="11">
        <v>2</v>
      </c>
      <c r="O460" s="11">
        <v>1</v>
      </c>
    </row>
    <row r="461" spans="1:15" s="8" customFormat="1" ht="33">
      <c r="A461" s="19">
        <v>457</v>
      </c>
      <c r="B461" s="11" t="s">
        <v>312</v>
      </c>
      <c r="C461" s="24" t="s">
        <v>2321</v>
      </c>
      <c r="D461" s="24" t="s">
        <v>313</v>
      </c>
      <c r="E461" s="70">
        <v>891000</v>
      </c>
      <c r="F461" s="54">
        <v>730834</v>
      </c>
      <c r="G461" s="80">
        <v>0</v>
      </c>
      <c r="H461" s="29">
        <v>0</v>
      </c>
      <c r="I461" s="70">
        <v>160166</v>
      </c>
      <c r="J461" s="55">
        <f t="shared" si="15"/>
        <v>0</v>
      </c>
      <c r="K461" s="134">
        <f t="shared" si="16"/>
        <v>891000</v>
      </c>
      <c r="L461" s="102">
        <v>1030002193</v>
      </c>
      <c r="M461" s="71" t="s">
        <v>4328</v>
      </c>
      <c r="N461" s="11">
        <v>3</v>
      </c>
      <c r="O461" s="11">
        <v>0</v>
      </c>
    </row>
    <row r="462" spans="1:15" s="8" customFormat="1" ht="33">
      <c r="A462" s="19">
        <v>458</v>
      </c>
      <c r="B462" s="11" t="s">
        <v>314</v>
      </c>
      <c r="C462" s="24" t="s">
        <v>2323</v>
      </c>
      <c r="D462" s="24" t="s">
        <v>315</v>
      </c>
      <c r="E462" s="70">
        <v>891000</v>
      </c>
      <c r="F462" s="54">
        <v>891000</v>
      </c>
      <c r="G462" s="80">
        <v>0</v>
      </c>
      <c r="H462" s="29">
        <v>0</v>
      </c>
      <c r="I462" s="70">
        <v>0</v>
      </c>
      <c r="J462" s="55">
        <f t="shared" si="15"/>
        <v>0</v>
      </c>
      <c r="K462" s="134">
        <f t="shared" si="16"/>
        <v>891000</v>
      </c>
      <c r="L462" s="102">
        <v>1030002196</v>
      </c>
      <c r="M462" s="71" t="s">
        <v>4329</v>
      </c>
      <c r="N462" s="11">
        <v>3</v>
      </c>
      <c r="O462" s="11">
        <v>0</v>
      </c>
    </row>
    <row r="463" spans="1:15" s="8" customFormat="1" ht="49.5">
      <c r="A463" s="19">
        <v>459</v>
      </c>
      <c r="B463" s="11" t="s">
        <v>316</v>
      </c>
      <c r="C463" s="24" t="s">
        <v>317</v>
      </c>
      <c r="D463" s="24" t="s">
        <v>318</v>
      </c>
      <c r="E463" s="70">
        <v>1200000</v>
      </c>
      <c r="F463" s="54">
        <v>1164380</v>
      </c>
      <c r="G463" s="80">
        <v>0</v>
      </c>
      <c r="H463" s="29">
        <v>0</v>
      </c>
      <c r="I463" s="70">
        <v>35620</v>
      </c>
      <c r="J463" s="55">
        <f t="shared" si="15"/>
        <v>0</v>
      </c>
      <c r="K463" s="134">
        <f t="shared" si="16"/>
        <v>1200000</v>
      </c>
      <c r="L463" s="102">
        <v>1030001276</v>
      </c>
      <c r="M463" s="71" t="s">
        <v>4330</v>
      </c>
      <c r="N463" s="11">
        <v>3</v>
      </c>
      <c r="O463" s="11">
        <v>1</v>
      </c>
    </row>
    <row r="464" spans="1:15" s="8" customFormat="1" ht="49.5">
      <c r="A464" s="19">
        <v>460</v>
      </c>
      <c r="B464" s="11" t="s">
        <v>319</v>
      </c>
      <c r="C464" s="24" t="s">
        <v>320</v>
      </c>
      <c r="D464" s="24" t="s">
        <v>321</v>
      </c>
      <c r="E464" s="70">
        <v>770000</v>
      </c>
      <c r="F464" s="54">
        <v>769828</v>
      </c>
      <c r="G464" s="80">
        <v>0</v>
      </c>
      <c r="H464" s="29">
        <v>0</v>
      </c>
      <c r="I464" s="70">
        <v>172</v>
      </c>
      <c r="J464" s="55">
        <f t="shared" si="15"/>
        <v>0</v>
      </c>
      <c r="K464" s="134">
        <f t="shared" si="16"/>
        <v>770000</v>
      </c>
      <c r="L464" s="102">
        <v>1030001276</v>
      </c>
      <c r="M464" s="71" t="s">
        <v>4331</v>
      </c>
      <c r="N464" s="11">
        <v>3</v>
      </c>
      <c r="O464" s="11">
        <v>1</v>
      </c>
    </row>
    <row r="465" spans="1:15" s="8" customFormat="1" ht="49.5">
      <c r="A465" s="19">
        <v>461</v>
      </c>
      <c r="B465" s="11" t="s">
        <v>322</v>
      </c>
      <c r="C465" s="24" t="s">
        <v>323</v>
      </c>
      <c r="D465" s="24" t="s">
        <v>324</v>
      </c>
      <c r="E465" s="70">
        <v>770000</v>
      </c>
      <c r="F465" s="54">
        <v>746610</v>
      </c>
      <c r="G465" s="80">
        <v>0</v>
      </c>
      <c r="H465" s="29">
        <v>0</v>
      </c>
      <c r="I465" s="70">
        <v>23390</v>
      </c>
      <c r="J465" s="55">
        <f t="shared" si="15"/>
        <v>0</v>
      </c>
      <c r="K465" s="134">
        <f t="shared" si="16"/>
        <v>770000</v>
      </c>
      <c r="L465" s="102">
        <v>1030001276</v>
      </c>
      <c r="M465" s="71" t="s">
        <v>4332</v>
      </c>
      <c r="N465" s="11">
        <v>2</v>
      </c>
      <c r="O465" s="11">
        <v>1</v>
      </c>
    </row>
    <row r="466" spans="1:15" s="8" customFormat="1" ht="49.5">
      <c r="A466" s="19">
        <v>462</v>
      </c>
      <c r="B466" s="11" t="s">
        <v>325</v>
      </c>
      <c r="C466" s="24" t="s">
        <v>326</v>
      </c>
      <c r="D466" s="24" t="s">
        <v>327</v>
      </c>
      <c r="E466" s="70">
        <v>760000</v>
      </c>
      <c r="F466" s="54">
        <v>743500</v>
      </c>
      <c r="G466" s="80">
        <v>0</v>
      </c>
      <c r="H466" s="29">
        <v>0</v>
      </c>
      <c r="I466" s="70">
        <v>16500</v>
      </c>
      <c r="J466" s="55">
        <f t="shared" si="15"/>
        <v>0</v>
      </c>
      <c r="K466" s="134">
        <f t="shared" si="16"/>
        <v>760000</v>
      </c>
      <c r="L466" s="102">
        <v>1030001276</v>
      </c>
      <c r="M466" s="71" t="s">
        <v>4333</v>
      </c>
      <c r="N466" s="11">
        <v>3</v>
      </c>
      <c r="O466" s="11">
        <v>1</v>
      </c>
    </row>
    <row r="467" spans="1:15" s="8" customFormat="1" ht="49.5">
      <c r="A467" s="19">
        <v>463</v>
      </c>
      <c r="B467" s="11" t="s">
        <v>328</v>
      </c>
      <c r="C467" s="24" t="s">
        <v>329</v>
      </c>
      <c r="D467" s="24" t="s">
        <v>330</v>
      </c>
      <c r="E467" s="70">
        <v>770000</v>
      </c>
      <c r="F467" s="54">
        <v>695380</v>
      </c>
      <c r="G467" s="80">
        <v>0</v>
      </c>
      <c r="H467" s="29">
        <v>0</v>
      </c>
      <c r="I467" s="70">
        <v>74620</v>
      </c>
      <c r="J467" s="55">
        <f t="shared" si="15"/>
        <v>0</v>
      </c>
      <c r="K467" s="134">
        <f t="shared" si="16"/>
        <v>770000</v>
      </c>
      <c r="L467" s="102">
        <v>1030001276</v>
      </c>
      <c r="M467" s="71" t="s">
        <v>4334</v>
      </c>
      <c r="N467" s="11">
        <v>2</v>
      </c>
      <c r="O467" s="11">
        <v>1</v>
      </c>
    </row>
    <row r="468" spans="1:15" s="8" customFormat="1" ht="49.5">
      <c r="A468" s="19">
        <v>464</v>
      </c>
      <c r="B468" s="11" t="s">
        <v>331</v>
      </c>
      <c r="C468" s="24" t="s">
        <v>332</v>
      </c>
      <c r="D468" s="24" t="s">
        <v>333</v>
      </c>
      <c r="E468" s="70">
        <v>770000</v>
      </c>
      <c r="F468" s="54">
        <v>586005</v>
      </c>
      <c r="G468" s="80">
        <v>0</v>
      </c>
      <c r="H468" s="29">
        <v>0</v>
      </c>
      <c r="I468" s="70">
        <v>183995</v>
      </c>
      <c r="J468" s="55">
        <f t="shared" si="15"/>
        <v>0</v>
      </c>
      <c r="K468" s="134">
        <f t="shared" si="16"/>
        <v>770000</v>
      </c>
      <c r="L468" s="102">
        <v>1030001276</v>
      </c>
      <c r="M468" s="71" t="s">
        <v>4335</v>
      </c>
      <c r="N468" s="11">
        <v>2</v>
      </c>
      <c r="O468" s="11">
        <v>1</v>
      </c>
    </row>
    <row r="469" spans="1:15" s="8" customFormat="1" ht="33">
      <c r="A469" s="19">
        <v>465</v>
      </c>
      <c r="B469" s="11" t="s">
        <v>334</v>
      </c>
      <c r="C469" s="24" t="s">
        <v>2293</v>
      </c>
      <c r="D469" s="24" t="s">
        <v>335</v>
      </c>
      <c r="E469" s="70">
        <v>960000</v>
      </c>
      <c r="F469" s="54">
        <v>931970</v>
      </c>
      <c r="G469" s="80">
        <v>0</v>
      </c>
      <c r="H469" s="29">
        <v>0</v>
      </c>
      <c r="I469" s="70">
        <v>28030</v>
      </c>
      <c r="J469" s="55">
        <f t="shared" si="15"/>
        <v>0</v>
      </c>
      <c r="K469" s="134">
        <f t="shared" si="16"/>
        <v>960000</v>
      </c>
      <c r="L469" s="102">
        <v>1030001223</v>
      </c>
      <c r="M469" s="71" t="s">
        <v>4336</v>
      </c>
      <c r="N469" s="11">
        <v>3</v>
      </c>
      <c r="O469" s="11">
        <v>1</v>
      </c>
    </row>
    <row r="470" spans="1:15" s="8" customFormat="1" ht="33">
      <c r="A470" s="19">
        <v>466</v>
      </c>
      <c r="B470" s="11" t="s">
        <v>336</v>
      </c>
      <c r="C470" s="24" t="s">
        <v>119</v>
      </c>
      <c r="D470" s="24" t="s">
        <v>337</v>
      </c>
      <c r="E470" s="70">
        <v>842000</v>
      </c>
      <c r="F470" s="54">
        <v>713506</v>
      </c>
      <c r="G470" s="80">
        <v>0</v>
      </c>
      <c r="H470" s="29">
        <v>0</v>
      </c>
      <c r="I470" s="70">
        <v>128494</v>
      </c>
      <c r="J470" s="55">
        <f t="shared" si="15"/>
        <v>0</v>
      </c>
      <c r="K470" s="134">
        <f t="shared" si="16"/>
        <v>842000</v>
      </c>
      <c r="L470" s="102">
        <v>1030002376</v>
      </c>
      <c r="M470" s="71" t="s">
        <v>4337</v>
      </c>
      <c r="N470" s="11">
        <v>3</v>
      </c>
      <c r="O470" s="11">
        <v>1</v>
      </c>
    </row>
    <row r="471" spans="1:15" s="8" customFormat="1" ht="49.5">
      <c r="A471" s="19">
        <v>467</v>
      </c>
      <c r="B471" s="11" t="s">
        <v>338</v>
      </c>
      <c r="C471" s="24" t="s">
        <v>2301</v>
      </c>
      <c r="D471" s="24" t="s">
        <v>339</v>
      </c>
      <c r="E471" s="70">
        <v>770000</v>
      </c>
      <c r="F471" s="54">
        <v>740843</v>
      </c>
      <c r="G471" s="80">
        <v>0</v>
      </c>
      <c r="H471" s="29">
        <v>0</v>
      </c>
      <c r="I471" s="70">
        <v>29157</v>
      </c>
      <c r="J471" s="55">
        <f t="shared" si="15"/>
        <v>0</v>
      </c>
      <c r="K471" s="134">
        <f t="shared" si="16"/>
        <v>770000</v>
      </c>
      <c r="L471" s="102">
        <v>1030003237</v>
      </c>
      <c r="M471" s="71" t="s">
        <v>2506</v>
      </c>
      <c r="N471" s="11">
        <v>3</v>
      </c>
      <c r="O471" s="11">
        <v>1</v>
      </c>
    </row>
    <row r="472" spans="1:15" s="8" customFormat="1" ht="33">
      <c r="A472" s="19">
        <v>468</v>
      </c>
      <c r="B472" s="11" t="s">
        <v>340</v>
      </c>
      <c r="C472" s="24" t="s">
        <v>2333</v>
      </c>
      <c r="D472" s="24" t="s">
        <v>341</v>
      </c>
      <c r="E472" s="70">
        <v>1200000</v>
      </c>
      <c r="F472" s="54">
        <v>1200000</v>
      </c>
      <c r="G472" s="80">
        <v>0</v>
      </c>
      <c r="H472" s="29">
        <v>0</v>
      </c>
      <c r="I472" s="70">
        <v>0</v>
      </c>
      <c r="J472" s="55">
        <f t="shared" si="15"/>
        <v>0</v>
      </c>
      <c r="K472" s="134">
        <f t="shared" si="16"/>
        <v>1200000</v>
      </c>
      <c r="L472" s="102">
        <v>1030001421</v>
      </c>
      <c r="M472" s="71" t="s">
        <v>2507</v>
      </c>
      <c r="N472" s="11">
        <v>3</v>
      </c>
      <c r="O472" s="11">
        <v>1</v>
      </c>
    </row>
    <row r="473" spans="1:15" s="8" customFormat="1" ht="49.5">
      <c r="A473" s="19">
        <v>469</v>
      </c>
      <c r="B473" s="11" t="s">
        <v>342</v>
      </c>
      <c r="C473" s="24" t="s">
        <v>343</v>
      </c>
      <c r="D473" s="24" t="s">
        <v>344</v>
      </c>
      <c r="E473" s="70">
        <v>603000</v>
      </c>
      <c r="F473" s="54">
        <v>582451</v>
      </c>
      <c r="G473" s="80">
        <v>0</v>
      </c>
      <c r="H473" s="29">
        <v>0</v>
      </c>
      <c r="I473" s="70">
        <v>20549</v>
      </c>
      <c r="J473" s="55">
        <f t="shared" si="15"/>
        <v>0</v>
      </c>
      <c r="K473" s="134">
        <f t="shared" si="16"/>
        <v>603000</v>
      </c>
      <c r="L473" s="102">
        <v>1030019651</v>
      </c>
      <c r="M473" s="71" t="s">
        <v>2508</v>
      </c>
      <c r="N473" s="11">
        <v>3</v>
      </c>
      <c r="O473" s="11">
        <v>1</v>
      </c>
    </row>
    <row r="474" spans="1:15" s="8" customFormat="1" ht="49.5">
      <c r="A474" s="19">
        <v>470</v>
      </c>
      <c r="B474" s="11" t="s">
        <v>345</v>
      </c>
      <c r="C474" s="24" t="s">
        <v>235</v>
      </c>
      <c r="D474" s="24" t="s">
        <v>346</v>
      </c>
      <c r="E474" s="70">
        <v>760000</v>
      </c>
      <c r="F474" s="54">
        <v>760000</v>
      </c>
      <c r="G474" s="80">
        <v>0</v>
      </c>
      <c r="H474" s="29">
        <v>0</v>
      </c>
      <c r="I474" s="70">
        <v>0</v>
      </c>
      <c r="J474" s="55">
        <f t="shared" si="15"/>
        <v>0</v>
      </c>
      <c r="K474" s="134">
        <f t="shared" si="16"/>
        <v>760000</v>
      </c>
      <c r="L474" s="102">
        <v>1030019498</v>
      </c>
      <c r="M474" s="71" t="s">
        <v>2509</v>
      </c>
      <c r="N474" s="11">
        <v>3</v>
      </c>
      <c r="O474" s="11">
        <v>1</v>
      </c>
    </row>
    <row r="475" spans="1:15" s="8" customFormat="1" ht="49.5">
      <c r="A475" s="19">
        <v>471</v>
      </c>
      <c r="B475" s="11" t="s">
        <v>347</v>
      </c>
      <c r="C475" s="24" t="s">
        <v>348</v>
      </c>
      <c r="D475" s="24" t="s">
        <v>349</v>
      </c>
      <c r="E475" s="70">
        <v>770000</v>
      </c>
      <c r="F475" s="54">
        <v>769173</v>
      </c>
      <c r="G475" s="80">
        <v>0</v>
      </c>
      <c r="H475" s="29">
        <v>0</v>
      </c>
      <c r="I475" s="70">
        <v>827</v>
      </c>
      <c r="J475" s="55">
        <f t="shared" si="15"/>
        <v>0</v>
      </c>
      <c r="K475" s="134">
        <f t="shared" si="16"/>
        <v>770000</v>
      </c>
      <c r="L475" s="102" t="s">
        <v>350</v>
      </c>
      <c r="M475" s="71" t="s">
        <v>2510</v>
      </c>
      <c r="N475" s="11">
        <v>3</v>
      </c>
      <c r="O475" s="11">
        <v>1</v>
      </c>
    </row>
    <row r="476" spans="1:15" s="8" customFormat="1" ht="33">
      <c r="A476" s="19">
        <v>472</v>
      </c>
      <c r="B476" s="11" t="s">
        <v>351</v>
      </c>
      <c r="C476" s="24" t="s">
        <v>2303</v>
      </c>
      <c r="D476" s="24" t="s">
        <v>352</v>
      </c>
      <c r="E476" s="70">
        <v>1800000</v>
      </c>
      <c r="F476" s="54">
        <v>1620250</v>
      </c>
      <c r="G476" s="80">
        <v>0</v>
      </c>
      <c r="H476" s="29">
        <v>0</v>
      </c>
      <c r="I476" s="70">
        <v>179750</v>
      </c>
      <c r="J476" s="55">
        <f t="shared" si="15"/>
        <v>0</v>
      </c>
      <c r="K476" s="134">
        <f t="shared" si="16"/>
        <v>1800000</v>
      </c>
      <c r="L476" s="102">
        <v>1030019160</v>
      </c>
      <c r="M476" s="71" t="s">
        <v>2511</v>
      </c>
      <c r="N476" s="11">
        <v>2</v>
      </c>
      <c r="O476" s="11">
        <v>1</v>
      </c>
    </row>
    <row r="477" spans="1:15" s="8" customFormat="1" ht="33">
      <c r="A477" s="19">
        <v>473</v>
      </c>
      <c r="B477" s="11" t="s">
        <v>353</v>
      </c>
      <c r="C477" s="24" t="s">
        <v>354</v>
      </c>
      <c r="D477" s="24" t="s">
        <v>355</v>
      </c>
      <c r="E477" s="70">
        <v>1172000</v>
      </c>
      <c r="F477" s="54">
        <v>1113091</v>
      </c>
      <c r="G477" s="80">
        <v>0</v>
      </c>
      <c r="H477" s="29">
        <v>0</v>
      </c>
      <c r="I477" s="70">
        <v>58909</v>
      </c>
      <c r="J477" s="55">
        <f t="shared" si="15"/>
        <v>0</v>
      </c>
      <c r="K477" s="134">
        <f t="shared" si="16"/>
        <v>1172000</v>
      </c>
      <c r="L477" s="102">
        <v>1030004679</v>
      </c>
      <c r="M477" s="71" t="s">
        <v>2512</v>
      </c>
      <c r="N477" s="11">
        <v>3</v>
      </c>
      <c r="O477" s="11">
        <v>1</v>
      </c>
    </row>
    <row r="478" spans="1:15" s="8" customFormat="1" ht="33">
      <c r="A478" s="19">
        <v>474</v>
      </c>
      <c r="B478" s="11" t="s">
        <v>2513</v>
      </c>
      <c r="C478" s="24" t="s">
        <v>1491</v>
      </c>
      <c r="D478" s="24" t="s">
        <v>356</v>
      </c>
      <c r="E478" s="70">
        <v>620000</v>
      </c>
      <c r="F478" s="54">
        <v>593776</v>
      </c>
      <c r="G478" s="80">
        <v>0</v>
      </c>
      <c r="H478" s="29">
        <v>0</v>
      </c>
      <c r="I478" s="70">
        <v>26224</v>
      </c>
      <c r="J478" s="55">
        <f t="shared" si="15"/>
        <v>0</v>
      </c>
      <c r="K478" s="134">
        <f t="shared" si="16"/>
        <v>620000</v>
      </c>
      <c r="L478" s="102" t="s">
        <v>357</v>
      </c>
      <c r="M478" s="71" t="s">
        <v>2514</v>
      </c>
      <c r="N478" s="11">
        <v>2</v>
      </c>
      <c r="O478" s="11">
        <v>1</v>
      </c>
    </row>
    <row r="479" spans="1:15" s="8" customFormat="1" ht="49.5">
      <c r="A479" s="19">
        <v>475</v>
      </c>
      <c r="B479" s="11" t="s">
        <v>358</v>
      </c>
      <c r="C479" s="24" t="s">
        <v>2327</v>
      </c>
      <c r="D479" s="24" t="s">
        <v>359</v>
      </c>
      <c r="E479" s="70">
        <v>1900000</v>
      </c>
      <c r="F479" s="54">
        <v>1884092</v>
      </c>
      <c r="G479" s="80">
        <v>0</v>
      </c>
      <c r="H479" s="29">
        <v>0</v>
      </c>
      <c r="I479" s="70">
        <v>15908</v>
      </c>
      <c r="J479" s="55">
        <f t="shared" si="15"/>
        <v>0</v>
      </c>
      <c r="K479" s="134">
        <f t="shared" si="16"/>
        <v>1900000</v>
      </c>
      <c r="L479" s="102">
        <v>1030002135</v>
      </c>
      <c r="M479" s="71" t="s">
        <v>2515</v>
      </c>
      <c r="N479" s="11">
        <v>2</v>
      </c>
      <c r="O479" s="11">
        <v>1</v>
      </c>
    </row>
    <row r="480" spans="1:15" ht="33">
      <c r="A480" s="19">
        <v>476</v>
      </c>
      <c r="B480" s="24" t="s">
        <v>360</v>
      </c>
      <c r="C480" s="25" t="s">
        <v>3289</v>
      </c>
      <c r="D480" s="25" t="s">
        <v>361</v>
      </c>
      <c r="E480" s="73">
        <v>950000</v>
      </c>
      <c r="F480" s="74">
        <v>950000</v>
      </c>
      <c r="G480" s="80">
        <v>0</v>
      </c>
      <c r="H480" s="29">
        <v>0</v>
      </c>
      <c r="I480" s="18">
        <v>0</v>
      </c>
      <c r="J480" s="55">
        <f t="shared" si="15"/>
        <v>0</v>
      </c>
      <c r="K480" s="134">
        <f t="shared" si="16"/>
        <v>950000</v>
      </c>
      <c r="L480" s="102" t="s">
        <v>362</v>
      </c>
      <c r="M480" s="24" t="s">
        <v>2516</v>
      </c>
      <c r="N480" s="11">
        <v>3</v>
      </c>
      <c r="O480" s="11">
        <v>1</v>
      </c>
    </row>
    <row r="481" spans="1:15">
      <c r="A481" s="19">
        <v>477</v>
      </c>
      <c r="B481" s="24" t="s">
        <v>363</v>
      </c>
      <c r="C481" s="25" t="s">
        <v>364</v>
      </c>
      <c r="D481" s="25" t="s">
        <v>365</v>
      </c>
      <c r="E481" s="73">
        <v>1212000</v>
      </c>
      <c r="F481" s="74">
        <f>E481-I481</f>
        <v>1032999</v>
      </c>
      <c r="G481" s="80">
        <v>0</v>
      </c>
      <c r="H481" s="29">
        <v>0</v>
      </c>
      <c r="I481" s="18">
        <v>179001</v>
      </c>
      <c r="J481" s="55">
        <f t="shared" si="15"/>
        <v>0</v>
      </c>
      <c r="K481" s="134">
        <f t="shared" si="16"/>
        <v>1212000</v>
      </c>
      <c r="L481" s="102" t="s">
        <v>366</v>
      </c>
      <c r="M481" s="24" t="s">
        <v>2516</v>
      </c>
      <c r="N481" s="49">
        <v>2</v>
      </c>
      <c r="O481" s="11">
        <v>1</v>
      </c>
    </row>
    <row r="482" spans="1:15" ht="33">
      <c r="A482" s="19">
        <v>478</v>
      </c>
      <c r="B482" s="24" t="s">
        <v>367</v>
      </c>
      <c r="C482" s="25" t="s">
        <v>368</v>
      </c>
      <c r="D482" s="25" t="s">
        <v>369</v>
      </c>
      <c r="E482" s="73">
        <v>2745000</v>
      </c>
      <c r="F482" s="74">
        <v>2745000</v>
      </c>
      <c r="G482" s="80">
        <v>0</v>
      </c>
      <c r="H482" s="29">
        <v>0</v>
      </c>
      <c r="I482" s="18">
        <v>0</v>
      </c>
      <c r="J482" s="55">
        <f t="shared" si="15"/>
        <v>0</v>
      </c>
      <c r="K482" s="134">
        <f t="shared" si="16"/>
        <v>2745000</v>
      </c>
      <c r="L482" s="102" t="s">
        <v>370</v>
      </c>
      <c r="M482" s="24" t="s">
        <v>2516</v>
      </c>
      <c r="N482" s="11">
        <v>3</v>
      </c>
      <c r="O482" s="11">
        <v>1</v>
      </c>
    </row>
    <row r="483" spans="1:15" ht="33">
      <c r="A483" s="19">
        <v>479</v>
      </c>
      <c r="B483" s="24" t="s">
        <v>371</v>
      </c>
      <c r="C483" s="25" t="s">
        <v>372</v>
      </c>
      <c r="D483" s="25" t="s">
        <v>373</v>
      </c>
      <c r="E483" s="73">
        <v>570000</v>
      </c>
      <c r="F483" s="74">
        <f>E483-I483</f>
        <v>569896</v>
      </c>
      <c r="G483" s="80">
        <v>0</v>
      </c>
      <c r="H483" s="29">
        <v>0</v>
      </c>
      <c r="I483" s="18">
        <v>104</v>
      </c>
      <c r="J483" s="55">
        <f t="shared" si="15"/>
        <v>0</v>
      </c>
      <c r="K483" s="134">
        <f t="shared" si="16"/>
        <v>570000</v>
      </c>
      <c r="L483" s="102">
        <v>1030004664</v>
      </c>
      <c r="M483" s="24" t="s">
        <v>2516</v>
      </c>
      <c r="N483" s="11">
        <v>3</v>
      </c>
      <c r="O483" s="11">
        <v>1</v>
      </c>
    </row>
    <row r="484" spans="1:15" ht="33">
      <c r="A484" s="19">
        <v>480</v>
      </c>
      <c r="B484" s="24" t="s">
        <v>374</v>
      </c>
      <c r="C484" s="25" t="s">
        <v>375</v>
      </c>
      <c r="D484" s="25" t="s">
        <v>376</v>
      </c>
      <c r="E484" s="73">
        <v>560000</v>
      </c>
      <c r="F484" s="74">
        <v>560000</v>
      </c>
      <c r="G484" s="80">
        <v>0</v>
      </c>
      <c r="H484" s="29">
        <v>0</v>
      </c>
      <c r="I484" s="18">
        <v>0</v>
      </c>
      <c r="J484" s="55">
        <f t="shared" si="15"/>
        <v>0</v>
      </c>
      <c r="K484" s="134">
        <f t="shared" si="16"/>
        <v>560000</v>
      </c>
      <c r="L484" s="102" t="s">
        <v>377</v>
      </c>
      <c r="M484" s="24" t="s">
        <v>2516</v>
      </c>
      <c r="N484" s="11">
        <v>3</v>
      </c>
      <c r="O484" s="11">
        <v>1</v>
      </c>
    </row>
    <row r="485" spans="1:15" ht="49.5">
      <c r="A485" s="19">
        <v>481</v>
      </c>
      <c r="B485" s="24" t="s">
        <v>378</v>
      </c>
      <c r="C485" s="25" t="s">
        <v>3256</v>
      </c>
      <c r="D485" s="25" t="s">
        <v>379</v>
      </c>
      <c r="E485" s="73">
        <v>800000</v>
      </c>
      <c r="F485" s="74">
        <f>E485-I485</f>
        <v>758750</v>
      </c>
      <c r="G485" s="80">
        <v>0</v>
      </c>
      <c r="H485" s="29">
        <v>0</v>
      </c>
      <c r="I485" s="18">
        <v>41250</v>
      </c>
      <c r="J485" s="55">
        <f t="shared" si="15"/>
        <v>0</v>
      </c>
      <c r="K485" s="134">
        <f t="shared" si="16"/>
        <v>800000</v>
      </c>
      <c r="L485" s="102" t="s">
        <v>377</v>
      </c>
      <c r="M485" s="24" t="s">
        <v>2516</v>
      </c>
      <c r="N485" s="11">
        <v>3</v>
      </c>
      <c r="O485" s="11">
        <v>1</v>
      </c>
    </row>
    <row r="486" spans="1:15" ht="33">
      <c r="A486" s="19">
        <v>482</v>
      </c>
      <c r="B486" s="24" t="s">
        <v>380</v>
      </c>
      <c r="C486" s="25" t="s">
        <v>3256</v>
      </c>
      <c r="D486" s="25" t="s">
        <v>381</v>
      </c>
      <c r="E486" s="73">
        <v>850000</v>
      </c>
      <c r="F486" s="74">
        <v>850000</v>
      </c>
      <c r="G486" s="80">
        <v>0</v>
      </c>
      <c r="H486" s="29">
        <v>0</v>
      </c>
      <c r="I486" s="18">
        <v>0</v>
      </c>
      <c r="J486" s="55">
        <f t="shared" si="15"/>
        <v>0</v>
      </c>
      <c r="K486" s="134">
        <f t="shared" si="16"/>
        <v>850000</v>
      </c>
      <c r="L486" s="102" t="s">
        <v>377</v>
      </c>
      <c r="M486" s="24" t="s">
        <v>2516</v>
      </c>
      <c r="N486" s="11">
        <v>3</v>
      </c>
      <c r="O486" s="11">
        <v>1</v>
      </c>
    </row>
    <row r="487" spans="1:15" ht="49.5">
      <c r="A487" s="19">
        <v>483</v>
      </c>
      <c r="B487" s="24" t="s">
        <v>382</v>
      </c>
      <c r="C487" s="25" t="s">
        <v>383</v>
      </c>
      <c r="D487" s="25" t="s">
        <v>384</v>
      </c>
      <c r="E487" s="73">
        <v>1115000</v>
      </c>
      <c r="F487" s="74">
        <f>E487-I487</f>
        <v>1087407</v>
      </c>
      <c r="G487" s="80">
        <v>0</v>
      </c>
      <c r="H487" s="29">
        <v>0</v>
      </c>
      <c r="I487" s="18">
        <v>27593</v>
      </c>
      <c r="J487" s="55">
        <f t="shared" si="15"/>
        <v>0</v>
      </c>
      <c r="K487" s="134">
        <f t="shared" si="16"/>
        <v>1115000</v>
      </c>
      <c r="L487" s="102" t="s">
        <v>385</v>
      </c>
      <c r="M487" s="24" t="s">
        <v>2516</v>
      </c>
      <c r="N487" s="11">
        <v>3</v>
      </c>
      <c r="O487" s="11">
        <v>1</v>
      </c>
    </row>
    <row r="488" spans="1:15" ht="33">
      <c r="A488" s="19">
        <v>484</v>
      </c>
      <c r="B488" s="24" t="s">
        <v>386</v>
      </c>
      <c r="C488" s="25" t="s">
        <v>368</v>
      </c>
      <c r="D488" s="25" t="s">
        <v>387</v>
      </c>
      <c r="E488" s="73">
        <v>2323000</v>
      </c>
      <c r="F488" s="74">
        <v>2323000</v>
      </c>
      <c r="G488" s="80">
        <v>0</v>
      </c>
      <c r="H488" s="29">
        <v>0</v>
      </c>
      <c r="I488" s="18">
        <v>0</v>
      </c>
      <c r="J488" s="55">
        <f t="shared" si="15"/>
        <v>0</v>
      </c>
      <c r="K488" s="134">
        <f t="shared" si="16"/>
        <v>2323000</v>
      </c>
      <c r="L488" s="102"/>
      <c r="M488" s="24" t="s">
        <v>2516</v>
      </c>
      <c r="N488" s="11">
        <v>3</v>
      </c>
      <c r="O488" s="11">
        <v>1</v>
      </c>
    </row>
    <row r="489" spans="1:15" ht="33">
      <c r="A489" s="19">
        <v>485</v>
      </c>
      <c r="B489" s="24" t="s">
        <v>388</v>
      </c>
      <c r="C489" s="25" t="s">
        <v>368</v>
      </c>
      <c r="D489" s="25" t="s">
        <v>389</v>
      </c>
      <c r="E489" s="73">
        <v>1280000</v>
      </c>
      <c r="F489" s="74">
        <v>1280000</v>
      </c>
      <c r="G489" s="80">
        <v>0</v>
      </c>
      <c r="H489" s="29">
        <v>0</v>
      </c>
      <c r="I489" s="18">
        <v>0</v>
      </c>
      <c r="J489" s="55">
        <f t="shared" si="15"/>
        <v>0</v>
      </c>
      <c r="K489" s="134">
        <f t="shared" si="16"/>
        <v>1280000</v>
      </c>
      <c r="L489" s="102" t="s">
        <v>390</v>
      </c>
      <c r="M489" s="24" t="s">
        <v>2516</v>
      </c>
      <c r="N489" s="11">
        <v>3</v>
      </c>
      <c r="O489" s="11">
        <v>1</v>
      </c>
    </row>
    <row r="490" spans="1:15" ht="49.5">
      <c r="A490" s="19">
        <v>486</v>
      </c>
      <c r="B490" s="24" t="s">
        <v>391</v>
      </c>
      <c r="C490" s="25" t="s">
        <v>2327</v>
      </c>
      <c r="D490" s="25" t="s">
        <v>392</v>
      </c>
      <c r="E490" s="73">
        <v>700000</v>
      </c>
      <c r="F490" s="74">
        <f>E490-I490</f>
        <v>494782</v>
      </c>
      <c r="G490" s="80">
        <v>0</v>
      </c>
      <c r="H490" s="29">
        <v>0</v>
      </c>
      <c r="I490" s="18">
        <v>205218</v>
      </c>
      <c r="J490" s="55">
        <f t="shared" si="15"/>
        <v>0</v>
      </c>
      <c r="K490" s="134">
        <f t="shared" si="16"/>
        <v>700000</v>
      </c>
      <c r="L490" s="102" t="s">
        <v>393</v>
      </c>
      <c r="M490" s="24" t="s">
        <v>2516</v>
      </c>
      <c r="N490" s="11">
        <v>3</v>
      </c>
      <c r="O490" s="11">
        <v>1</v>
      </c>
    </row>
    <row r="491" spans="1:15" ht="33">
      <c r="A491" s="19">
        <v>487</v>
      </c>
      <c r="B491" s="24" t="s">
        <v>394</v>
      </c>
      <c r="C491" s="25" t="s">
        <v>952</v>
      </c>
      <c r="D491" s="25" t="s">
        <v>395</v>
      </c>
      <c r="E491" s="73">
        <v>630000</v>
      </c>
      <c r="F491" s="74">
        <f>E491-I491</f>
        <v>570958</v>
      </c>
      <c r="G491" s="80">
        <v>0</v>
      </c>
      <c r="H491" s="29">
        <v>0</v>
      </c>
      <c r="I491" s="18">
        <v>59042</v>
      </c>
      <c r="J491" s="55">
        <f t="shared" si="15"/>
        <v>0</v>
      </c>
      <c r="K491" s="134">
        <f t="shared" si="16"/>
        <v>630000</v>
      </c>
      <c r="L491" s="102" t="s">
        <v>396</v>
      </c>
      <c r="M491" s="24" t="s">
        <v>2516</v>
      </c>
      <c r="N491" s="11">
        <v>3</v>
      </c>
      <c r="O491" s="11">
        <v>1</v>
      </c>
    </row>
    <row r="492" spans="1:15" ht="33">
      <c r="A492" s="19">
        <v>488</v>
      </c>
      <c r="B492" s="24" t="s">
        <v>4338</v>
      </c>
      <c r="C492" s="25" t="s">
        <v>4339</v>
      </c>
      <c r="D492" s="25" t="s">
        <v>4340</v>
      </c>
      <c r="E492" s="73">
        <v>606000</v>
      </c>
      <c r="F492" s="74">
        <f>E492-I492</f>
        <v>540863</v>
      </c>
      <c r="G492" s="80">
        <v>0</v>
      </c>
      <c r="H492" s="29">
        <v>0</v>
      </c>
      <c r="I492" s="18">
        <v>65137</v>
      </c>
      <c r="J492" s="55">
        <f t="shared" si="15"/>
        <v>0</v>
      </c>
      <c r="K492" s="134">
        <f t="shared" si="16"/>
        <v>606000</v>
      </c>
      <c r="L492" s="102" t="s">
        <v>4341</v>
      </c>
      <c r="M492" s="24" t="s">
        <v>2516</v>
      </c>
      <c r="N492" s="11">
        <v>3</v>
      </c>
      <c r="O492" s="11">
        <v>1</v>
      </c>
    </row>
    <row r="493" spans="1:15" ht="33">
      <c r="A493" s="19">
        <v>489</v>
      </c>
      <c r="B493" s="24" t="s">
        <v>4342</v>
      </c>
      <c r="C493" s="25" t="s">
        <v>273</v>
      </c>
      <c r="D493" s="25" t="s">
        <v>4343</v>
      </c>
      <c r="E493" s="73">
        <v>540000</v>
      </c>
      <c r="F493" s="74">
        <f>E493-I493</f>
        <v>537050</v>
      </c>
      <c r="G493" s="80">
        <v>0</v>
      </c>
      <c r="H493" s="29">
        <v>0</v>
      </c>
      <c r="I493" s="18">
        <v>2950</v>
      </c>
      <c r="J493" s="55">
        <f t="shared" si="15"/>
        <v>0</v>
      </c>
      <c r="K493" s="134">
        <f t="shared" si="16"/>
        <v>540000</v>
      </c>
      <c r="L493" s="102" t="s">
        <v>4344</v>
      </c>
      <c r="M493" s="24" t="s">
        <v>2516</v>
      </c>
      <c r="N493" s="11">
        <v>3</v>
      </c>
      <c r="O493" s="11">
        <v>1</v>
      </c>
    </row>
    <row r="494" spans="1:15" ht="33">
      <c r="A494" s="19">
        <v>490</v>
      </c>
      <c r="B494" s="24" t="s">
        <v>4345</v>
      </c>
      <c r="C494" s="25" t="s">
        <v>4346</v>
      </c>
      <c r="D494" s="25" t="s">
        <v>4347</v>
      </c>
      <c r="E494" s="73">
        <v>110000</v>
      </c>
      <c r="F494" s="74">
        <v>110000</v>
      </c>
      <c r="G494" s="80">
        <v>0</v>
      </c>
      <c r="H494" s="29">
        <v>0</v>
      </c>
      <c r="I494" s="18">
        <v>0</v>
      </c>
      <c r="J494" s="55">
        <f t="shared" si="15"/>
        <v>0</v>
      </c>
      <c r="K494" s="134">
        <f t="shared" si="16"/>
        <v>110000</v>
      </c>
      <c r="L494" s="102" t="s">
        <v>4348</v>
      </c>
      <c r="M494" s="24" t="s">
        <v>2516</v>
      </c>
      <c r="N494" s="11">
        <v>3</v>
      </c>
      <c r="O494" s="11">
        <v>1</v>
      </c>
    </row>
    <row r="495" spans="1:15" ht="33">
      <c r="A495" s="19">
        <v>491</v>
      </c>
      <c r="B495" s="24" t="s">
        <v>4349</v>
      </c>
      <c r="C495" s="25" t="s">
        <v>4346</v>
      </c>
      <c r="D495" s="25" t="s">
        <v>4350</v>
      </c>
      <c r="E495" s="73">
        <v>445000</v>
      </c>
      <c r="F495" s="74">
        <v>445000</v>
      </c>
      <c r="G495" s="80">
        <v>0</v>
      </c>
      <c r="H495" s="29">
        <v>0</v>
      </c>
      <c r="I495" s="18">
        <v>0</v>
      </c>
      <c r="J495" s="55">
        <f t="shared" si="15"/>
        <v>0</v>
      </c>
      <c r="K495" s="134">
        <f t="shared" si="16"/>
        <v>445000</v>
      </c>
      <c r="L495" s="102" t="s">
        <v>4351</v>
      </c>
      <c r="M495" s="24" t="s">
        <v>2516</v>
      </c>
      <c r="N495" s="11">
        <v>2</v>
      </c>
      <c r="O495" s="11">
        <v>1</v>
      </c>
    </row>
    <row r="496" spans="1:15" ht="49.5">
      <c r="A496" s="19">
        <v>492</v>
      </c>
      <c r="B496" s="24" t="s">
        <v>4352</v>
      </c>
      <c r="C496" s="25" t="s">
        <v>4353</v>
      </c>
      <c r="D496" s="25" t="s">
        <v>4354</v>
      </c>
      <c r="E496" s="73">
        <v>1250000</v>
      </c>
      <c r="F496" s="74">
        <v>1250000</v>
      </c>
      <c r="G496" s="80">
        <v>0</v>
      </c>
      <c r="H496" s="29">
        <v>0</v>
      </c>
      <c r="I496" s="18">
        <v>0</v>
      </c>
      <c r="J496" s="55">
        <f t="shared" si="15"/>
        <v>0</v>
      </c>
      <c r="K496" s="134">
        <f t="shared" si="16"/>
        <v>1250000</v>
      </c>
      <c r="L496" s="102" t="s">
        <v>4355</v>
      </c>
      <c r="M496" s="24" t="s">
        <v>2516</v>
      </c>
      <c r="N496" s="11">
        <v>3</v>
      </c>
      <c r="O496" s="11">
        <v>1</v>
      </c>
    </row>
    <row r="497" spans="1:15" ht="33">
      <c r="A497" s="19">
        <v>493</v>
      </c>
      <c r="B497" s="24" t="s">
        <v>4356</v>
      </c>
      <c r="C497" s="25" t="s">
        <v>4357</v>
      </c>
      <c r="D497" s="25" t="s">
        <v>4358</v>
      </c>
      <c r="E497" s="73">
        <v>165000</v>
      </c>
      <c r="F497" s="74">
        <v>165000</v>
      </c>
      <c r="G497" s="80">
        <v>0</v>
      </c>
      <c r="H497" s="29">
        <v>0</v>
      </c>
      <c r="I497" s="18">
        <v>0</v>
      </c>
      <c r="J497" s="55">
        <f t="shared" si="15"/>
        <v>0</v>
      </c>
      <c r="K497" s="134">
        <f t="shared" si="16"/>
        <v>165000</v>
      </c>
      <c r="L497" s="102"/>
      <c r="M497" s="24" t="s">
        <v>2516</v>
      </c>
      <c r="N497" s="11">
        <v>2</v>
      </c>
      <c r="O497" s="11">
        <v>1</v>
      </c>
    </row>
    <row r="498" spans="1:15" ht="33">
      <c r="A498" s="19">
        <v>494</v>
      </c>
      <c r="B498" s="24" t="s">
        <v>4359</v>
      </c>
      <c r="C498" s="25" t="s">
        <v>4360</v>
      </c>
      <c r="D498" s="25" t="s">
        <v>4361</v>
      </c>
      <c r="E498" s="73">
        <v>844000</v>
      </c>
      <c r="F498" s="74">
        <v>844000</v>
      </c>
      <c r="G498" s="80">
        <v>0</v>
      </c>
      <c r="H498" s="29">
        <v>0</v>
      </c>
      <c r="I498" s="18">
        <v>0</v>
      </c>
      <c r="J498" s="55">
        <f t="shared" si="15"/>
        <v>0</v>
      </c>
      <c r="K498" s="134">
        <f t="shared" si="16"/>
        <v>844000</v>
      </c>
      <c r="L498" s="102" t="s">
        <v>4362</v>
      </c>
      <c r="M498" s="24" t="s">
        <v>2516</v>
      </c>
      <c r="N498" s="11">
        <v>3</v>
      </c>
      <c r="O498" s="11">
        <v>1</v>
      </c>
    </row>
    <row r="499" spans="1:15" ht="33">
      <c r="A499" s="19">
        <v>495</v>
      </c>
      <c r="B499" s="24" t="s">
        <v>4363</v>
      </c>
      <c r="C499" s="25" t="s">
        <v>276</v>
      </c>
      <c r="D499" s="25" t="s">
        <v>4364</v>
      </c>
      <c r="E499" s="73">
        <v>882000</v>
      </c>
      <c r="F499" s="74">
        <f>E499-I499</f>
        <v>667902</v>
      </c>
      <c r="G499" s="80">
        <v>0</v>
      </c>
      <c r="H499" s="29">
        <v>0</v>
      </c>
      <c r="I499" s="18">
        <v>214098</v>
      </c>
      <c r="J499" s="55">
        <f t="shared" si="15"/>
        <v>0</v>
      </c>
      <c r="K499" s="134">
        <f t="shared" si="16"/>
        <v>882000</v>
      </c>
      <c r="L499" s="102" t="s">
        <v>4365</v>
      </c>
      <c r="M499" s="24" t="s">
        <v>2516</v>
      </c>
      <c r="N499" s="11">
        <v>3</v>
      </c>
      <c r="O499" s="11">
        <v>1</v>
      </c>
    </row>
    <row r="500" spans="1:15" ht="33">
      <c r="A500" s="19">
        <v>496</v>
      </c>
      <c r="B500" s="24" t="s">
        <v>4366</v>
      </c>
      <c r="C500" s="25" t="s">
        <v>276</v>
      </c>
      <c r="D500" s="25" t="s">
        <v>4367</v>
      </c>
      <c r="E500" s="73">
        <v>926000</v>
      </c>
      <c r="F500" s="74">
        <f>E500-I500</f>
        <v>717682</v>
      </c>
      <c r="G500" s="80">
        <v>0</v>
      </c>
      <c r="H500" s="29">
        <v>0</v>
      </c>
      <c r="I500" s="18">
        <v>208318</v>
      </c>
      <c r="J500" s="55">
        <f t="shared" si="15"/>
        <v>0</v>
      </c>
      <c r="K500" s="134">
        <f t="shared" si="16"/>
        <v>926000</v>
      </c>
      <c r="L500" s="102" t="s">
        <v>4368</v>
      </c>
      <c r="M500" s="24" t="s">
        <v>2516</v>
      </c>
      <c r="N500" s="11">
        <v>3</v>
      </c>
      <c r="O500" s="11">
        <v>1</v>
      </c>
    </row>
    <row r="501" spans="1:15" ht="33">
      <c r="A501" s="19">
        <v>497</v>
      </c>
      <c r="B501" s="24" t="s">
        <v>4369</v>
      </c>
      <c r="C501" s="25" t="s">
        <v>4370</v>
      </c>
      <c r="D501" s="25" t="s">
        <v>4371</v>
      </c>
      <c r="E501" s="73">
        <v>445000</v>
      </c>
      <c r="F501" s="74">
        <f>E501-I501</f>
        <v>423900</v>
      </c>
      <c r="G501" s="80">
        <v>0</v>
      </c>
      <c r="H501" s="29">
        <v>0</v>
      </c>
      <c r="I501" s="18">
        <v>21100</v>
      </c>
      <c r="J501" s="55">
        <f t="shared" si="15"/>
        <v>0</v>
      </c>
      <c r="K501" s="134">
        <f t="shared" si="16"/>
        <v>445000</v>
      </c>
      <c r="L501" s="102" t="s">
        <v>4372</v>
      </c>
      <c r="M501" s="24" t="s">
        <v>2516</v>
      </c>
      <c r="N501" s="11">
        <v>3</v>
      </c>
      <c r="O501" s="11">
        <v>1</v>
      </c>
    </row>
    <row r="502" spans="1:15" ht="33">
      <c r="A502" s="19">
        <v>498</v>
      </c>
      <c r="B502" s="24" t="s">
        <v>4373</v>
      </c>
      <c r="C502" s="25" t="s">
        <v>4374</v>
      </c>
      <c r="D502" s="25" t="s">
        <v>4375</v>
      </c>
      <c r="E502" s="73">
        <v>300000</v>
      </c>
      <c r="F502" s="74">
        <v>300000</v>
      </c>
      <c r="G502" s="80">
        <v>0</v>
      </c>
      <c r="H502" s="29">
        <v>0</v>
      </c>
      <c r="I502" s="18">
        <v>0</v>
      </c>
      <c r="J502" s="55">
        <f t="shared" si="15"/>
        <v>0</v>
      </c>
      <c r="K502" s="134">
        <f t="shared" si="16"/>
        <v>300000</v>
      </c>
      <c r="L502" s="102"/>
      <c r="M502" s="24" t="s">
        <v>2516</v>
      </c>
      <c r="N502" s="11">
        <v>1</v>
      </c>
      <c r="O502" s="11">
        <v>1</v>
      </c>
    </row>
    <row r="503" spans="1:15" ht="33">
      <c r="A503" s="19">
        <v>499</v>
      </c>
      <c r="B503" s="24" t="s">
        <v>4376</v>
      </c>
      <c r="C503" s="25" t="s">
        <v>952</v>
      </c>
      <c r="D503" s="25" t="s">
        <v>4377</v>
      </c>
      <c r="E503" s="73">
        <v>619000</v>
      </c>
      <c r="F503" s="74">
        <f>E503-I503</f>
        <v>582954</v>
      </c>
      <c r="G503" s="80">
        <v>0</v>
      </c>
      <c r="H503" s="29">
        <v>0</v>
      </c>
      <c r="I503" s="18">
        <v>36046</v>
      </c>
      <c r="J503" s="55">
        <f t="shared" si="15"/>
        <v>0</v>
      </c>
      <c r="K503" s="134">
        <f t="shared" si="16"/>
        <v>619000</v>
      </c>
      <c r="L503" s="102" t="s">
        <v>4378</v>
      </c>
      <c r="M503" s="24" t="s">
        <v>2516</v>
      </c>
      <c r="N503" s="11">
        <v>3</v>
      </c>
      <c r="O503" s="11">
        <v>1</v>
      </c>
    </row>
    <row r="504" spans="1:15" ht="49.5">
      <c r="A504" s="19">
        <v>500</v>
      </c>
      <c r="B504" s="24" t="s">
        <v>4379</v>
      </c>
      <c r="C504" s="25" t="s">
        <v>3597</v>
      </c>
      <c r="D504" s="25" t="s">
        <v>4380</v>
      </c>
      <c r="E504" s="73">
        <v>862000</v>
      </c>
      <c r="F504" s="74">
        <f>E504-I504</f>
        <v>846776</v>
      </c>
      <c r="G504" s="80">
        <v>0</v>
      </c>
      <c r="H504" s="29">
        <v>0</v>
      </c>
      <c r="I504" s="18">
        <v>15224</v>
      </c>
      <c r="J504" s="55">
        <f t="shared" si="15"/>
        <v>0</v>
      </c>
      <c r="K504" s="134">
        <f t="shared" si="16"/>
        <v>862000</v>
      </c>
      <c r="L504" s="102" t="s">
        <v>4381</v>
      </c>
      <c r="M504" s="24" t="s">
        <v>2516</v>
      </c>
      <c r="N504" s="11">
        <v>3</v>
      </c>
      <c r="O504" s="11">
        <v>1</v>
      </c>
    </row>
    <row r="505" spans="1:15" ht="49.5">
      <c r="A505" s="19">
        <v>501</v>
      </c>
      <c r="B505" s="24" t="s">
        <v>4382</v>
      </c>
      <c r="C505" s="25" t="s">
        <v>276</v>
      </c>
      <c r="D505" s="25" t="s">
        <v>4383</v>
      </c>
      <c r="E505" s="73">
        <v>1440000</v>
      </c>
      <c r="F505" s="74">
        <f>E505-I505</f>
        <v>1341334</v>
      </c>
      <c r="G505" s="80">
        <v>0</v>
      </c>
      <c r="H505" s="29">
        <v>0</v>
      </c>
      <c r="I505" s="18">
        <v>98666</v>
      </c>
      <c r="J505" s="55">
        <f t="shared" si="15"/>
        <v>0</v>
      </c>
      <c r="K505" s="134">
        <f t="shared" si="16"/>
        <v>1440000</v>
      </c>
      <c r="L505" s="102" t="s">
        <v>4384</v>
      </c>
      <c r="M505" s="24" t="s">
        <v>2516</v>
      </c>
      <c r="N505" s="11">
        <v>3</v>
      </c>
      <c r="O505" s="11">
        <v>1</v>
      </c>
    </row>
    <row r="506" spans="1:15">
      <c r="A506" s="19">
        <v>502</v>
      </c>
      <c r="B506" s="24" t="s">
        <v>4385</v>
      </c>
      <c r="C506" s="25" t="s">
        <v>4386</v>
      </c>
      <c r="D506" s="25" t="s">
        <v>4387</v>
      </c>
      <c r="E506" s="73">
        <v>2469000</v>
      </c>
      <c r="F506" s="74">
        <f>E506-I506</f>
        <v>1956185</v>
      </c>
      <c r="G506" s="80">
        <v>0</v>
      </c>
      <c r="H506" s="29">
        <v>0</v>
      </c>
      <c r="I506" s="18">
        <v>512815</v>
      </c>
      <c r="J506" s="55">
        <f t="shared" si="15"/>
        <v>0</v>
      </c>
      <c r="K506" s="134">
        <f t="shared" si="16"/>
        <v>2469000</v>
      </c>
      <c r="L506" s="102" t="s">
        <v>4388</v>
      </c>
      <c r="M506" s="24" t="s">
        <v>2516</v>
      </c>
      <c r="N506" s="11">
        <v>3</v>
      </c>
      <c r="O506" s="11">
        <v>1</v>
      </c>
    </row>
    <row r="507" spans="1:15" ht="33">
      <c r="A507" s="19">
        <v>503</v>
      </c>
      <c r="B507" s="24" t="s">
        <v>4113</v>
      </c>
      <c r="C507" s="25" t="s">
        <v>1433</v>
      </c>
      <c r="D507" s="25" t="s">
        <v>4114</v>
      </c>
      <c r="E507" s="73">
        <v>300000</v>
      </c>
      <c r="F507" s="74">
        <v>300000</v>
      </c>
      <c r="G507" s="80">
        <v>0</v>
      </c>
      <c r="H507" s="29">
        <v>0</v>
      </c>
      <c r="I507" s="18">
        <v>0</v>
      </c>
      <c r="J507" s="55">
        <f t="shared" si="15"/>
        <v>0</v>
      </c>
      <c r="K507" s="134">
        <f t="shared" si="16"/>
        <v>300000</v>
      </c>
      <c r="L507" s="102" t="s">
        <v>4128</v>
      </c>
      <c r="M507" s="24" t="s">
        <v>2516</v>
      </c>
      <c r="N507" s="11"/>
      <c r="O507" s="11"/>
    </row>
    <row r="508" spans="1:15" ht="49.5">
      <c r="A508" s="19">
        <v>504</v>
      </c>
      <c r="B508" s="24" t="s">
        <v>4115</v>
      </c>
      <c r="C508" s="25" t="s">
        <v>2314</v>
      </c>
      <c r="D508" s="25" t="s">
        <v>4116</v>
      </c>
      <c r="E508" s="73">
        <v>677000</v>
      </c>
      <c r="F508" s="74">
        <v>677000</v>
      </c>
      <c r="G508" s="80">
        <v>0</v>
      </c>
      <c r="H508" s="29">
        <v>0</v>
      </c>
      <c r="I508" s="18">
        <v>0</v>
      </c>
      <c r="J508" s="55">
        <f t="shared" si="15"/>
        <v>0</v>
      </c>
      <c r="K508" s="134">
        <f t="shared" si="16"/>
        <v>677000</v>
      </c>
      <c r="L508" s="102" t="s">
        <v>4129</v>
      </c>
      <c r="M508" s="24" t="s">
        <v>2516</v>
      </c>
      <c r="N508" s="11"/>
      <c r="O508" s="11"/>
    </row>
    <row r="509" spans="1:15" ht="33">
      <c r="A509" s="19">
        <v>505</v>
      </c>
      <c r="B509" s="24" t="s">
        <v>4117</v>
      </c>
      <c r="C509" s="25" t="s">
        <v>4118</v>
      </c>
      <c r="D509" s="25" t="s">
        <v>4119</v>
      </c>
      <c r="E509" s="73">
        <v>4536000</v>
      </c>
      <c r="F509" s="74">
        <v>4194664</v>
      </c>
      <c r="G509" s="80">
        <v>0</v>
      </c>
      <c r="H509" s="29">
        <v>0</v>
      </c>
      <c r="I509" s="18">
        <f>E509-F509</f>
        <v>341336</v>
      </c>
      <c r="J509" s="55">
        <f t="shared" si="15"/>
        <v>0</v>
      </c>
      <c r="K509" s="134">
        <f t="shared" si="16"/>
        <v>4536000</v>
      </c>
      <c r="L509" s="102"/>
      <c r="M509" s="24" t="s">
        <v>2516</v>
      </c>
      <c r="N509" s="11"/>
      <c r="O509" s="11"/>
    </row>
    <row r="510" spans="1:15" ht="33">
      <c r="A510" s="19">
        <v>506</v>
      </c>
      <c r="B510" s="24" t="s">
        <v>4120</v>
      </c>
      <c r="C510" s="25" t="s">
        <v>2314</v>
      </c>
      <c r="D510" s="25" t="s">
        <v>4121</v>
      </c>
      <c r="E510" s="73">
        <v>400000</v>
      </c>
      <c r="F510" s="74">
        <v>400000</v>
      </c>
      <c r="G510" s="80">
        <v>0</v>
      </c>
      <c r="H510" s="29">
        <v>0</v>
      </c>
      <c r="I510" s="18">
        <v>0</v>
      </c>
      <c r="J510" s="55">
        <f t="shared" si="15"/>
        <v>0</v>
      </c>
      <c r="K510" s="134">
        <f t="shared" si="16"/>
        <v>400000</v>
      </c>
      <c r="L510" s="113" t="s">
        <v>4130</v>
      </c>
      <c r="M510" s="24" t="s">
        <v>2516</v>
      </c>
      <c r="N510" s="11"/>
      <c r="O510" s="11"/>
    </row>
    <row r="511" spans="1:15" ht="33">
      <c r="A511" s="19">
        <v>507</v>
      </c>
      <c r="B511" s="24" t="s">
        <v>4122</v>
      </c>
      <c r="C511" s="25" t="s">
        <v>4118</v>
      </c>
      <c r="D511" s="25" t="s">
        <v>4123</v>
      </c>
      <c r="E511" s="73">
        <v>14355000</v>
      </c>
      <c r="F511" s="74">
        <v>14355000</v>
      </c>
      <c r="G511" s="80">
        <v>0</v>
      </c>
      <c r="H511" s="29">
        <v>0</v>
      </c>
      <c r="I511" s="18">
        <v>0</v>
      </c>
      <c r="J511" s="55">
        <f t="shared" si="15"/>
        <v>0</v>
      </c>
      <c r="K511" s="134">
        <f t="shared" si="16"/>
        <v>14355000</v>
      </c>
      <c r="L511" s="102"/>
      <c r="M511" s="24" t="s">
        <v>2516</v>
      </c>
      <c r="N511" s="11"/>
      <c r="O511" s="11"/>
    </row>
    <row r="512" spans="1:15" ht="33">
      <c r="A512" s="19">
        <v>508</v>
      </c>
      <c r="B512" s="24" t="s">
        <v>4124</v>
      </c>
      <c r="C512" s="25" t="s">
        <v>3170</v>
      </c>
      <c r="D512" s="25" t="s">
        <v>4125</v>
      </c>
      <c r="E512" s="73">
        <v>946000</v>
      </c>
      <c r="F512" s="74">
        <v>946000</v>
      </c>
      <c r="G512" s="80">
        <v>0</v>
      </c>
      <c r="H512" s="29">
        <v>0</v>
      </c>
      <c r="I512" s="18">
        <v>0</v>
      </c>
      <c r="J512" s="55">
        <f t="shared" si="15"/>
        <v>0</v>
      </c>
      <c r="K512" s="134">
        <f t="shared" si="16"/>
        <v>946000</v>
      </c>
      <c r="L512" s="102"/>
      <c r="M512" s="24" t="s">
        <v>2516</v>
      </c>
      <c r="N512" s="11"/>
      <c r="O512" s="11"/>
    </row>
    <row r="513" spans="1:15" ht="33">
      <c r="A513" s="19">
        <v>509</v>
      </c>
      <c r="B513" s="24" t="s">
        <v>4126</v>
      </c>
      <c r="C513" s="25" t="s">
        <v>3170</v>
      </c>
      <c r="D513" s="25" t="s">
        <v>4127</v>
      </c>
      <c r="E513" s="73">
        <v>937000</v>
      </c>
      <c r="F513" s="74">
        <v>202704</v>
      </c>
      <c r="G513" s="80">
        <v>0</v>
      </c>
      <c r="H513" s="29">
        <v>0</v>
      </c>
      <c r="I513" s="18">
        <f>E513-F513</f>
        <v>734296</v>
      </c>
      <c r="J513" s="55">
        <f t="shared" si="15"/>
        <v>0</v>
      </c>
      <c r="K513" s="134">
        <f t="shared" si="16"/>
        <v>937000</v>
      </c>
      <c r="L513" s="102"/>
      <c r="M513" s="24" t="s">
        <v>2516</v>
      </c>
      <c r="N513" s="11"/>
      <c r="O513" s="11"/>
    </row>
    <row r="514" spans="1:15" ht="48.75" customHeight="1">
      <c r="A514" s="19">
        <v>510</v>
      </c>
      <c r="B514" s="32" t="s">
        <v>4389</v>
      </c>
      <c r="C514" s="18" t="s">
        <v>4390</v>
      </c>
      <c r="D514" s="18" t="s">
        <v>4391</v>
      </c>
      <c r="E514" s="18">
        <v>744000</v>
      </c>
      <c r="F514" s="58">
        <v>686414</v>
      </c>
      <c r="G514" s="80">
        <v>0</v>
      </c>
      <c r="H514" s="29">
        <v>0</v>
      </c>
      <c r="I514" s="18">
        <v>57586</v>
      </c>
      <c r="J514" s="55">
        <f t="shared" si="15"/>
        <v>0</v>
      </c>
      <c r="K514" s="134">
        <f t="shared" si="16"/>
        <v>744000</v>
      </c>
      <c r="L514" s="102" t="s">
        <v>2517</v>
      </c>
      <c r="M514" s="24" t="s">
        <v>2518</v>
      </c>
      <c r="N514" s="11">
        <v>3</v>
      </c>
      <c r="O514" s="11">
        <v>1</v>
      </c>
    </row>
    <row r="515" spans="1:15" ht="45" customHeight="1">
      <c r="A515" s="19">
        <v>511</v>
      </c>
      <c r="B515" s="32" t="s">
        <v>4392</v>
      </c>
      <c r="C515" s="18" t="s">
        <v>4393</v>
      </c>
      <c r="D515" s="18" t="s">
        <v>4394</v>
      </c>
      <c r="E515" s="18">
        <v>4750000</v>
      </c>
      <c r="F515" s="58">
        <v>4700500</v>
      </c>
      <c r="G515" s="80">
        <v>0</v>
      </c>
      <c r="H515" s="29">
        <v>0</v>
      </c>
      <c r="I515" s="18">
        <v>49500</v>
      </c>
      <c r="J515" s="55">
        <f t="shared" si="15"/>
        <v>0</v>
      </c>
      <c r="K515" s="134">
        <f t="shared" si="16"/>
        <v>4750000</v>
      </c>
      <c r="L515" s="102" t="s">
        <v>2519</v>
      </c>
      <c r="M515" s="24" t="s">
        <v>2520</v>
      </c>
      <c r="N515" s="11">
        <v>3</v>
      </c>
      <c r="O515" s="11">
        <v>1</v>
      </c>
    </row>
    <row r="516" spans="1:15" ht="54.75" customHeight="1">
      <c r="A516" s="19">
        <v>512</v>
      </c>
      <c r="B516" s="32" t="s">
        <v>4395</v>
      </c>
      <c r="C516" s="18" t="s">
        <v>2521</v>
      </c>
      <c r="D516" s="18" t="s">
        <v>2522</v>
      </c>
      <c r="E516" s="18">
        <v>800000</v>
      </c>
      <c r="F516" s="58">
        <v>686608</v>
      </c>
      <c r="G516" s="80">
        <v>0</v>
      </c>
      <c r="H516" s="29">
        <v>0</v>
      </c>
      <c r="I516" s="18">
        <v>113392</v>
      </c>
      <c r="J516" s="55">
        <f t="shared" si="15"/>
        <v>0</v>
      </c>
      <c r="K516" s="134">
        <f t="shared" si="16"/>
        <v>800000</v>
      </c>
      <c r="L516" s="102" t="s">
        <v>2523</v>
      </c>
      <c r="M516" s="24" t="s">
        <v>2524</v>
      </c>
      <c r="N516" s="11">
        <v>3</v>
      </c>
      <c r="O516" s="11">
        <v>1</v>
      </c>
    </row>
    <row r="517" spans="1:15" ht="50.25" customHeight="1">
      <c r="A517" s="19">
        <v>513</v>
      </c>
      <c r="B517" s="32" t="s">
        <v>4396</v>
      </c>
      <c r="C517" s="18" t="s">
        <v>4397</v>
      </c>
      <c r="D517" s="18" t="s">
        <v>4398</v>
      </c>
      <c r="E517" s="18">
        <v>2300000</v>
      </c>
      <c r="F517" s="58">
        <v>0</v>
      </c>
      <c r="G517" s="80">
        <v>0</v>
      </c>
      <c r="H517" s="29">
        <v>0</v>
      </c>
      <c r="I517" s="18">
        <v>2300000</v>
      </c>
      <c r="J517" s="55">
        <f t="shared" ref="J517:J580" si="17">IF(E517=F517+G517+H517+I517,0,1)</f>
        <v>0</v>
      </c>
      <c r="K517" s="134">
        <f t="shared" ref="K517:K580" si="18">F517+G517+H517+I517</f>
        <v>2300000</v>
      </c>
      <c r="L517" s="102"/>
      <c r="M517" s="24" t="s">
        <v>2525</v>
      </c>
      <c r="N517" s="11">
        <v>1</v>
      </c>
      <c r="O517" s="11">
        <v>0</v>
      </c>
    </row>
    <row r="518" spans="1:15" ht="57.75" customHeight="1">
      <c r="A518" s="19">
        <v>514</v>
      </c>
      <c r="B518" s="32" t="s">
        <v>4399</v>
      </c>
      <c r="C518" s="18" t="s">
        <v>2526</v>
      </c>
      <c r="D518" s="18" t="s">
        <v>2527</v>
      </c>
      <c r="E518" s="18">
        <v>1750000</v>
      </c>
      <c r="F518" s="58">
        <v>1484497</v>
      </c>
      <c r="G518" s="80">
        <v>0</v>
      </c>
      <c r="H518" s="29">
        <v>0</v>
      </c>
      <c r="I518" s="18">
        <v>265503</v>
      </c>
      <c r="J518" s="55">
        <f t="shared" si="17"/>
        <v>0</v>
      </c>
      <c r="K518" s="134">
        <f t="shared" si="18"/>
        <v>1750000</v>
      </c>
      <c r="L518" s="102" t="s">
        <v>2528</v>
      </c>
      <c r="M518" s="24" t="s">
        <v>2529</v>
      </c>
      <c r="N518" s="11">
        <v>3</v>
      </c>
      <c r="O518" s="11">
        <v>1</v>
      </c>
    </row>
    <row r="519" spans="1:15" ht="78" customHeight="1">
      <c r="A519" s="19">
        <v>515</v>
      </c>
      <c r="B519" s="32" t="s">
        <v>4400</v>
      </c>
      <c r="C519" s="18" t="s">
        <v>2526</v>
      </c>
      <c r="D519" s="18" t="s">
        <v>2530</v>
      </c>
      <c r="E519" s="18">
        <v>700000</v>
      </c>
      <c r="F519" s="58">
        <v>679873</v>
      </c>
      <c r="G519" s="80">
        <v>0</v>
      </c>
      <c r="H519" s="29">
        <v>0</v>
      </c>
      <c r="I519" s="18">
        <v>20127</v>
      </c>
      <c r="J519" s="55">
        <f t="shared" si="17"/>
        <v>0</v>
      </c>
      <c r="K519" s="134">
        <f t="shared" si="18"/>
        <v>700000</v>
      </c>
      <c r="L519" s="102" t="s">
        <v>2531</v>
      </c>
      <c r="M519" s="24" t="s">
        <v>2532</v>
      </c>
      <c r="N519" s="11">
        <v>3</v>
      </c>
      <c r="O519" s="11">
        <v>1</v>
      </c>
    </row>
    <row r="520" spans="1:15" ht="72" customHeight="1">
      <c r="A520" s="19">
        <v>516</v>
      </c>
      <c r="B520" s="32" t="s">
        <v>4401</v>
      </c>
      <c r="C520" s="18" t="s">
        <v>2533</v>
      </c>
      <c r="D520" s="18" t="s">
        <v>2534</v>
      </c>
      <c r="E520" s="18">
        <v>1600000</v>
      </c>
      <c r="F520" s="58">
        <v>1564300</v>
      </c>
      <c r="G520" s="80">
        <v>0</v>
      </c>
      <c r="H520" s="29">
        <v>0</v>
      </c>
      <c r="I520" s="18">
        <v>35700</v>
      </c>
      <c r="J520" s="55">
        <f t="shared" si="17"/>
        <v>0</v>
      </c>
      <c r="K520" s="134">
        <f t="shared" si="18"/>
        <v>1600000</v>
      </c>
      <c r="L520" s="102" t="s">
        <v>2535</v>
      </c>
      <c r="M520" s="24" t="s">
        <v>2536</v>
      </c>
      <c r="N520" s="11">
        <v>2</v>
      </c>
      <c r="O520" s="11">
        <v>1</v>
      </c>
    </row>
    <row r="521" spans="1:15" ht="87" customHeight="1">
      <c r="A521" s="19">
        <v>517</v>
      </c>
      <c r="B521" s="32" t="s">
        <v>4402</v>
      </c>
      <c r="C521" s="18" t="s">
        <v>2537</v>
      </c>
      <c r="D521" s="18" t="s">
        <v>2538</v>
      </c>
      <c r="E521" s="18">
        <v>500000</v>
      </c>
      <c r="F521" s="58">
        <v>469800</v>
      </c>
      <c r="G521" s="80">
        <v>0</v>
      </c>
      <c r="H521" s="29">
        <v>0</v>
      </c>
      <c r="I521" s="18">
        <v>30200</v>
      </c>
      <c r="J521" s="55">
        <f t="shared" si="17"/>
        <v>0</v>
      </c>
      <c r="K521" s="134">
        <f t="shared" si="18"/>
        <v>500000</v>
      </c>
      <c r="L521" s="102" t="s">
        <v>2539</v>
      </c>
      <c r="M521" s="24" t="s">
        <v>2540</v>
      </c>
      <c r="N521" s="11">
        <v>3</v>
      </c>
      <c r="O521" s="11">
        <v>1</v>
      </c>
    </row>
    <row r="522" spans="1:15" ht="64.5" customHeight="1">
      <c r="A522" s="19">
        <v>518</v>
      </c>
      <c r="B522" s="32" t="s">
        <v>4403</v>
      </c>
      <c r="C522" s="18" t="s">
        <v>4404</v>
      </c>
      <c r="D522" s="18" t="s">
        <v>4405</v>
      </c>
      <c r="E522" s="18">
        <v>3400000</v>
      </c>
      <c r="F522" s="58">
        <v>3394500</v>
      </c>
      <c r="G522" s="80">
        <v>0</v>
      </c>
      <c r="H522" s="29">
        <v>0</v>
      </c>
      <c r="I522" s="18">
        <v>5500</v>
      </c>
      <c r="J522" s="55">
        <f t="shared" si="17"/>
        <v>0</v>
      </c>
      <c r="K522" s="134">
        <f t="shared" si="18"/>
        <v>3400000</v>
      </c>
      <c r="L522" s="102" t="s">
        <v>2541</v>
      </c>
      <c r="M522" s="24" t="s">
        <v>2542</v>
      </c>
      <c r="N522" s="11">
        <v>3</v>
      </c>
      <c r="O522" s="11">
        <v>1</v>
      </c>
    </row>
    <row r="523" spans="1:15" ht="67.5" customHeight="1">
      <c r="A523" s="19">
        <v>519</v>
      </c>
      <c r="B523" s="32" t="s">
        <v>4406</v>
      </c>
      <c r="C523" s="18" t="s">
        <v>4407</v>
      </c>
      <c r="D523" s="18" t="s">
        <v>2543</v>
      </c>
      <c r="E523" s="18">
        <v>9000000</v>
      </c>
      <c r="F523" s="58">
        <v>8085347</v>
      </c>
      <c r="G523" s="80">
        <v>0</v>
      </c>
      <c r="H523" s="29">
        <v>0</v>
      </c>
      <c r="I523" s="18">
        <v>914653</v>
      </c>
      <c r="J523" s="55">
        <f t="shared" si="17"/>
        <v>0</v>
      </c>
      <c r="K523" s="134">
        <f t="shared" si="18"/>
        <v>9000000</v>
      </c>
      <c r="L523" s="102" t="s">
        <v>2544</v>
      </c>
      <c r="M523" s="24" t="s">
        <v>2545</v>
      </c>
      <c r="N523" s="11">
        <v>3</v>
      </c>
      <c r="O523" s="11">
        <v>1</v>
      </c>
    </row>
    <row r="524" spans="1:15" ht="57.75" customHeight="1">
      <c r="A524" s="19">
        <v>520</v>
      </c>
      <c r="B524" s="32" t="s">
        <v>4408</v>
      </c>
      <c r="C524" s="18" t="s">
        <v>4393</v>
      </c>
      <c r="D524" s="18" t="s">
        <v>2546</v>
      </c>
      <c r="E524" s="18">
        <v>4500000</v>
      </c>
      <c r="F524" s="58">
        <v>4370000</v>
      </c>
      <c r="G524" s="80">
        <v>0</v>
      </c>
      <c r="H524" s="29">
        <v>0</v>
      </c>
      <c r="I524" s="18">
        <v>130000</v>
      </c>
      <c r="J524" s="55">
        <f t="shared" si="17"/>
        <v>0</v>
      </c>
      <c r="K524" s="134">
        <f t="shared" si="18"/>
        <v>4500000</v>
      </c>
      <c r="L524" s="102" t="s">
        <v>2547</v>
      </c>
      <c r="M524" s="24" t="s">
        <v>2548</v>
      </c>
      <c r="N524" s="11">
        <v>3</v>
      </c>
      <c r="O524" s="11">
        <v>1</v>
      </c>
    </row>
    <row r="525" spans="1:15" ht="57.75" customHeight="1">
      <c r="A525" s="19">
        <v>521</v>
      </c>
      <c r="B525" s="32" t="s">
        <v>4409</v>
      </c>
      <c r="C525" s="18" t="s">
        <v>2533</v>
      </c>
      <c r="D525" s="18" t="s">
        <v>2549</v>
      </c>
      <c r="E525" s="18">
        <v>800000</v>
      </c>
      <c r="F525" s="54">
        <v>637000</v>
      </c>
      <c r="G525" s="80">
        <v>0</v>
      </c>
      <c r="H525" s="29">
        <v>0</v>
      </c>
      <c r="I525" s="18">
        <v>163000</v>
      </c>
      <c r="J525" s="55">
        <f t="shared" si="17"/>
        <v>0</v>
      </c>
      <c r="K525" s="134">
        <f t="shared" si="18"/>
        <v>800000</v>
      </c>
      <c r="L525" s="102" t="s">
        <v>2550</v>
      </c>
      <c r="M525" s="24" t="s">
        <v>2551</v>
      </c>
      <c r="N525" s="11">
        <v>3</v>
      </c>
      <c r="O525" s="11">
        <v>1</v>
      </c>
    </row>
    <row r="526" spans="1:15" ht="60" customHeight="1">
      <c r="A526" s="19">
        <v>522</v>
      </c>
      <c r="B526" s="32" t="s">
        <v>4410</v>
      </c>
      <c r="C526" s="18" t="s">
        <v>2552</v>
      </c>
      <c r="D526" s="18" t="s">
        <v>2553</v>
      </c>
      <c r="E526" s="18">
        <v>900000</v>
      </c>
      <c r="F526" s="58">
        <v>682745</v>
      </c>
      <c r="G526" s="80">
        <v>0</v>
      </c>
      <c r="H526" s="29">
        <v>0</v>
      </c>
      <c r="I526" s="18">
        <v>217255</v>
      </c>
      <c r="J526" s="55">
        <f t="shared" si="17"/>
        <v>0</v>
      </c>
      <c r="K526" s="134">
        <f t="shared" si="18"/>
        <v>900000</v>
      </c>
      <c r="L526" s="102" t="s">
        <v>2554</v>
      </c>
      <c r="M526" s="24" t="s">
        <v>2555</v>
      </c>
      <c r="N526" s="11">
        <v>3</v>
      </c>
      <c r="O526" s="11">
        <v>1</v>
      </c>
    </row>
    <row r="527" spans="1:15" ht="66.75" customHeight="1">
      <c r="A527" s="19">
        <v>523</v>
      </c>
      <c r="B527" s="32" t="s">
        <v>2556</v>
      </c>
      <c r="C527" s="18" t="s">
        <v>2557</v>
      </c>
      <c r="D527" s="18" t="s">
        <v>2558</v>
      </c>
      <c r="E527" s="18">
        <v>570000</v>
      </c>
      <c r="F527" s="58">
        <v>570000</v>
      </c>
      <c r="G527" s="80">
        <v>0</v>
      </c>
      <c r="H527" s="29">
        <v>0</v>
      </c>
      <c r="I527" s="18">
        <v>0</v>
      </c>
      <c r="J527" s="55">
        <f t="shared" si="17"/>
        <v>0</v>
      </c>
      <c r="K527" s="134">
        <f t="shared" si="18"/>
        <v>570000</v>
      </c>
      <c r="L527" s="102" t="s">
        <v>2559</v>
      </c>
      <c r="M527" s="24" t="s">
        <v>2560</v>
      </c>
      <c r="N527" s="11">
        <v>3</v>
      </c>
      <c r="O527" s="11">
        <v>1</v>
      </c>
    </row>
    <row r="528" spans="1:15" ht="46.5" customHeight="1">
      <c r="A528" s="19">
        <v>524</v>
      </c>
      <c r="B528" s="32" t="s">
        <v>4411</v>
      </c>
      <c r="C528" s="18" t="s">
        <v>2561</v>
      </c>
      <c r="D528" s="18" t="s">
        <v>2562</v>
      </c>
      <c r="E528" s="18">
        <v>1500000</v>
      </c>
      <c r="F528" s="58">
        <v>1500000</v>
      </c>
      <c r="G528" s="80">
        <v>0</v>
      </c>
      <c r="H528" s="29">
        <v>0</v>
      </c>
      <c r="I528" s="18">
        <v>0</v>
      </c>
      <c r="J528" s="55">
        <f t="shared" si="17"/>
        <v>0</v>
      </c>
      <c r="K528" s="134">
        <f t="shared" si="18"/>
        <v>1500000</v>
      </c>
      <c r="L528" s="102" t="s">
        <v>2563</v>
      </c>
      <c r="M528" s="24" t="s">
        <v>2564</v>
      </c>
      <c r="N528" s="11">
        <v>3</v>
      </c>
      <c r="O528" s="11">
        <v>1</v>
      </c>
    </row>
    <row r="529" spans="1:15" ht="48" customHeight="1">
      <c r="A529" s="19">
        <v>525</v>
      </c>
      <c r="B529" s="32" t="s">
        <v>4412</v>
      </c>
      <c r="C529" s="18" t="s">
        <v>4413</v>
      </c>
      <c r="D529" s="18" t="s">
        <v>4414</v>
      </c>
      <c r="E529" s="18">
        <v>1800000</v>
      </c>
      <c r="F529" s="58">
        <v>0</v>
      </c>
      <c r="G529" s="80">
        <v>0</v>
      </c>
      <c r="H529" s="29">
        <v>0</v>
      </c>
      <c r="I529" s="18">
        <v>1800000</v>
      </c>
      <c r="J529" s="55">
        <f t="shared" si="17"/>
        <v>0</v>
      </c>
      <c r="K529" s="134">
        <f t="shared" si="18"/>
        <v>1800000</v>
      </c>
      <c r="L529" s="102" t="s">
        <v>4415</v>
      </c>
      <c r="M529" s="24" t="s">
        <v>1311</v>
      </c>
      <c r="N529" s="11">
        <v>1</v>
      </c>
      <c r="O529" s="11">
        <v>0</v>
      </c>
    </row>
    <row r="530" spans="1:15" ht="55.5" customHeight="1">
      <c r="A530" s="19">
        <v>526</v>
      </c>
      <c r="B530" s="32" t="s">
        <v>4416</v>
      </c>
      <c r="C530" s="18" t="s">
        <v>2565</v>
      </c>
      <c r="D530" s="18" t="s">
        <v>2566</v>
      </c>
      <c r="E530" s="18">
        <v>3500000</v>
      </c>
      <c r="F530" s="58">
        <v>3500000</v>
      </c>
      <c r="G530" s="80">
        <v>0</v>
      </c>
      <c r="H530" s="29">
        <v>0</v>
      </c>
      <c r="I530" s="18">
        <v>0</v>
      </c>
      <c r="J530" s="55">
        <f t="shared" si="17"/>
        <v>0</v>
      </c>
      <c r="K530" s="134">
        <f t="shared" si="18"/>
        <v>3500000</v>
      </c>
      <c r="L530" s="102" t="s">
        <v>2567</v>
      </c>
      <c r="M530" s="24" t="s">
        <v>2568</v>
      </c>
      <c r="N530" s="11">
        <v>3</v>
      </c>
      <c r="O530" s="11">
        <v>1</v>
      </c>
    </row>
    <row r="531" spans="1:15" ht="69" customHeight="1">
      <c r="A531" s="19">
        <v>527</v>
      </c>
      <c r="B531" s="32" t="s">
        <v>4417</v>
      </c>
      <c r="C531" s="18" t="s">
        <v>2569</v>
      </c>
      <c r="D531" s="18" t="s">
        <v>2570</v>
      </c>
      <c r="E531" s="18">
        <v>5490000</v>
      </c>
      <c r="F531" s="58">
        <v>5490000</v>
      </c>
      <c r="G531" s="80">
        <v>0</v>
      </c>
      <c r="H531" s="29">
        <v>0</v>
      </c>
      <c r="I531" s="18">
        <v>0</v>
      </c>
      <c r="J531" s="55">
        <f t="shared" si="17"/>
        <v>0</v>
      </c>
      <c r="K531" s="134">
        <f t="shared" si="18"/>
        <v>5490000</v>
      </c>
      <c r="L531" s="102" t="s">
        <v>2571</v>
      </c>
      <c r="M531" s="57" t="s">
        <v>4150</v>
      </c>
      <c r="N531" s="11">
        <v>3</v>
      </c>
      <c r="O531" s="11">
        <v>1</v>
      </c>
    </row>
    <row r="532" spans="1:15" ht="42.75" customHeight="1">
      <c r="A532" s="19">
        <v>528</v>
      </c>
      <c r="B532" s="32" t="s">
        <v>4418</v>
      </c>
      <c r="C532" s="18" t="s">
        <v>4419</v>
      </c>
      <c r="D532" s="18" t="s">
        <v>4420</v>
      </c>
      <c r="E532" s="18">
        <v>7860000</v>
      </c>
      <c r="F532" s="58">
        <v>0</v>
      </c>
      <c r="G532" s="80">
        <v>0</v>
      </c>
      <c r="H532" s="29">
        <v>0</v>
      </c>
      <c r="I532" s="18">
        <v>7860000</v>
      </c>
      <c r="J532" s="55">
        <f t="shared" si="17"/>
        <v>0</v>
      </c>
      <c r="K532" s="134">
        <f t="shared" si="18"/>
        <v>7860000</v>
      </c>
      <c r="L532" s="102" t="s">
        <v>4421</v>
      </c>
      <c r="M532" s="57" t="s">
        <v>1311</v>
      </c>
      <c r="N532" s="11">
        <v>1</v>
      </c>
      <c r="O532" s="11">
        <v>0</v>
      </c>
    </row>
    <row r="533" spans="1:15" s="7" customFormat="1" ht="36.950000000000003" customHeight="1">
      <c r="A533" s="19">
        <v>529</v>
      </c>
      <c r="B533" s="24" t="s">
        <v>4422</v>
      </c>
      <c r="C533" s="9" t="s">
        <v>3980</v>
      </c>
      <c r="D533" s="9" t="s">
        <v>4423</v>
      </c>
      <c r="E533" s="77">
        <v>1287000</v>
      </c>
      <c r="F533" s="54">
        <v>1287000</v>
      </c>
      <c r="G533" s="80">
        <v>0</v>
      </c>
      <c r="H533" s="29">
        <v>0</v>
      </c>
      <c r="I533" s="77">
        <v>0</v>
      </c>
      <c r="J533" s="55">
        <f t="shared" si="17"/>
        <v>0</v>
      </c>
      <c r="K533" s="134">
        <f t="shared" si="18"/>
        <v>1287000</v>
      </c>
      <c r="L533" s="108" t="s">
        <v>4424</v>
      </c>
      <c r="M533" s="24" t="s">
        <v>2572</v>
      </c>
      <c r="N533" s="33">
        <v>3</v>
      </c>
      <c r="O533" s="33">
        <v>1</v>
      </c>
    </row>
    <row r="534" spans="1:15" s="7" customFormat="1" ht="49.5">
      <c r="A534" s="19">
        <v>530</v>
      </c>
      <c r="B534" s="24" t="s">
        <v>4425</v>
      </c>
      <c r="C534" s="9" t="s">
        <v>3786</v>
      </c>
      <c r="D534" s="9" t="s">
        <v>2573</v>
      </c>
      <c r="E534" s="77">
        <v>337000</v>
      </c>
      <c r="F534" s="54">
        <v>294554</v>
      </c>
      <c r="G534" s="80">
        <v>0</v>
      </c>
      <c r="H534" s="29">
        <v>0</v>
      </c>
      <c r="I534" s="77">
        <v>42446</v>
      </c>
      <c r="J534" s="55">
        <f t="shared" si="17"/>
        <v>0</v>
      </c>
      <c r="K534" s="134">
        <f t="shared" si="18"/>
        <v>337000</v>
      </c>
      <c r="L534" s="108" t="s">
        <v>4426</v>
      </c>
      <c r="M534" s="24" t="s">
        <v>2574</v>
      </c>
      <c r="N534" s="33">
        <v>3</v>
      </c>
      <c r="O534" s="33">
        <v>1</v>
      </c>
    </row>
    <row r="535" spans="1:15" s="7" customFormat="1" ht="49.5">
      <c r="A535" s="19">
        <v>531</v>
      </c>
      <c r="B535" s="24" t="s">
        <v>4427</v>
      </c>
      <c r="C535" s="9" t="s">
        <v>3786</v>
      </c>
      <c r="D535" s="9" t="s">
        <v>4428</v>
      </c>
      <c r="E535" s="77">
        <v>550000</v>
      </c>
      <c r="F535" s="54">
        <v>550000</v>
      </c>
      <c r="G535" s="80">
        <v>0</v>
      </c>
      <c r="H535" s="29">
        <v>0</v>
      </c>
      <c r="I535" s="77">
        <v>0</v>
      </c>
      <c r="J535" s="55">
        <f t="shared" si="17"/>
        <v>0</v>
      </c>
      <c r="K535" s="134">
        <f t="shared" si="18"/>
        <v>550000</v>
      </c>
      <c r="L535" s="108" t="s">
        <v>4429</v>
      </c>
      <c r="M535" s="24" t="s">
        <v>2575</v>
      </c>
      <c r="N535" s="33">
        <v>3</v>
      </c>
      <c r="O535" s="33">
        <v>1</v>
      </c>
    </row>
    <row r="536" spans="1:15" s="7" customFormat="1" ht="49.5">
      <c r="A536" s="19">
        <v>532</v>
      </c>
      <c r="B536" s="24" t="s">
        <v>4430</v>
      </c>
      <c r="C536" s="9" t="s">
        <v>3786</v>
      </c>
      <c r="D536" s="9" t="s">
        <v>4431</v>
      </c>
      <c r="E536" s="77">
        <v>337000</v>
      </c>
      <c r="F536" s="54">
        <v>298250</v>
      </c>
      <c r="G536" s="80">
        <v>0</v>
      </c>
      <c r="H536" s="29">
        <v>0</v>
      </c>
      <c r="I536" s="77">
        <v>38750</v>
      </c>
      <c r="J536" s="55">
        <f t="shared" si="17"/>
        <v>0</v>
      </c>
      <c r="K536" s="134">
        <f t="shared" si="18"/>
        <v>337000</v>
      </c>
      <c r="L536" s="108" t="s">
        <v>4432</v>
      </c>
      <c r="M536" s="24" t="s">
        <v>2576</v>
      </c>
      <c r="N536" s="33">
        <v>3</v>
      </c>
      <c r="O536" s="33">
        <v>1</v>
      </c>
    </row>
    <row r="537" spans="1:15" s="7" customFormat="1" ht="49.5">
      <c r="A537" s="19">
        <v>533</v>
      </c>
      <c r="B537" s="24" t="s">
        <v>4433</v>
      </c>
      <c r="C537" s="9" t="s">
        <v>3786</v>
      </c>
      <c r="D537" s="9" t="s">
        <v>2577</v>
      </c>
      <c r="E537" s="77">
        <v>500000</v>
      </c>
      <c r="F537" s="54">
        <v>500000</v>
      </c>
      <c r="G537" s="80">
        <v>0</v>
      </c>
      <c r="H537" s="29">
        <v>0</v>
      </c>
      <c r="I537" s="77">
        <v>0</v>
      </c>
      <c r="J537" s="55">
        <f t="shared" si="17"/>
        <v>0</v>
      </c>
      <c r="K537" s="134">
        <f t="shared" si="18"/>
        <v>500000</v>
      </c>
      <c r="L537" s="108" t="s">
        <v>4434</v>
      </c>
      <c r="M537" s="24" t="s">
        <v>2578</v>
      </c>
      <c r="N537" s="33">
        <v>3</v>
      </c>
      <c r="O537" s="33">
        <v>1</v>
      </c>
    </row>
    <row r="538" spans="1:15" s="7" customFormat="1" ht="28.5" customHeight="1">
      <c r="A538" s="19">
        <v>534</v>
      </c>
      <c r="B538" s="24" t="s">
        <v>4435</v>
      </c>
      <c r="C538" s="9" t="s">
        <v>3181</v>
      </c>
      <c r="D538" s="9" t="s">
        <v>4436</v>
      </c>
      <c r="E538" s="77">
        <v>1011000</v>
      </c>
      <c r="F538" s="54">
        <v>979675</v>
      </c>
      <c r="G538" s="80">
        <v>0</v>
      </c>
      <c r="H538" s="29">
        <v>0</v>
      </c>
      <c r="I538" s="77">
        <v>31325</v>
      </c>
      <c r="J538" s="55">
        <f t="shared" si="17"/>
        <v>0</v>
      </c>
      <c r="K538" s="134">
        <f t="shared" si="18"/>
        <v>1011000</v>
      </c>
      <c r="L538" s="108" t="s">
        <v>4437</v>
      </c>
      <c r="M538" s="24" t="s">
        <v>2579</v>
      </c>
      <c r="N538" s="33">
        <v>3</v>
      </c>
      <c r="O538" s="33">
        <v>1</v>
      </c>
    </row>
    <row r="539" spans="1:15" s="7" customFormat="1" ht="66">
      <c r="A539" s="19">
        <v>535</v>
      </c>
      <c r="B539" s="24" t="s">
        <v>4438</v>
      </c>
      <c r="C539" s="9" t="s">
        <v>3577</v>
      </c>
      <c r="D539" s="9" t="s">
        <v>4439</v>
      </c>
      <c r="E539" s="77">
        <v>1287000</v>
      </c>
      <c r="F539" s="54">
        <v>1254125</v>
      </c>
      <c r="G539" s="80">
        <v>0</v>
      </c>
      <c r="H539" s="29">
        <v>0</v>
      </c>
      <c r="I539" s="77">
        <v>32875</v>
      </c>
      <c r="J539" s="55">
        <f t="shared" si="17"/>
        <v>0</v>
      </c>
      <c r="K539" s="134">
        <f t="shared" si="18"/>
        <v>1287000</v>
      </c>
      <c r="L539" s="108" t="s">
        <v>4440</v>
      </c>
      <c r="M539" s="24" t="s">
        <v>2580</v>
      </c>
      <c r="N539" s="33">
        <v>3</v>
      </c>
      <c r="O539" s="33">
        <v>1</v>
      </c>
    </row>
    <row r="540" spans="1:15" s="7" customFormat="1" ht="42.6" customHeight="1">
      <c r="A540" s="19">
        <v>536</v>
      </c>
      <c r="B540" s="24" t="s">
        <v>4441</v>
      </c>
      <c r="C540" s="9" t="s">
        <v>3289</v>
      </c>
      <c r="D540" s="9" t="s">
        <v>4442</v>
      </c>
      <c r="E540" s="77">
        <v>337000</v>
      </c>
      <c r="F540" s="54">
        <v>337000</v>
      </c>
      <c r="G540" s="80">
        <v>0</v>
      </c>
      <c r="H540" s="29">
        <v>0</v>
      </c>
      <c r="I540" s="77">
        <v>0</v>
      </c>
      <c r="J540" s="55">
        <f t="shared" si="17"/>
        <v>0</v>
      </c>
      <c r="K540" s="134">
        <f t="shared" si="18"/>
        <v>337000</v>
      </c>
      <c r="L540" s="108" t="s">
        <v>4440</v>
      </c>
      <c r="M540" s="24" t="s">
        <v>2581</v>
      </c>
      <c r="N540" s="33">
        <v>3</v>
      </c>
      <c r="O540" s="33">
        <v>1</v>
      </c>
    </row>
    <row r="541" spans="1:15" s="7" customFormat="1" ht="59.45" customHeight="1">
      <c r="A541" s="19">
        <v>537</v>
      </c>
      <c r="B541" s="24" t="s">
        <v>4443</v>
      </c>
      <c r="C541" s="9" t="s">
        <v>3289</v>
      </c>
      <c r="D541" s="9" t="s">
        <v>4444</v>
      </c>
      <c r="E541" s="77">
        <v>600000</v>
      </c>
      <c r="F541" s="54">
        <v>563375</v>
      </c>
      <c r="G541" s="80">
        <v>0</v>
      </c>
      <c r="H541" s="29">
        <v>0</v>
      </c>
      <c r="I541" s="77">
        <v>36625</v>
      </c>
      <c r="J541" s="55">
        <f t="shared" si="17"/>
        <v>0</v>
      </c>
      <c r="K541" s="134">
        <f t="shared" si="18"/>
        <v>600000</v>
      </c>
      <c r="L541" s="108" t="s">
        <v>4440</v>
      </c>
      <c r="M541" s="24" t="s">
        <v>2582</v>
      </c>
      <c r="N541" s="33">
        <v>3</v>
      </c>
      <c r="O541" s="33">
        <v>1</v>
      </c>
    </row>
    <row r="542" spans="1:15" s="7" customFormat="1" ht="42.6" customHeight="1">
      <c r="A542" s="19">
        <v>538</v>
      </c>
      <c r="B542" s="24" t="s">
        <v>4445</v>
      </c>
      <c r="C542" s="9" t="s">
        <v>3289</v>
      </c>
      <c r="D542" s="9" t="s">
        <v>4446</v>
      </c>
      <c r="E542" s="77">
        <v>1287000</v>
      </c>
      <c r="F542" s="54">
        <v>1287000</v>
      </c>
      <c r="G542" s="80">
        <v>0</v>
      </c>
      <c r="H542" s="29">
        <v>0</v>
      </c>
      <c r="I542" s="77">
        <v>0</v>
      </c>
      <c r="J542" s="55">
        <f t="shared" si="17"/>
        <v>0</v>
      </c>
      <c r="K542" s="134">
        <f t="shared" si="18"/>
        <v>1287000</v>
      </c>
      <c r="L542" s="108" t="s">
        <v>4440</v>
      </c>
      <c r="M542" s="24" t="s">
        <v>2583</v>
      </c>
      <c r="N542" s="33">
        <v>3</v>
      </c>
      <c r="O542" s="33">
        <v>1</v>
      </c>
    </row>
    <row r="543" spans="1:15" s="7" customFormat="1" ht="39" customHeight="1">
      <c r="A543" s="19">
        <v>539</v>
      </c>
      <c r="B543" s="24" t="s">
        <v>4447</v>
      </c>
      <c r="C543" s="9" t="s">
        <v>4448</v>
      </c>
      <c r="D543" s="9" t="s">
        <v>4449</v>
      </c>
      <c r="E543" s="77">
        <v>337000</v>
      </c>
      <c r="F543" s="54">
        <v>337000</v>
      </c>
      <c r="G543" s="80">
        <v>0</v>
      </c>
      <c r="H543" s="29">
        <v>0</v>
      </c>
      <c r="I543" s="77">
        <v>0</v>
      </c>
      <c r="J543" s="55">
        <f t="shared" si="17"/>
        <v>0</v>
      </c>
      <c r="K543" s="134">
        <f t="shared" si="18"/>
        <v>337000</v>
      </c>
      <c r="L543" s="108">
        <v>1030010383</v>
      </c>
      <c r="M543" s="24" t="s">
        <v>2584</v>
      </c>
      <c r="N543" s="33">
        <v>3</v>
      </c>
      <c r="O543" s="33">
        <v>1</v>
      </c>
    </row>
    <row r="544" spans="1:15" s="7" customFormat="1" ht="41.1" customHeight="1">
      <c r="A544" s="19">
        <v>540</v>
      </c>
      <c r="B544" s="24" t="s">
        <v>4450</v>
      </c>
      <c r="C544" s="9" t="s">
        <v>4451</v>
      </c>
      <c r="D544" s="9" t="s">
        <v>4452</v>
      </c>
      <c r="E544" s="77">
        <v>500000</v>
      </c>
      <c r="F544" s="54">
        <v>445000</v>
      </c>
      <c r="G544" s="80">
        <v>0</v>
      </c>
      <c r="H544" s="29">
        <v>0</v>
      </c>
      <c r="I544" s="77">
        <v>55000</v>
      </c>
      <c r="J544" s="55">
        <f t="shared" si="17"/>
        <v>0</v>
      </c>
      <c r="K544" s="134">
        <f t="shared" si="18"/>
        <v>500000</v>
      </c>
      <c r="L544" s="108" t="s">
        <v>4440</v>
      </c>
      <c r="M544" s="24" t="s">
        <v>2585</v>
      </c>
      <c r="N544" s="33">
        <v>3</v>
      </c>
      <c r="O544" s="33">
        <v>1</v>
      </c>
    </row>
    <row r="545" spans="1:15" s="7" customFormat="1" ht="33">
      <c r="A545" s="19">
        <v>541</v>
      </c>
      <c r="B545" s="24" t="s">
        <v>4453</v>
      </c>
      <c r="C545" s="9" t="s">
        <v>4454</v>
      </c>
      <c r="D545" s="9" t="s">
        <v>4455</v>
      </c>
      <c r="E545" s="77">
        <v>1287000</v>
      </c>
      <c r="F545" s="54">
        <v>898507</v>
      </c>
      <c r="G545" s="80">
        <v>0</v>
      </c>
      <c r="H545" s="29">
        <v>0</v>
      </c>
      <c r="I545" s="77">
        <v>388493</v>
      </c>
      <c r="J545" s="55">
        <f t="shared" si="17"/>
        <v>0</v>
      </c>
      <c r="K545" s="134">
        <f t="shared" si="18"/>
        <v>1287000</v>
      </c>
      <c r="L545" s="108" t="s">
        <v>4440</v>
      </c>
      <c r="M545" s="24" t="s">
        <v>2586</v>
      </c>
      <c r="N545" s="33">
        <v>3</v>
      </c>
      <c r="O545" s="33">
        <v>1</v>
      </c>
    </row>
    <row r="546" spans="1:15" s="7" customFormat="1" ht="33">
      <c r="A546" s="19">
        <v>542</v>
      </c>
      <c r="B546" s="24" t="s">
        <v>4456</v>
      </c>
      <c r="C546" s="9" t="s">
        <v>4454</v>
      </c>
      <c r="D546" s="9" t="s">
        <v>4457</v>
      </c>
      <c r="E546" s="77">
        <v>337000</v>
      </c>
      <c r="F546" s="54">
        <v>206250</v>
      </c>
      <c r="G546" s="80">
        <v>0</v>
      </c>
      <c r="H546" s="29">
        <v>0</v>
      </c>
      <c r="I546" s="77">
        <v>130750</v>
      </c>
      <c r="J546" s="55">
        <f t="shared" si="17"/>
        <v>0</v>
      </c>
      <c r="K546" s="134">
        <f t="shared" si="18"/>
        <v>337000</v>
      </c>
      <c r="L546" s="108" t="s">
        <v>4440</v>
      </c>
      <c r="M546" s="24" t="s">
        <v>2587</v>
      </c>
      <c r="N546" s="33">
        <v>3</v>
      </c>
      <c r="O546" s="33">
        <v>1</v>
      </c>
    </row>
    <row r="547" spans="1:15" s="7" customFormat="1" ht="49.5">
      <c r="A547" s="19">
        <v>543</v>
      </c>
      <c r="B547" s="24" t="s">
        <v>4458</v>
      </c>
      <c r="C547" s="9" t="s">
        <v>4459</v>
      </c>
      <c r="D547" s="9" t="s">
        <v>4460</v>
      </c>
      <c r="E547" s="77">
        <v>337000</v>
      </c>
      <c r="F547" s="54">
        <v>337000</v>
      </c>
      <c r="G547" s="80">
        <v>0</v>
      </c>
      <c r="H547" s="29">
        <v>0</v>
      </c>
      <c r="I547" s="77">
        <v>0</v>
      </c>
      <c r="J547" s="55">
        <f t="shared" si="17"/>
        <v>0</v>
      </c>
      <c r="K547" s="134">
        <f t="shared" si="18"/>
        <v>337000</v>
      </c>
      <c r="L547" s="108" t="s">
        <v>4461</v>
      </c>
      <c r="M547" s="24" t="s">
        <v>2588</v>
      </c>
      <c r="N547" s="33">
        <v>3</v>
      </c>
      <c r="O547" s="33">
        <v>1</v>
      </c>
    </row>
    <row r="548" spans="1:15" s="7" customFormat="1" ht="49.5">
      <c r="A548" s="19">
        <v>544</v>
      </c>
      <c r="B548" s="24" t="s">
        <v>4462</v>
      </c>
      <c r="C548" s="9" t="s">
        <v>4463</v>
      </c>
      <c r="D548" s="9" t="s">
        <v>4464</v>
      </c>
      <c r="E548" s="77">
        <v>1287000</v>
      </c>
      <c r="F548" s="54">
        <v>1287000</v>
      </c>
      <c r="G548" s="80">
        <v>0</v>
      </c>
      <c r="H548" s="29">
        <v>0</v>
      </c>
      <c r="I548" s="77">
        <v>0</v>
      </c>
      <c r="J548" s="55">
        <f t="shared" si="17"/>
        <v>0</v>
      </c>
      <c r="K548" s="134">
        <f t="shared" si="18"/>
        <v>1287000</v>
      </c>
      <c r="L548" s="108" t="s">
        <v>4465</v>
      </c>
      <c r="M548" s="24" t="s">
        <v>2589</v>
      </c>
      <c r="N548" s="33">
        <v>3</v>
      </c>
      <c r="O548" s="33">
        <v>1</v>
      </c>
    </row>
    <row r="549" spans="1:15" s="7" customFormat="1" ht="42" customHeight="1">
      <c r="A549" s="19">
        <v>545</v>
      </c>
      <c r="B549" s="24" t="s">
        <v>4466</v>
      </c>
      <c r="C549" s="9" t="s">
        <v>4467</v>
      </c>
      <c r="D549" s="9" t="s">
        <v>4468</v>
      </c>
      <c r="E549" s="77">
        <v>1011000</v>
      </c>
      <c r="F549" s="54">
        <v>947411</v>
      </c>
      <c r="G549" s="80">
        <v>0</v>
      </c>
      <c r="H549" s="29">
        <v>0</v>
      </c>
      <c r="I549" s="77">
        <v>63589</v>
      </c>
      <c r="J549" s="55">
        <f t="shared" si="17"/>
        <v>0</v>
      </c>
      <c r="K549" s="134">
        <f t="shared" si="18"/>
        <v>1011000</v>
      </c>
      <c r="L549" s="108" t="s">
        <v>4469</v>
      </c>
      <c r="M549" s="24" t="s">
        <v>2590</v>
      </c>
      <c r="N549" s="33">
        <v>3</v>
      </c>
      <c r="O549" s="33">
        <v>1</v>
      </c>
    </row>
    <row r="550" spans="1:15" s="7" customFormat="1" ht="33">
      <c r="A550" s="19">
        <v>546</v>
      </c>
      <c r="B550" s="24" t="s">
        <v>4470</v>
      </c>
      <c r="C550" s="9" t="s">
        <v>4471</v>
      </c>
      <c r="D550" s="9" t="s">
        <v>4472</v>
      </c>
      <c r="E550" s="77">
        <v>337000</v>
      </c>
      <c r="F550" s="54">
        <v>337000</v>
      </c>
      <c r="G550" s="80">
        <v>0</v>
      </c>
      <c r="H550" s="29">
        <v>0</v>
      </c>
      <c r="I550" s="77">
        <v>0</v>
      </c>
      <c r="J550" s="55">
        <f t="shared" si="17"/>
        <v>0</v>
      </c>
      <c r="K550" s="134">
        <f t="shared" si="18"/>
        <v>337000</v>
      </c>
      <c r="L550" s="108" t="s">
        <v>4469</v>
      </c>
      <c r="M550" s="24" t="s">
        <v>2591</v>
      </c>
      <c r="N550" s="33">
        <v>3</v>
      </c>
      <c r="O550" s="33">
        <v>1</v>
      </c>
    </row>
    <row r="551" spans="1:15" s="7" customFormat="1" ht="49.5">
      <c r="A551" s="19">
        <v>547</v>
      </c>
      <c r="B551" s="24" t="s">
        <v>4473</v>
      </c>
      <c r="C551" s="9" t="s">
        <v>4474</v>
      </c>
      <c r="D551" s="9" t="s">
        <v>2179</v>
      </c>
      <c r="E551" s="77">
        <v>337000</v>
      </c>
      <c r="F551" s="54">
        <v>337000</v>
      </c>
      <c r="G551" s="80">
        <v>0</v>
      </c>
      <c r="H551" s="29">
        <v>0</v>
      </c>
      <c r="I551" s="77">
        <v>0</v>
      </c>
      <c r="J551" s="55">
        <f t="shared" si="17"/>
        <v>0</v>
      </c>
      <c r="K551" s="134">
        <f t="shared" si="18"/>
        <v>337000</v>
      </c>
      <c r="L551" s="108" t="s">
        <v>2180</v>
      </c>
      <c r="M551" s="24" t="s">
        <v>2592</v>
      </c>
      <c r="N551" s="33">
        <v>3</v>
      </c>
      <c r="O551" s="33">
        <v>1</v>
      </c>
    </row>
    <row r="552" spans="1:15" s="7" customFormat="1" ht="57.75" customHeight="1">
      <c r="A552" s="19">
        <v>548</v>
      </c>
      <c r="B552" s="24" t="s">
        <v>2181</v>
      </c>
      <c r="C552" s="9" t="s">
        <v>2182</v>
      </c>
      <c r="D552" s="9" t="s">
        <v>2183</v>
      </c>
      <c r="E552" s="77">
        <v>600000</v>
      </c>
      <c r="F552" s="54">
        <v>600000</v>
      </c>
      <c r="G552" s="80">
        <v>0</v>
      </c>
      <c r="H552" s="29">
        <v>0</v>
      </c>
      <c r="I552" s="77">
        <v>0</v>
      </c>
      <c r="J552" s="55">
        <f t="shared" si="17"/>
        <v>0</v>
      </c>
      <c r="K552" s="134">
        <f t="shared" si="18"/>
        <v>600000</v>
      </c>
      <c r="L552" s="108" t="s">
        <v>648</v>
      </c>
      <c r="M552" s="24" t="s">
        <v>2593</v>
      </c>
      <c r="N552" s="33">
        <v>3</v>
      </c>
      <c r="O552" s="33">
        <v>1</v>
      </c>
    </row>
    <row r="553" spans="1:15" s="7" customFormat="1" ht="67.5" customHeight="1">
      <c r="A553" s="19">
        <v>549</v>
      </c>
      <c r="B553" s="24" t="s">
        <v>649</v>
      </c>
      <c r="C553" s="9" t="s">
        <v>119</v>
      </c>
      <c r="D553" s="9" t="s">
        <v>650</v>
      </c>
      <c r="E553" s="77">
        <v>600000</v>
      </c>
      <c r="F553" s="54">
        <v>567060</v>
      </c>
      <c r="G553" s="80">
        <v>0</v>
      </c>
      <c r="H553" s="29">
        <v>0</v>
      </c>
      <c r="I553" s="77">
        <v>32940</v>
      </c>
      <c r="J553" s="55">
        <f t="shared" si="17"/>
        <v>0</v>
      </c>
      <c r="K553" s="134">
        <f t="shared" si="18"/>
        <v>600000</v>
      </c>
      <c r="L553" s="108" t="s">
        <v>651</v>
      </c>
      <c r="M553" s="24" t="s">
        <v>2594</v>
      </c>
      <c r="N553" s="33">
        <v>3</v>
      </c>
      <c r="O553" s="33">
        <v>1</v>
      </c>
    </row>
    <row r="554" spans="1:15" s="7" customFormat="1" ht="33">
      <c r="A554" s="19">
        <v>550</v>
      </c>
      <c r="B554" s="24" t="s">
        <v>652</v>
      </c>
      <c r="C554" s="9" t="s">
        <v>653</v>
      </c>
      <c r="D554" s="9" t="s">
        <v>654</v>
      </c>
      <c r="E554" s="77">
        <v>337000</v>
      </c>
      <c r="F554" s="54">
        <v>337000</v>
      </c>
      <c r="G554" s="80">
        <v>0</v>
      </c>
      <c r="H554" s="29">
        <v>0</v>
      </c>
      <c r="I554" s="77">
        <v>0</v>
      </c>
      <c r="J554" s="55">
        <f t="shared" si="17"/>
        <v>0</v>
      </c>
      <c r="K554" s="134">
        <f t="shared" si="18"/>
        <v>337000</v>
      </c>
      <c r="L554" s="108" t="s">
        <v>655</v>
      </c>
      <c r="M554" s="24" t="s">
        <v>2595</v>
      </c>
      <c r="N554" s="33">
        <v>3</v>
      </c>
      <c r="O554" s="33">
        <v>1</v>
      </c>
    </row>
    <row r="555" spans="1:15" s="7" customFormat="1" ht="49.5">
      <c r="A555" s="19">
        <v>551</v>
      </c>
      <c r="B555" s="24" t="s">
        <v>656</v>
      </c>
      <c r="C555" s="9" t="s">
        <v>653</v>
      </c>
      <c r="D555" s="9" t="s">
        <v>657</v>
      </c>
      <c r="E555" s="77">
        <v>337000</v>
      </c>
      <c r="F555" s="54">
        <v>337000</v>
      </c>
      <c r="G555" s="80">
        <v>0</v>
      </c>
      <c r="H555" s="29">
        <v>0</v>
      </c>
      <c r="I555" s="77">
        <v>0</v>
      </c>
      <c r="J555" s="55">
        <f t="shared" si="17"/>
        <v>0</v>
      </c>
      <c r="K555" s="134">
        <f t="shared" si="18"/>
        <v>337000</v>
      </c>
      <c r="L555" s="108" t="s">
        <v>651</v>
      </c>
      <c r="M555" s="24" t="s">
        <v>2596</v>
      </c>
      <c r="N555" s="33">
        <v>3</v>
      </c>
      <c r="O555" s="33">
        <v>1</v>
      </c>
    </row>
    <row r="556" spans="1:15" s="7" customFormat="1" ht="64.5" customHeight="1">
      <c r="A556" s="19">
        <v>552</v>
      </c>
      <c r="B556" s="24" t="s">
        <v>2597</v>
      </c>
      <c r="C556" s="9" t="s">
        <v>3834</v>
      </c>
      <c r="D556" s="9" t="s">
        <v>2598</v>
      </c>
      <c r="E556" s="77">
        <v>1011000</v>
      </c>
      <c r="F556" s="54">
        <v>951369</v>
      </c>
      <c r="G556" s="80">
        <v>0</v>
      </c>
      <c r="H556" s="29">
        <v>0</v>
      </c>
      <c r="I556" s="77">
        <v>59631</v>
      </c>
      <c r="J556" s="55">
        <f t="shared" si="17"/>
        <v>0</v>
      </c>
      <c r="K556" s="134">
        <f t="shared" si="18"/>
        <v>1011000</v>
      </c>
      <c r="L556" s="108" t="s">
        <v>658</v>
      </c>
      <c r="M556" s="24" t="s">
        <v>2599</v>
      </c>
      <c r="N556" s="33">
        <v>3</v>
      </c>
      <c r="O556" s="33">
        <v>1</v>
      </c>
    </row>
    <row r="557" spans="1:15" s="7" customFormat="1" ht="51.75" customHeight="1">
      <c r="A557" s="19">
        <v>553</v>
      </c>
      <c r="B557" s="24" t="s">
        <v>659</v>
      </c>
      <c r="C557" s="9" t="s">
        <v>660</v>
      </c>
      <c r="D557" s="9" t="s">
        <v>661</v>
      </c>
      <c r="E557" s="77">
        <v>600000</v>
      </c>
      <c r="F557" s="54">
        <v>582400</v>
      </c>
      <c r="G557" s="80">
        <v>0</v>
      </c>
      <c r="H557" s="29">
        <v>0</v>
      </c>
      <c r="I557" s="77">
        <v>17600</v>
      </c>
      <c r="J557" s="55">
        <f t="shared" si="17"/>
        <v>0</v>
      </c>
      <c r="K557" s="134">
        <f t="shared" si="18"/>
        <v>600000</v>
      </c>
      <c r="L557" s="108" t="s">
        <v>662</v>
      </c>
      <c r="M557" s="24" t="s">
        <v>2600</v>
      </c>
      <c r="N557" s="33">
        <v>3</v>
      </c>
      <c r="O557" s="33">
        <v>1</v>
      </c>
    </row>
    <row r="558" spans="1:15" s="7" customFormat="1" ht="45" customHeight="1">
      <c r="A558" s="19">
        <v>554</v>
      </c>
      <c r="B558" s="24" t="s">
        <v>663</v>
      </c>
      <c r="C558" s="9" t="s">
        <v>664</v>
      </c>
      <c r="D558" s="9" t="s">
        <v>665</v>
      </c>
      <c r="E558" s="77">
        <v>50000</v>
      </c>
      <c r="F558" s="54">
        <v>50000</v>
      </c>
      <c r="G558" s="80">
        <v>0</v>
      </c>
      <c r="H558" s="29">
        <v>0</v>
      </c>
      <c r="I558" s="77">
        <v>0</v>
      </c>
      <c r="J558" s="55">
        <f t="shared" si="17"/>
        <v>0</v>
      </c>
      <c r="K558" s="134">
        <f t="shared" si="18"/>
        <v>50000</v>
      </c>
      <c r="L558" s="108" t="s">
        <v>4424</v>
      </c>
      <c r="M558" s="24" t="s">
        <v>2601</v>
      </c>
      <c r="N558" s="33">
        <v>3</v>
      </c>
      <c r="O558" s="33">
        <v>1</v>
      </c>
    </row>
    <row r="559" spans="1:15" s="7" customFormat="1" ht="33">
      <c r="A559" s="19">
        <v>555</v>
      </c>
      <c r="B559" s="24" t="s">
        <v>666</v>
      </c>
      <c r="C559" s="9" t="s">
        <v>667</v>
      </c>
      <c r="D559" s="9" t="s">
        <v>668</v>
      </c>
      <c r="E559" s="77">
        <v>500000</v>
      </c>
      <c r="F559" s="54">
        <v>493659</v>
      </c>
      <c r="G559" s="80">
        <v>0</v>
      </c>
      <c r="H559" s="29">
        <v>0</v>
      </c>
      <c r="I559" s="77">
        <v>6341</v>
      </c>
      <c r="J559" s="55">
        <f t="shared" si="17"/>
        <v>0</v>
      </c>
      <c r="K559" s="134">
        <f t="shared" si="18"/>
        <v>500000</v>
      </c>
      <c r="L559" s="108" t="s">
        <v>4424</v>
      </c>
      <c r="M559" s="24" t="s">
        <v>2602</v>
      </c>
      <c r="N559" s="33">
        <v>2</v>
      </c>
      <c r="O559" s="33">
        <v>1</v>
      </c>
    </row>
    <row r="560" spans="1:15" s="7" customFormat="1" ht="60.75" customHeight="1">
      <c r="A560" s="19">
        <v>556</v>
      </c>
      <c r="B560" s="24" t="s">
        <v>669</v>
      </c>
      <c r="C560" s="9" t="s">
        <v>670</v>
      </c>
      <c r="D560" s="9" t="s">
        <v>671</v>
      </c>
      <c r="E560" s="77">
        <v>545000</v>
      </c>
      <c r="F560" s="54">
        <v>545000</v>
      </c>
      <c r="G560" s="80">
        <v>0</v>
      </c>
      <c r="H560" s="29">
        <v>0</v>
      </c>
      <c r="I560" s="77">
        <v>0</v>
      </c>
      <c r="J560" s="55">
        <f t="shared" si="17"/>
        <v>0</v>
      </c>
      <c r="K560" s="134">
        <f t="shared" si="18"/>
        <v>545000</v>
      </c>
      <c r="L560" s="108" t="s">
        <v>4424</v>
      </c>
      <c r="M560" s="24" t="s">
        <v>2603</v>
      </c>
      <c r="N560" s="33">
        <v>3</v>
      </c>
      <c r="O560" s="33">
        <v>1</v>
      </c>
    </row>
    <row r="561" spans="1:15" s="7" customFormat="1" ht="44.45" customHeight="1">
      <c r="A561" s="19">
        <v>557</v>
      </c>
      <c r="B561" s="24" t="s">
        <v>672</v>
      </c>
      <c r="C561" s="9" t="s">
        <v>2293</v>
      </c>
      <c r="D561" s="9" t="s">
        <v>673</v>
      </c>
      <c r="E561" s="77">
        <v>1011000</v>
      </c>
      <c r="F561" s="54">
        <v>1011000</v>
      </c>
      <c r="G561" s="80">
        <v>0</v>
      </c>
      <c r="H561" s="29">
        <v>0</v>
      </c>
      <c r="I561" s="77">
        <v>0</v>
      </c>
      <c r="J561" s="55">
        <f t="shared" si="17"/>
        <v>0</v>
      </c>
      <c r="K561" s="134">
        <f t="shared" si="18"/>
        <v>1011000</v>
      </c>
      <c r="L561" s="108" t="s">
        <v>674</v>
      </c>
      <c r="M561" s="24" t="s">
        <v>2604</v>
      </c>
      <c r="N561" s="33">
        <v>3</v>
      </c>
      <c r="O561" s="33">
        <v>1</v>
      </c>
    </row>
    <row r="562" spans="1:15" s="7" customFormat="1" ht="26.25" customHeight="1">
      <c r="A562" s="19">
        <v>558</v>
      </c>
      <c r="B562" s="24" t="s">
        <v>675</v>
      </c>
      <c r="C562" s="9" t="s">
        <v>2307</v>
      </c>
      <c r="D562" s="9" t="s">
        <v>676</v>
      </c>
      <c r="E562" s="77">
        <v>1011000</v>
      </c>
      <c r="F562" s="54">
        <v>1003131</v>
      </c>
      <c r="G562" s="80">
        <v>0</v>
      </c>
      <c r="H562" s="29">
        <v>0</v>
      </c>
      <c r="I562" s="77">
        <v>7869</v>
      </c>
      <c r="J562" s="55">
        <f t="shared" si="17"/>
        <v>0</v>
      </c>
      <c r="K562" s="134">
        <f t="shared" si="18"/>
        <v>1011000</v>
      </c>
      <c r="L562" s="108" t="s">
        <v>677</v>
      </c>
      <c r="M562" s="24" t="s">
        <v>2605</v>
      </c>
      <c r="N562" s="33">
        <v>3</v>
      </c>
      <c r="O562" s="33">
        <v>1</v>
      </c>
    </row>
    <row r="563" spans="1:15" s="7" customFormat="1" ht="49.5">
      <c r="A563" s="19">
        <v>559</v>
      </c>
      <c r="B563" s="24" t="s">
        <v>678</v>
      </c>
      <c r="C563" s="9" t="s">
        <v>679</v>
      </c>
      <c r="D563" s="9" t="s">
        <v>680</v>
      </c>
      <c r="E563" s="77">
        <v>337000</v>
      </c>
      <c r="F563" s="54">
        <v>325000</v>
      </c>
      <c r="G563" s="80">
        <v>0</v>
      </c>
      <c r="H563" s="29">
        <v>0</v>
      </c>
      <c r="I563" s="77">
        <v>12000</v>
      </c>
      <c r="J563" s="55">
        <f t="shared" si="17"/>
        <v>0</v>
      </c>
      <c r="K563" s="134">
        <f t="shared" si="18"/>
        <v>337000</v>
      </c>
      <c r="L563" s="108" t="s">
        <v>681</v>
      </c>
      <c r="M563" s="24" t="s">
        <v>2606</v>
      </c>
      <c r="N563" s="33">
        <v>3</v>
      </c>
      <c r="O563" s="33">
        <v>1</v>
      </c>
    </row>
    <row r="564" spans="1:15" s="7" customFormat="1" ht="33">
      <c r="A564" s="19">
        <v>560</v>
      </c>
      <c r="B564" s="24" t="s">
        <v>682</v>
      </c>
      <c r="C564" s="9" t="s">
        <v>679</v>
      </c>
      <c r="D564" s="9" t="s">
        <v>683</v>
      </c>
      <c r="E564" s="77">
        <v>600000</v>
      </c>
      <c r="F564" s="54">
        <v>600000</v>
      </c>
      <c r="G564" s="80">
        <v>0</v>
      </c>
      <c r="H564" s="29">
        <v>0</v>
      </c>
      <c r="I564" s="77">
        <v>0</v>
      </c>
      <c r="J564" s="55">
        <f t="shared" si="17"/>
        <v>0</v>
      </c>
      <c r="K564" s="134">
        <f t="shared" si="18"/>
        <v>600000</v>
      </c>
      <c r="L564" s="108" t="s">
        <v>681</v>
      </c>
      <c r="M564" s="24" t="s">
        <v>2607</v>
      </c>
      <c r="N564" s="33">
        <v>3</v>
      </c>
      <c r="O564" s="33">
        <v>1</v>
      </c>
    </row>
    <row r="565" spans="1:15" s="7" customFormat="1" ht="33">
      <c r="A565" s="19">
        <v>561</v>
      </c>
      <c r="B565" s="24" t="s">
        <v>684</v>
      </c>
      <c r="C565" s="9" t="s">
        <v>685</v>
      </c>
      <c r="D565" s="9" t="s">
        <v>686</v>
      </c>
      <c r="E565" s="77">
        <v>600000</v>
      </c>
      <c r="F565" s="54">
        <v>600000</v>
      </c>
      <c r="G565" s="80">
        <v>0</v>
      </c>
      <c r="H565" s="29">
        <v>0</v>
      </c>
      <c r="I565" s="77">
        <v>0</v>
      </c>
      <c r="J565" s="55">
        <f t="shared" si="17"/>
        <v>0</v>
      </c>
      <c r="K565" s="134">
        <f t="shared" si="18"/>
        <v>600000</v>
      </c>
      <c r="L565" s="108" t="s">
        <v>687</v>
      </c>
      <c r="M565" s="24" t="s">
        <v>2608</v>
      </c>
      <c r="N565" s="33">
        <v>3</v>
      </c>
      <c r="O565" s="33">
        <v>1</v>
      </c>
    </row>
    <row r="566" spans="1:15" s="7" customFormat="1" ht="39.950000000000003" customHeight="1">
      <c r="A566" s="19">
        <v>562</v>
      </c>
      <c r="B566" s="24" t="s">
        <v>688</v>
      </c>
      <c r="C566" s="9" t="s">
        <v>689</v>
      </c>
      <c r="D566" s="9" t="s">
        <v>690</v>
      </c>
      <c r="E566" s="77">
        <v>337000</v>
      </c>
      <c r="F566" s="54">
        <v>337000</v>
      </c>
      <c r="G566" s="80">
        <v>0</v>
      </c>
      <c r="H566" s="29">
        <v>0</v>
      </c>
      <c r="I566" s="77">
        <v>0</v>
      </c>
      <c r="J566" s="55">
        <f t="shared" si="17"/>
        <v>0</v>
      </c>
      <c r="K566" s="134">
        <f t="shared" si="18"/>
        <v>337000</v>
      </c>
      <c r="L566" s="108" t="s">
        <v>691</v>
      </c>
      <c r="M566" s="24" t="s">
        <v>2609</v>
      </c>
      <c r="N566" s="33">
        <v>3</v>
      </c>
      <c r="O566" s="33">
        <v>1</v>
      </c>
    </row>
    <row r="567" spans="1:15" s="7" customFormat="1" ht="33">
      <c r="A567" s="19">
        <v>563</v>
      </c>
      <c r="B567" s="24" t="s">
        <v>692</v>
      </c>
      <c r="C567" s="9" t="s">
        <v>693</v>
      </c>
      <c r="D567" s="9" t="s">
        <v>694</v>
      </c>
      <c r="E567" s="77">
        <v>337000</v>
      </c>
      <c r="F567" s="54">
        <v>331250</v>
      </c>
      <c r="G567" s="80">
        <v>0</v>
      </c>
      <c r="H567" s="29">
        <v>0</v>
      </c>
      <c r="I567" s="77">
        <v>5750</v>
      </c>
      <c r="J567" s="55">
        <f t="shared" si="17"/>
        <v>0</v>
      </c>
      <c r="K567" s="134">
        <f t="shared" si="18"/>
        <v>337000</v>
      </c>
      <c r="L567" s="108" t="s">
        <v>691</v>
      </c>
      <c r="M567" s="24" t="s">
        <v>2610</v>
      </c>
      <c r="N567" s="33">
        <v>3</v>
      </c>
      <c r="O567" s="33">
        <v>1</v>
      </c>
    </row>
    <row r="568" spans="1:15" s="7" customFormat="1" ht="43.5" customHeight="1">
      <c r="A568" s="19">
        <v>564</v>
      </c>
      <c r="B568" s="24" t="s">
        <v>695</v>
      </c>
      <c r="C568" s="9" t="s">
        <v>696</v>
      </c>
      <c r="D568" s="9" t="s">
        <v>697</v>
      </c>
      <c r="E568" s="77">
        <v>337000</v>
      </c>
      <c r="F568" s="54">
        <v>337000</v>
      </c>
      <c r="G568" s="80">
        <v>0</v>
      </c>
      <c r="H568" s="29">
        <v>0</v>
      </c>
      <c r="I568" s="77">
        <v>0</v>
      </c>
      <c r="J568" s="55">
        <f t="shared" si="17"/>
        <v>0</v>
      </c>
      <c r="K568" s="134">
        <f t="shared" si="18"/>
        <v>337000</v>
      </c>
      <c r="L568" s="108" t="s">
        <v>681</v>
      </c>
      <c r="M568" s="24" t="s">
        <v>2611</v>
      </c>
      <c r="N568" s="33">
        <v>3</v>
      </c>
      <c r="O568" s="33">
        <v>1</v>
      </c>
    </row>
    <row r="569" spans="1:15" s="7" customFormat="1" ht="45.95" customHeight="1">
      <c r="A569" s="19">
        <v>565</v>
      </c>
      <c r="B569" s="24" t="s">
        <v>698</v>
      </c>
      <c r="C569" s="9" t="s">
        <v>696</v>
      </c>
      <c r="D569" s="9" t="s">
        <v>699</v>
      </c>
      <c r="E569" s="77">
        <v>600000</v>
      </c>
      <c r="F569" s="54">
        <v>600000</v>
      </c>
      <c r="G569" s="80">
        <v>0</v>
      </c>
      <c r="H569" s="29">
        <v>0</v>
      </c>
      <c r="I569" s="77">
        <v>0</v>
      </c>
      <c r="J569" s="55">
        <f t="shared" si="17"/>
        <v>0</v>
      </c>
      <c r="K569" s="134">
        <f t="shared" si="18"/>
        <v>600000</v>
      </c>
      <c r="L569" s="108" t="s">
        <v>681</v>
      </c>
      <c r="M569" s="24" t="s">
        <v>2612</v>
      </c>
      <c r="N569" s="33">
        <v>3</v>
      </c>
      <c r="O569" s="33">
        <v>1</v>
      </c>
    </row>
    <row r="570" spans="1:15" s="7" customFormat="1" ht="33">
      <c r="A570" s="19">
        <v>566</v>
      </c>
      <c r="B570" s="24" t="s">
        <v>700</v>
      </c>
      <c r="C570" s="9" t="s">
        <v>701</v>
      </c>
      <c r="D570" s="9" t="s">
        <v>702</v>
      </c>
      <c r="E570" s="77">
        <v>337000</v>
      </c>
      <c r="F570" s="54">
        <v>337000</v>
      </c>
      <c r="G570" s="80">
        <v>0</v>
      </c>
      <c r="H570" s="29">
        <v>0</v>
      </c>
      <c r="I570" s="77">
        <v>0</v>
      </c>
      <c r="J570" s="55">
        <f t="shared" si="17"/>
        <v>0</v>
      </c>
      <c r="K570" s="134">
        <f t="shared" si="18"/>
        <v>337000</v>
      </c>
      <c r="L570" s="108" t="s">
        <v>681</v>
      </c>
      <c r="M570" s="24" t="s">
        <v>2613</v>
      </c>
      <c r="N570" s="33">
        <v>3</v>
      </c>
      <c r="O570" s="33">
        <v>1</v>
      </c>
    </row>
    <row r="571" spans="1:15" s="7" customFormat="1" ht="62.25" customHeight="1">
      <c r="A571" s="19">
        <v>567</v>
      </c>
      <c r="B571" s="24" t="s">
        <v>703</v>
      </c>
      <c r="C571" s="9" t="s">
        <v>704</v>
      </c>
      <c r="D571" s="9" t="s">
        <v>705</v>
      </c>
      <c r="E571" s="77">
        <v>1000000</v>
      </c>
      <c r="F571" s="54">
        <v>787438</v>
      </c>
      <c r="G571" s="80">
        <v>0</v>
      </c>
      <c r="H571" s="29">
        <v>0</v>
      </c>
      <c r="I571" s="77">
        <v>212562</v>
      </c>
      <c r="J571" s="55">
        <f t="shared" si="17"/>
        <v>0</v>
      </c>
      <c r="K571" s="134">
        <f t="shared" si="18"/>
        <v>1000000</v>
      </c>
      <c r="L571" s="108" t="s">
        <v>706</v>
      </c>
      <c r="M571" s="24" t="s">
        <v>2614</v>
      </c>
      <c r="N571" s="33">
        <v>3</v>
      </c>
      <c r="O571" s="33">
        <v>1</v>
      </c>
    </row>
    <row r="572" spans="1:15" s="7" customFormat="1" ht="75.75" customHeight="1">
      <c r="A572" s="19">
        <v>568</v>
      </c>
      <c r="B572" s="24" t="s">
        <v>707</v>
      </c>
      <c r="C572" s="9" t="s">
        <v>704</v>
      </c>
      <c r="D572" s="9" t="s">
        <v>708</v>
      </c>
      <c r="E572" s="77">
        <v>1200000</v>
      </c>
      <c r="F572" s="54">
        <v>1200000</v>
      </c>
      <c r="G572" s="80">
        <v>0</v>
      </c>
      <c r="H572" s="29">
        <v>0</v>
      </c>
      <c r="I572" s="77">
        <v>0</v>
      </c>
      <c r="J572" s="55">
        <f t="shared" si="17"/>
        <v>0</v>
      </c>
      <c r="K572" s="134">
        <f t="shared" si="18"/>
        <v>1200000</v>
      </c>
      <c r="L572" s="108" t="s">
        <v>709</v>
      </c>
      <c r="M572" s="24" t="s">
        <v>2615</v>
      </c>
      <c r="N572" s="33">
        <v>3</v>
      </c>
      <c r="O572" s="33">
        <v>1</v>
      </c>
    </row>
    <row r="573" spans="1:15" s="7" customFormat="1" ht="59.45" customHeight="1">
      <c r="A573" s="19">
        <v>569</v>
      </c>
      <c r="B573" s="24" t="s">
        <v>710</v>
      </c>
      <c r="C573" s="9" t="s">
        <v>711</v>
      </c>
      <c r="D573" s="9" t="s">
        <v>712</v>
      </c>
      <c r="E573" s="77">
        <v>600000</v>
      </c>
      <c r="F573" s="54">
        <v>577700</v>
      </c>
      <c r="G573" s="80">
        <v>0</v>
      </c>
      <c r="H573" s="29">
        <v>0</v>
      </c>
      <c r="I573" s="77">
        <v>22300</v>
      </c>
      <c r="J573" s="55">
        <f t="shared" si="17"/>
        <v>0</v>
      </c>
      <c r="K573" s="134">
        <f t="shared" si="18"/>
        <v>600000</v>
      </c>
      <c r="L573" s="108">
        <v>1030007008</v>
      </c>
      <c r="M573" s="24" t="s">
        <v>2616</v>
      </c>
      <c r="N573" s="33">
        <v>3</v>
      </c>
      <c r="O573" s="33">
        <v>1</v>
      </c>
    </row>
    <row r="574" spans="1:15" s="7" customFormat="1" ht="50.25" customHeight="1">
      <c r="A574" s="19">
        <v>570</v>
      </c>
      <c r="B574" s="24" t="s">
        <v>713</v>
      </c>
      <c r="C574" s="9" t="s">
        <v>711</v>
      </c>
      <c r="D574" s="9" t="s">
        <v>714</v>
      </c>
      <c r="E574" s="77">
        <v>1287000</v>
      </c>
      <c r="F574" s="54">
        <v>0</v>
      </c>
      <c r="G574" s="80">
        <v>0</v>
      </c>
      <c r="H574" s="29">
        <v>0</v>
      </c>
      <c r="I574" s="77">
        <v>1287000</v>
      </c>
      <c r="J574" s="55">
        <f t="shared" si="17"/>
        <v>0</v>
      </c>
      <c r="K574" s="134">
        <f t="shared" si="18"/>
        <v>1287000</v>
      </c>
      <c r="L574" s="108"/>
      <c r="M574" s="24" t="s">
        <v>715</v>
      </c>
      <c r="N574" s="33">
        <v>1</v>
      </c>
      <c r="O574" s="33">
        <v>0</v>
      </c>
    </row>
    <row r="575" spans="1:15" s="7" customFormat="1" ht="49.5">
      <c r="A575" s="19">
        <v>571</v>
      </c>
      <c r="B575" s="24" t="s">
        <v>2617</v>
      </c>
      <c r="C575" s="9" t="s">
        <v>716</v>
      </c>
      <c r="D575" s="9" t="s">
        <v>717</v>
      </c>
      <c r="E575" s="77">
        <v>250000</v>
      </c>
      <c r="F575" s="54">
        <v>93649</v>
      </c>
      <c r="G575" s="80">
        <v>0</v>
      </c>
      <c r="H575" s="29">
        <v>0</v>
      </c>
      <c r="I575" s="77">
        <v>156351</v>
      </c>
      <c r="J575" s="55">
        <f t="shared" si="17"/>
        <v>0</v>
      </c>
      <c r="K575" s="134">
        <f t="shared" si="18"/>
        <v>250000</v>
      </c>
      <c r="L575" s="108" t="s">
        <v>718</v>
      </c>
      <c r="M575" s="24" t="s">
        <v>719</v>
      </c>
      <c r="N575" s="33">
        <v>3</v>
      </c>
      <c r="O575" s="33">
        <v>1</v>
      </c>
    </row>
    <row r="576" spans="1:15" s="7" customFormat="1" ht="49.5">
      <c r="A576" s="19">
        <v>572</v>
      </c>
      <c r="B576" s="24" t="s">
        <v>720</v>
      </c>
      <c r="C576" s="9" t="s">
        <v>716</v>
      </c>
      <c r="D576" s="9" t="s">
        <v>721</v>
      </c>
      <c r="E576" s="77">
        <v>337000</v>
      </c>
      <c r="F576" s="54">
        <v>337000</v>
      </c>
      <c r="G576" s="80">
        <v>0</v>
      </c>
      <c r="H576" s="29">
        <v>0</v>
      </c>
      <c r="I576" s="77">
        <v>0</v>
      </c>
      <c r="J576" s="55">
        <f t="shared" si="17"/>
        <v>0</v>
      </c>
      <c r="K576" s="134">
        <f t="shared" si="18"/>
        <v>337000</v>
      </c>
      <c r="L576" s="108" t="s">
        <v>722</v>
      </c>
      <c r="M576" s="24" t="s">
        <v>723</v>
      </c>
      <c r="N576" s="33">
        <v>3</v>
      </c>
      <c r="O576" s="33">
        <v>1</v>
      </c>
    </row>
    <row r="577" spans="1:15" s="7" customFormat="1" ht="33">
      <c r="A577" s="19">
        <v>573</v>
      </c>
      <c r="B577" s="24" t="s">
        <v>724</v>
      </c>
      <c r="C577" s="9" t="s">
        <v>716</v>
      </c>
      <c r="D577" s="9" t="s">
        <v>725</v>
      </c>
      <c r="E577" s="77">
        <v>1000000</v>
      </c>
      <c r="F577" s="54">
        <v>1000000</v>
      </c>
      <c r="G577" s="80">
        <v>0</v>
      </c>
      <c r="H577" s="29">
        <v>0</v>
      </c>
      <c r="I577" s="77">
        <v>0</v>
      </c>
      <c r="J577" s="55">
        <f t="shared" si="17"/>
        <v>0</v>
      </c>
      <c r="K577" s="134">
        <f t="shared" si="18"/>
        <v>1000000</v>
      </c>
      <c r="L577" s="108" t="s">
        <v>726</v>
      </c>
      <c r="M577" s="24" t="s">
        <v>2618</v>
      </c>
      <c r="N577" s="33">
        <v>3</v>
      </c>
      <c r="O577" s="33">
        <v>1</v>
      </c>
    </row>
    <row r="578" spans="1:15" s="7" customFormat="1" ht="49.5" customHeight="1">
      <c r="A578" s="19">
        <v>574</v>
      </c>
      <c r="B578" s="24" t="s">
        <v>727</v>
      </c>
      <c r="C578" s="9" t="s">
        <v>716</v>
      </c>
      <c r="D578" s="9" t="s">
        <v>728</v>
      </c>
      <c r="E578" s="78">
        <v>800000</v>
      </c>
      <c r="F578" s="51">
        <v>800000</v>
      </c>
      <c r="G578" s="80">
        <v>0</v>
      </c>
      <c r="H578" s="29">
        <v>0</v>
      </c>
      <c r="I578" s="78">
        <v>0</v>
      </c>
      <c r="J578" s="55">
        <f t="shared" si="17"/>
        <v>0</v>
      </c>
      <c r="K578" s="134">
        <f t="shared" si="18"/>
        <v>800000</v>
      </c>
      <c r="L578" s="108" t="s">
        <v>729</v>
      </c>
      <c r="M578" s="24" t="s">
        <v>2619</v>
      </c>
      <c r="N578" s="33">
        <v>3</v>
      </c>
      <c r="O578" s="33">
        <v>1</v>
      </c>
    </row>
    <row r="579" spans="1:15" s="7" customFormat="1" ht="32.25" customHeight="1">
      <c r="A579" s="19">
        <v>575</v>
      </c>
      <c r="B579" s="24" t="s">
        <v>730</v>
      </c>
      <c r="C579" s="9" t="s">
        <v>2311</v>
      </c>
      <c r="D579" s="9" t="s">
        <v>731</v>
      </c>
      <c r="E579" s="77">
        <v>1011000</v>
      </c>
      <c r="F579" s="54">
        <v>873419</v>
      </c>
      <c r="G579" s="80">
        <v>0</v>
      </c>
      <c r="H579" s="29">
        <v>0</v>
      </c>
      <c r="I579" s="77">
        <v>137581</v>
      </c>
      <c r="J579" s="55">
        <f t="shared" si="17"/>
        <v>0</v>
      </c>
      <c r="K579" s="134">
        <f t="shared" si="18"/>
        <v>1011000</v>
      </c>
      <c r="L579" s="108" t="s">
        <v>732</v>
      </c>
      <c r="M579" s="24" t="s">
        <v>2620</v>
      </c>
      <c r="N579" s="33">
        <v>3</v>
      </c>
      <c r="O579" s="33">
        <v>1</v>
      </c>
    </row>
    <row r="580" spans="1:15" s="7" customFormat="1" ht="45" customHeight="1">
      <c r="A580" s="19">
        <v>576</v>
      </c>
      <c r="B580" s="24" t="s">
        <v>733</v>
      </c>
      <c r="C580" s="9" t="s">
        <v>734</v>
      </c>
      <c r="D580" s="9" t="s">
        <v>735</v>
      </c>
      <c r="E580" s="77">
        <v>1902000</v>
      </c>
      <c r="F580" s="54">
        <v>1424781</v>
      </c>
      <c r="G580" s="80">
        <v>0</v>
      </c>
      <c r="H580" s="29">
        <v>0</v>
      </c>
      <c r="I580" s="77">
        <v>477219</v>
      </c>
      <c r="J580" s="55">
        <f t="shared" si="17"/>
        <v>0</v>
      </c>
      <c r="K580" s="134">
        <f t="shared" si="18"/>
        <v>1902000</v>
      </c>
      <c r="L580" s="108" t="s">
        <v>736</v>
      </c>
      <c r="M580" s="24" t="s">
        <v>2621</v>
      </c>
      <c r="N580" s="33">
        <v>3</v>
      </c>
      <c r="O580" s="33">
        <v>1</v>
      </c>
    </row>
    <row r="581" spans="1:15" s="7" customFormat="1" ht="33">
      <c r="A581" s="19">
        <v>577</v>
      </c>
      <c r="B581" s="24" t="s">
        <v>737</v>
      </c>
      <c r="C581" s="9" t="s">
        <v>738</v>
      </c>
      <c r="D581" s="9" t="s">
        <v>739</v>
      </c>
      <c r="E581" s="77">
        <v>337000</v>
      </c>
      <c r="F581" s="54">
        <v>337000</v>
      </c>
      <c r="G581" s="80">
        <v>0</v>
      </c>
      <c r="H581" s="29">
        <v>0</v>
      </c>
      <c r="I581" s="77">
        <v>0</v>
      </c>
      <c r="J581" s="55">
        <f t="shared" ref="J581:J644" si="19">IF(E581=F581+G581+H581+I581,0,1)</f>
        <v>0</v>
      </c>
      <c r="K581" s="134">
        <f t="shared" ref="K581:K644" si="20">F581+G581+H581+I581</f>
        <v>337000</v>
      </c>
      <c r="L581" s="108" t="s">
        <v>740</v>
      </c>
      <c r="M581" s="24" t="s">
        <v>2622</v>
      </c>
      <c r="N581" s="33">
        <v>3</v>
      </c>
      <c r="O581" s="33">
        <v>1</v>
      </c>
    </row>
    <row r="582" spans="1:15" s="7" customFormat="1" ht="45.95" customHeight="1">
      <c r="A582" s="19">
        <v>578</v>
      </c>
      <c r="B582" s="24" t="s">
        <v>741</v>
      </c>
      <c r="C582" s="9" t="s">
        <v>3960</v>
      </c>
      <c r="D582" s="9" t="s">
        <v>742</v>
      </c>
      <c r="E582" s="77">
        <v>337000</v>
      </c>
      <c r="F582" s="54">
        <v>282690</v>
      </c>
      <c r="G582" s="80">
        <v>0</v>
      </c>
      <c r="H582" s="29">
        <v>0</v>
      </c>
      <c r="I582" s="77">
        <v>54310</v>
      </c>
      <c r="J582" s="55">
        <f t="shared" si="19"/>
        <v>0</v>
      </c>
      <c r="K582" s="134">
        <f t="shared" si="20"/>
        <v>337000</v>
      </c>
      <c r="L582" s="108" t="s">
        <v>740</v>
      </c>
      <c r="M582" s="24" t="s">
        <v>2623</v>
      </c>
      <c r="N582" s="33">
        <v>3</v>
      </c>
      <c r="O582" s="33">
        <v>1</v>
      </c>
    </row>
    <row r="583" spans="1:15" s="7" customFormat="1" ht="66.599999999999994" customHeight="1">
      <c r="A583" s="19">
        <v>579</v>
      </c>
      <c r="B583" s="24" t="s">
        <v>743</v>
      </c>
      <c r="C583" s="9" t="s">
        <v>3950</v>
      </c>
      <c r="D583" s="9" t="s">
        <v>744</v>
      </c>
      <c r="E583" s="77">
        <v>337000</v>
      </c>
      <c r="F583" s="54">
        <v>123187</v>
      </c>
      <c r="G583" s="80">
        <v>0</v>
      </c>
      <c r="H583" s="29">
        <v>0</v>
      </c>
      <c r="I583" s="77">
        <v>213813</v>
      </c>
      <c r="J583" s="55">
        <f t="shared" si="19"/>
        <v>0</v>
      </c>
      <c r="K583" s="134">
        <f t="shared" si="20"/>
        <v>337000</v>
      </c>
      <c r="L583" s="108" t="s">
        <v>740</v>
      </c>
      <c r="M583" s="24" t="s">
        <v>2624</v>
      </c>
      <c r="N583" s="33">
        <v>3</v>
      </c>
      <c r="O583" s="33">
        <v>1</v>
      </c>
    </row>
    <row r="584" spans="1:15" s="7" customFormat="1" ht="42.6" customHeight="1">
      <c r="A584" s="19">
        <v>580</v>
      </c>
      <c r="B584" s="24" t="s">
        <v>745</v>
      </c>
      <c r="C584" s="9" t="s">
        <v>746</v>
      </c>
      <c r="D584" s="9" t="s">
        <v>747</v>
      </c>
      <c r="E584" s="77">
        <v>1287000</v>
      </c>
      <c r="F584" s="54">
        <v>1287000</v>
      </c>
      <c r="G584" s="80">
        <v>0</v>
      </c>
      <c r="H584" s="29">
        <v>0</v>
      </c>
      <c r="I584" s="77">
        <v>0</v>
      </c>
      <c r="J584" s="55">
        <f t="shared" si="19"/>
        <v>0</v>
      </c>
      <c r="K584" s="134">
        <f t="shared" si="20"/>
        <v>1287000</v>
      </c>
      <c r="L584" s="108" t="s">
        <v>740</v>
      </c>
      <c r="M584" s="24" t="s">
        <v>2625</v>
      </c>
      <c r="N584" s="33">
        <v>3</v>
      </c>
      <c r="O584" s="33">
        <v>1</v>
      </c>
    </row>
    <row r="585" spans="1:15" s="7" customFormat="1" ht="69" customHeight="1">
      <c r="A585" s="19">
        <v>581</v>
      </c>
      <c r="B585" s="24" t="s">
        <v>748</v>
      </c>
      <c r="C585" s="9" t="s">
        <v>667</v>
      </c>
      <c r="D585" s="9" t="s">
        <v>749</v>
      </c>
      <c r="E585" s="77">
        <v>337000</v>
      </c>
      <c r="F585" s="54">
        <v>168750</v>
      </c>
      <c r="G585" s="80">
        <v>0</v>
      </c>
      <c r="H585" s="29">
        <v>0</v>
      </c>
      <c r="I585" s="77">
        <v>168250</v>
      </c>
      <c r="J585" s="55">
        <f t="shared" si="19"/>
        <v>0</v>
      </c>
      <c r="K585" s="134">
        <f t="shared" si="20"/>
        <v>337000</v>
      </c>
      <c r="L585" s="108" t="s">
        <v>4424</v>
      </c>
      <c r="M585" s="57" t="s">
        <v>2626</v>
      </c>
      <c r="N585" s="33">
        <v>2</v>
      </c>
      <c r="O585" s="33">
        <v>1</v>
      </c>
    </row>
    <row r="586" spans="1:15" s="7" customFormat="1" ht="66" customHeight="1">
      <c r="A586" s="19">
        <v>582</v>
      </c>
      <c r="B586" s="24" t="s">
        <v>750</v>
      </c>
      <c r="C586" s="9" t="s">
        <v>667</v>
      </c>
      <c r="D586" s="9" t="s">
        <v>751</v>
      </c>
      <c r="E586" s="77">
        <v>337000</v>
      </c>
      <c r="F586" s="54">
        <v>328125</v>
      </c>
      <c r="G586" s="80">
        <v>0</v>
      </c>
      <c r="H586" s="29">
        <v>0</v>
      </c>
      <c r="I586" s="77">
        <v>8875</v>
      </c>
      <c r="J586" s="55">
        <f t="shared" si="19"/>
        <v>0</v>
      </c>
      <c r="K586" s="134">
        <f t="shared" si="20"/>
        <v>337000</v>
      </c>
      <c r="L586" s="108" t="s">
        <v>4424</v>
      </c>
      <c r="M586" s="57" t="s">
        <v>2627</v>
      </c>
      <c r="N586" s="33">
        <v>2</v>
      </c>
      <c r="O586" s="33">
        <v>1</v>
      </c>
    </row>
    <row r="587" spans="1:15" s="7" customFormat="1" ht="59.45" customHeight="1">
      <c r="A587" s="19">
        <v>583</v>
      </c>
      <c r="B587" s="24" t="s">
        <v>752</v>
      </c>
      <c r="C587" s="9" t="s">
        <v>753</v>
      </c>
      <c r="D587" s="9" t="s">
        <v>754</v>
      </c>
      <c r="E587" s="77">
        <v>600000</v>
      </c>
      <c r="F587" s="54">
        <v>600000</v>
      </c>
      <c r="G587" s="80">
        <v>0</v>
      </c>
      <c r="H587" s="29">
        <v>0</v>
      </c>
      <c r="I587" s="77">
        <v>0</v>
      </c>
      <c r="J587" s="55">
        <f t="shared" si="19"/>
        <v>0</v>
      </c>
      <c r="K587" s="134">
        <f t="shared" si="20"/>
        <v>600000</v>
      </c>
      <c r="L587" s="108" t="s">
        <v>755</v>
      </c>
      <c r="M587" s="57" t="s">
        <v>2628</v>
      </c>
      <c r="N587" s="33">
        <v>3</v>
      </c>
      <c r="O587" s="33">
        <v>1</v>
      </c>
    </row>
    <row r="588" spans="1:15" s="7" customFormat="1" ht="60.75" customHeight="1">
      <c r="A588" s="19">
        <v>584</v>
      </c>
      <c r="B588" s="24" t="s">
        <v>756</v>
      </c>
      <c r="C588" s="9" t="s">
        <v>757</v>
      </c>
      <c r="D588" s="9" t="s">
        <v>758</v>
      </c>
      <c r="E588" s="77">
        <v>337000</v>
      </c>
      <c r="F588" s="54">
        <v>337000</v>
      </c>
      <c r="G588" s="80">
        <v>0</v>
      </c>
      <c r="H588" s="29">
        <v>0</v>
      </c>
      <c r="I588" s="77">
        <v>0</v>
      </c>
      <c r="J588" s="55">
        <f t="shared" si="19"/>
        <v>0</v>
      </c>
      <c r="K588" s="134">
        <f t="shared" si="20"/>
        <v>337000</v>
      </c>
      <c r="L588" s="108" t="s">
        <v>756</v>
      </c>
      <c r="M588" s="57" t="s">
        <v>2629</v>
      </c>
      <c r="N588" s="33">
        <v>3</v>
      </c>
      <c r="O588" s="33">
        <v>1</v>
      </c>
    </row>
    <row r="589" spans="1:15" s="7" customFormat="1" ht="66" customHeight="1">
      <c r="A589" s="19">
        <v>585</v>
      </c>
      <c r="B589" s="24" t="s">
        <v>759</v>
      </c>
      <c r="C589" s="9" t="s">
        <v>757</v>
      </c>
      <c r="D589" s="9" t="s">
        <v>760</v>
      </c>
      <c r="E589" s="77">
        <v>337000</v>
      </c>
      <c r="F589" s="54">
        <v>337000</v>
      </c>
      <c r="G589" s="80">
        <v>0</v>
      </c>
      <c r="H589" s="29">
        <v>0</v>
      </c>
      <c r="I589" s="77">
        <v>0</v>
      </c>
      <c r="J589" s="55">
        <f t="shared" si="19"/>
        <v>0</v>
      </c>
      <c r="K589" s="134">
        <f t="shared" si="20"/>
        <v>337000</v>
      </c>
      <c r="L589" s="108" t="s">
        <v>761</v>
      </c>
      <c r="M589" s="57" t="s">
        <v>2630</v>
      </c>
      <c r="N589" s="33">
        <v>3</v>
      </c>
      <c r="O589" s="33">
        <v>1</v>
      </c>
    </row>
    <row r="590" spans="1:15" s="7" customFormat="1" ht="67.5" customHeight="1">
      <c r="A590" s="19">
        <v>586</v>
      </c>
      <c r="B590" s="24" t="s">
        <v>762</v>
      </c>
      <c r="C590" s="9" t="s">
        <v>763</v>
      </c>
      <c r="D590" s="9" t="s">
        <v>764</v>
      </c>
      <c r="E590" s="77">
        <v>337000</v>
      </c>
      <c r="F590" s="54">
        <v>337000</v>
      </c>
      <c r="G590" s="80">
        <v>0</v>
      </c>
      <c r="H590" s="29">
        <v>0</v>
      </c>
      <c r="I590" s="77">
        <v>0</v>
      </c>
      <c r="J590" s="55">
        <f t="shared" si="19"/>
        <v>0</v>
      </c>
      <c r="K590" s="134">
        <f t="shared" si="20"/>
        <v>337000</v>
      </c>
      <c r="L590" s="108" t="s">
        <v>761</v>
      </c>
      <c r="M590" s="57" t="s">
        <v>2631</v>
      </c>
      <c r="N590" s="33">
        <v>3</v>
      </c>
      <c r="O590" s="33">
        <v>1</v>
      </c>
    </row>
    <row r="591" spans="1:15" s="7" customFormat="1" ht="66">
      <c r="A591" s="19">
        <v>587</v>
      </c>
      <c r="B591" s="24" t="s">
        <v>765</v>
      </c>
      <c r="C591" s="9" t="s">
        <v>766</v>
      </c>
      <c r="D591" s="9" t="s">
        <v>767</v>
      </c>
      <c r="E591" s="77">
        <v>337000</v>
      </c>
      <c r="F591" s="54">
        <v>337000</v>
      </c>
      <c r="G591" s="80">
        <v>0</v>
      </c>
      <c r="H591" s="29">
        <v>0</v>
      </c>
      <c r="I591" s="77">
        <v>0</v>
      </c>
      <c r="J591" s="55">
        <f t="shared" si="19"/>
        <v>0</v>
      </c>
      <c r="K591" s="134">
        <f t="shared" si="20"/>
        <v>337000</v>
      </c>
      <c r="L591" s="108" t="s">
        <v>761</v>
      </c>
      <c r="M591" s="57" t="s">
        <v>2632</v>
      </c>
      <c r="N591" s="33">
        <v>3</v>
      </c>
      <c r="O591" s="33">
        <v>1</v>
      </c>
    </row>
    <row r="592" spans="1:15" s="7" customFormat="1" ht="38.25" customHeight="1">
      <c r="A592" s="19">
        <v>588</v>
      </c>
      <c r="B592" s="24" t="s">
        <v>768</v>
      </c>
      <c r="C592" s="9" t="s">
        <v>769</v>
      </c>
      <c r="D592" s="9" t="s">
        <v>770</v>
      </c>
      <c r="E592" s="77">
        <v>337000</v>
      </c>
      <c r="F592" s="54">
        <v>337000</v>
      </c>
      <c r="G592" s="80">
        <v>0</v>
      </c>
      <c r="H592" s="29">
        <v>0</v>
      </c>
      <c r="I592" s="77">
        <v>0</v>
      </c>
      <c r="J592" s="55">
        <f t="shared" si="19"/>
        <v>0</v>
      </c>
      <c r="K592" s="134">
        <f t="shared" si="20"/>
        <v>337000</v>
      </c>
      <c r="L592" s="108" t="s">
        <v>761</v>
      </c>
      <c r="M592" s="57" t="s">
        <v>2633</v>
      </c>
      <c r="N592" s="33">
        <v>3</v>
      </c>
      <c r="O592" s="33">
        <v>1</v>
      </c>
    </row>
    <row r="593" spans="1:15" s="7" customFormat="1" ht="42" customHeight="1">
      <c r="A593" s="19">
        <v>589</v>
      </c>
      <c r="B593" s="24" t="s">
        <v>771</v>
      </c>
      <c r="C593" s="9" t="s">
        <v>772</v>
      </c>
      <c r="D593" s="9" t="s">
        <v>773</v>
      </c>
      <c r="E593" s="77">
        <v>337000</v>
      </c>
      <c r="F593" s="54">
        <v>337000</v>
      </c>
      <c r="G593" s="80">
        <v>0</v>
      </c>
      <c r="H593" s="29">
        <v>0</v>
      </c>
      <c r="I593" s="77">
        <v>0</v>
      </c>
      <c r="J593" s="55">
        <f t="shared" si="19"/>
        <v>0</v>
      </c>
      <c r="K593" s="134">
        <f t="shared" si="20"/>
        <v>337000</v>
      </c>
      <c r="L593" s="108" t="s">
        <v>761</v>
      </c>
      <c r="M593" s="57" t="s">
        <v>2634</v>
      </c>
      <c r="N593" s="33">
        <v>3</v>
      </c>
      <c r="O593" s="33">
        <v>1</v>
      </c>
    </row>
    <row r="594" spans="1:15" s="7" customFormat="1" ht="81" customHeight="1">
      <c r="A594" s="19">
        <v>590</v>
      </c>
      <c r="B594" s="24" t="s">
        <v>774</v>
      </c>
      <c r="C594" s="9" t="s">
        <v>775</v>
      </c>
      <c r="D594" s="9" t="s">
        <v>776</v>
      </c>
      <c r="E594" s="77">
        <v>337000</v>
      </c>
      <c r="F594" s="54">
        <v>337000</v>
      </c>
      <c r="G594" s="80">
        <v>0</v>
      </c>
      <c r="H594" s="29">
        <v>0</v>
      </c>
      <c r="I594" s="77">
        <v>0</v>
      </c>
      <c r="J594" s="55">
        <f t="shared" si="19"/>
        <v>0</v>
      </c>
      <c r="K594" s="134">
        <f t="shared" si="20"/>
        <v>337000</v>
      </c>
      <c r="L594" s="108" t="s">
        <v>761</v>
      </c>
      <c r="M594" s="57" t="s">
        <v>2635</v>
      </c>
      <c r="N594" s="33">
        <v>3</v>
      </c>
      <c r="O594" s="33">
        <v>1</v>
      </c>
    </row>
    <row r="595" spans="1:15" s="7" customFormat="1" ht="68.25" customHeight="1">
      <c r="A595" s="19">
        <v>591</v>
      </c>
      <c r="B595" s="24" t="s">
        <v>777</v>
      </c>
      <c r="C595" s="9" t="s">
        <v>763</v>
      </c>
      <c r="D595" s="9" t="s">
        <v>778</v>
      </c>
      <c r="E595" s="77">
        <v>337000</v>
      </c>
      <c r="F595" s="54">
        <v>337000</v>
      </c>
      <c r="G595" s="80">
        <v>0</v>
      </c>
      <c r="H595" s="29">
        <v>0</v>
      </c>
      <c r="I595" s="77">
        <v>0</v>
      </c>
      <c r="J595" s="55">
        <f t="shared" si="19"/>
        <v>0</v>
      </c>
      <c r="K595" s="134">
        <f t="shared" si="20"/>
        <v>337000</v>
      </c>
      <c r="L595" s="108" t="s">
        <v>761</v>
      </c>
      <c r="M595" s="57" t="s">
        <v>2636</v>
      </c>
      <c r="N595" s="33">
        <v>3</v>
      </c>
      <c r="O595" s="33">
        <v>1</v>
      </c>
    </row>
    <row r="596" spans="1:15" s="7" customFormat="1" ht="162.75" customHeight="1">
      <c r="A596" s="19">
        <v>592</v>
      </c>
      <c r="B596" s="24" t="s">
        <v>779</v>
      </c>
      <c r="C596" s="9" t="s">
        <v>2299</v>
      </c>
      <c r="D596" s="9" t="s">
        <v>780</v>
      </c>
      <c r="E596" s="77">
        <v>1011000</v>
      </c>
      <c r="F596" s="54">
        <v>813316</v>
      </c>
      <c r="G596" s="80">
        <v>0</v>
      </c>
      <c r="H596" s="29">
        <v>0</v>
      </c>
      <c r="I596" s="77">
        <v>197684</v>
      </c>
      <c r="J596" s="55">
        <f t="shared" si="19"/>
        <v>0</v>
      </c>
      <c r="K596" s="134">
        <f t="shared" si="20"/>
        <v>1011000</v>
      </c>
      <c r="L596" s="108" t="s">
        <v>781</v>
      </c>
      <c r="M596" s="57" t="s">
        <v>2637</v>
      </c>
      <c r="N596" s="33">
        <v>3</v>
      </c>
      <c r="O596" s="33">
        <v>1</v>
      </c>
    </row>
    <row r="597" spans="1:15" s="7" customFormat="1" ht="66" customHeight="1">
      <c r="A597" s="19">
        <v>593</v>
      </c>
      <c r="B597" s="24" t="s">
        <v>782</v>
      </c>
      <c r="C597" s="9" t="s">
        <v>3786</v>
      </c>
      <c r="D597" s="9" t="s">
        <v>783</v>
      </c>
      <c r="E597" s="77">
        <v>337000</v>
      </c>
      <c r="F597" s="54">
        <v>337000</v>
      </c>
      <c r="G597" s="80">
        <v>0</v>
      </c>
      <c r="H597" s="29">
        <v>0</v>
      </c>
      <c r="I597" s="77">
        <v>0</v>
      </c>
      <c r="J597" s="55">
        <f t="shared" si="19"/>
        <v>0</v>
      </c>
      <c r="K597" s="134">
        <f t="shared" si="20"/>
        <v>337000</v>
      </c>
      <c r="L597" s="108" t="s">
        <v>784</v>
      </c>
      <c r="M597" s="57" t="s">
        <v>2638</v>
      </c>
      <c r="N597" s="33">
        <v>3</v>
      </c>
      <c r="O597" s="33">
        <v>1</v>
      </c>
    </row>
    <row r="598" spans="1:15" s="7" customFormat="1" ht="58.5" customHeight="1">
      <c r="A598" s="19">
        <v>594</v>
      </c>
      <c r="B598" s="24" t="s">
        <v>785</v>
      </c>
      <c r="C598" s="9" t="s">
        <v>3786</v>
      </c>
      <c r="D598" s="9" t="s">
        <v>786</v>
      </c>
      <c r="E598" s="77">
        <v>600000</v>
      </c>
      <c r="F598" s="54">
        <v>579875</v>
      </c>
      <c r="G598" s="80">
        <v>0</v>
      </c>
      <c r="H598" s="29">
        <v>0</v>
      </c>
      <c r="I598" s="77">
        <v>20125</v>
      </c>
      <c r="J598" s="55">
        <f t="shared" si="19"/>
        <v>0</v>
      </c>
      <c r="K598" s="134">
        <f t="shared" si="20"/>
        <v>600000</v>
      </c>
      <c r="L598" s="108" t="s">
        <v>787</v>
      </c>
      <c r="M598" s="57" t="s">
        <v>2639</v>
      </c>
      <c r="N598" s="33">
        <v>3</v>
      </c>
      <c r="O598" s="33">
        <v>1</v>
      </c>
    </row>
    <row r="599" spans="1:15" s="7" customFormat="1" ht="59.1" customHeight="1">
      <c r="A599" s="19">
        <v>595</v>
      </c>
      <c r="B599" s="24" t="s">
        <v>788</v>
      </c>
      <c r="C599" s="9" t="s">
        <v>119</v>
      </c>
      <c r="D599" s="9" t="s">
        <v>789</v>
      </c>
      <c r="E599" s="77">
        <v>337000</v>
      </c>
      <c r="F599" s="54">
        <v>337000</v>
      </c>
      <c r="G599" s="80">
        <v>0</v>
      </c>
      <c r="H599" s="29">
        <v>0</v>
      </c>
      <c r="I599" s="77">
        <v>0</v>
      </c>
      <c r="J599" s="55">
        <f t="shared" si="19"/>
        <v>0</v>
      </c>
      <c r="K599" s="134">
        <f t="shared" si="20"/>
        <v>337000</v>
      </c>
      <c r="L599" s="108" t="s">
        <v>790</v>
      </c>
      <c r="M599" s="57" t="s">
        <v>2640</v>
      </c>
      <c r="N599" s="33">
        <v>3</v>
      </c>
      <c r="O599" s="33">
        <v>1</v>
      </c>
    </row>
    <row r="600" spans="1:15" s="7" customFormat="1" ht="42.6" customHeight="1">
      <c r="A600" s="19">
        <v>596</v>
      </c>
      <c r="B600" s="24" t="s">
        <v>791</v>
      </c>
      <c r="C600" s="9" t="s">
        <v>792</v>
      </c>
      <c r="D600" s="9" t="s">
        <v>793</v>
      </c>
      <c r="E600" s="77">
        <v>530000</v>
      </c>
      <c r="F600" s="54">
        <v>493680</v>
      </c>
      <c r="G600" s="80">
        <v>0</v>
      </c>
      <c r="H600" s="29">
        <v>0</v>
      </c>
      <c r="I600" s="77">
        <v>36320</v>
      </c>
      <c r="J600" s="55">
        <f t="shared" si="19"/>
        <v>0</v>
      </c>
      <c r="K600" s="134">
        <f t="shared" si="20"/>
        <v>530000</v>
      </c>
      <c r="L600" s="108" t="s">
        <v>794</v>
      </c>
      <c r="M600" s="57" t="s">
        <v>2641</v>
      </c>
      <c r="N600" s="33">
        <v>3</v>
      </c>
      <c r="O600" s="33">
        <v>1</v>
      </c>
    </row>
    <row r="601" spans="1:15" s="7" customFormat="1" ht="63.75" customHeight="1">
      <c r="A601" s="19">
        <v>597</v>
      </c>
      <c r="B601" s="24" t="s">
        <v>795</v>
      </c>
      <c r="C601" s="9" t="s">
        <v>3612</v>
      </c>
      <c r="D601" s="9" t="s">
        <v>796</v>
      </c>
      <c r="E601" s="77">
        <v>1200000</v>
      </c>
      <c r="F601" s="54">
        <v>1200000</v>
      </c>
      <c r="G601" s="80">
        <v>0</v>
      </c>
      <c r="H601" s="29">
        <v>0</v>
      </c>
      <c r="I601" s="77">
        <v>0</v>
      </c>
      <c r="J601" s="55">
        <f t="shared" si="19"/>
        <v>0</v>
      </c>
      <c r="K601" s="134">
        <f t="shared" si="20"/>
        <v>1200000</v>
      </c>
      <c r="L601" s="108" t="s">
        <v>797</v>
      </c>
      <c r="M601" s="57" t="s">
        <v>2642</v>
      </c>
      <c r="N601" s="33">
        <v>3</v>
      </c>
      <c r="O601" s="33">
        <v>1</v>
      </c>
    </row>
    <row r="602" spans="1:15" s="7" customFormat="1" ht="52.5" customHeight="1">
      <c r="A602" s="19">
        <v>598</v>
      </c>
      <c r="B602" s="24" t="s">
        <v>798</v>
      </c>
      <c r="C602" s="9" t="s">
        <v>3612</v>
      </c>
      <c r="D602" s="9" t="s">
        <v>799</v>
      </c>
      <c r="E602" s="77">
        <v>1500000</v>
      </c>
      <c r="F602" s="54">
        <v>1173501</v>
      </c>
      <c r="G602" s="80">
        <v>0</v>
      </c>
      <c r="H602" s="29">
        <v>0</v>
      </c>
      <c r="I602" s="77">
        <v>326499</v>
      </c>
      <c r="J602" s="55">
        <f t="shared" si="19"/>
        <v>0</v>
      </c>
      <c r="K602" s="134">
        <f t="shared" si="20"/>
        <v>1500000</v>
      </c>
      <c r="L602" s="108" t="s">
        <v>800</v>
      </c>
      <c r="M602" s="57" t="s">
        <v>2643</v>
      </c>
      <c r="N602" s="33">
        <v>3</v>
      </c>
      <c r="O602" s="33">
        <v>1</v>
      </c>
    </row>
    <row r="603" spans="1:15" s="7" customFormat="1" ht="67.5" customHeight="1">
      <c r="A603" s="19">
        <v>599</v>
      </c>
      <c r="B603" s="24" t="s">
        <v>801</v>
      </c>
      <c r="C603" s="9" t="s">
        <v>3612</v>
      </c>
      <c r="D603" s="9" t="s">
        <v>802</v>
      </c>
      <c r="E603" s="77">
        <v>2070000</v>
      </c>
      <c r="F603" s="54">
        <v>1685700</v>
      </c>
      <c r="G603" s="80">
        <v>0</v>
      </c>
      <c r="H603" s="29">
        <v>0</v>
      </c>
      <c r="I603" s="77">
        <v>384300</v>
      </c>
      <c r="J603" s="55">
        <f t="shared" si="19"/>
        <v>0</v>
      </c>
      <c r="K603" s="134">
        <f t="shared" si="20"/>
        <v>2070000</v>
      </c>
      <c r="L603" s="108" t="s">
        <v>803</v>
      </c>
      <c r="M603" s="57" t="s">
        <v>2644</v>
      </c>
      <c r="N603" s="33">
        <v>3</v>
      </c>
      <c r="O603" s="33">
        <v>1</v>
      </c>
    </row>
    <row r="604" spans="1:15" s="7" customFormat="1" ht="87" customHeight="1">
      <c r="A604" s="19">
        <v>600</v>
      </c>
      <c r="B604" s="24" t="s">
        <v>804</v>
      </c>
      <c r="C604" s="9" t="s">
        <v>3612</v>
      </c>
      <c r="D604" s="9" t="s">
        <v>805</v>
      </c>
      <c r="E604" s="77">
        <v>1035000</v>
      </c>
      <c r="F604" s="54">
        <v>835566</v>
      </c>
      <c r="G604" s="80">
        <v>0</v>
      </c>
      <c r="H604" s="29">
        <v>0</v>
      </c>
      <c r="I604" s="77">
        <v>199434</v>
      </c>
      <c r="J604" s="55">
        <f t="shared" si="19"/>
        <v>0</v>
      </c>
      <c r="K604" s="134">
        <f t="shared" si="20"/>
        <v>1035000</v>
      </c>
      <c r="L604" s="108" t="s">
        <v>806</v>
      </c>
      <c r="M604" s="57" t="s">
        <v>2645</v>
      </c>
      <c r="N604" s="33">
        <v>3</v>
      </c>
      <c r="O604" s="33">
        <v>1</v>
      </c>
    </row>
    <row r="605" spans="1:15" s="7" customFormat="1" ht="33">
      <c r="A605" s="19">
        <v>601</v>
      </c>
      <c r="B605" s="24" t="s">
        <v>807</v>
      </c>
      <c r="C605" s="9" t="s">
        <v>2321</v>
      </c>
      <c r="D605" s="9" t="s">
        <v>808</v>
      </c>
      <c r="E605" s="77">
        <v>1011000</v>
      </c>
      <c r="F605" s="54">
        <v>914196</v>
      </c>
      <c r="G605" s="80">
        <v>0</v>
      </c>
      <c r="H605" s="29">
        <v>0</v>
      </c>
      <c r="I605" s="77">
        <v>96804</v>
      </c>
      <c r="J605" s="55">
        <f t="shared" si="19"/>
        <v>0</v>
      </c>
      <c r="K605" s="134">
        <f t="shared" si="20"/>
        <v>1011000</v>
      </c>
      <c r="L605" s="108" t="s">
        <v>809</v>
      </c>
      <c r="M605" s="57" t="s">
        <v>2646</v>
      </c>
      <c r="N605" s="33">
        <v>3</v>
      </c>
      <c r="O605" s="33">
        <v>1</v>
      </c>
    </row>
    <row r="606" spans="1:15" s="7" customFormat="1" ht="49.5">
      <c r="A606" s="19">
        <v>602</v>
      </c>
      <c r="B606" s="24" t="s">
        <v>810</v>
      </c>
      <c r="C606" s="9" t="s">
        <v>4451</v>
      </c>
      <c r="D606" s="9" t="s">
        <v>811</v>
      </c>
      <c r="E606" s="77">
        <v>337000</v>
      </c>
      <c r="F606" s="54">
        <v>337000</v>
      </c>
      <c r="G606" s="80">
        <v>0</v>
      </c>
      <c r="H606" s="29">
        <v>0</v>
      </c>
      <c r="I606" s="77">
        <v>0</v>
      </c>
      <c r="J606" s="55">
        <f t="shared" si="19"/>
        <v>0</v>
      </c>
      <c r="K606" s="134">
        <f t="shared" si="20"/>
        <v>337000</v>
      </c>
      <c r="L606" s="108" t="s">
        <v>812</v>
      </c>
      <c r="M606" s="57" t="s">
        <v>2647</v>
      </c>
      <c r="N606" s="33">
        <v>3</v>
      </c>
      <c r="O606" s="33">
        <v>1</v>
      </c>
    </row>
    <row r="607" spans="1:15" s="7" customFormat="1" ht="70.5" customHeight="1">
      <c r="A607" s="19">
        <v>603</v>
      </c>
      <c r="B607" s="24" t="s">
        <v>813</v>
      </c>
      <c r="C607" s="9" t="s">
        <v>4451</v>
      </c>
      <c r="D607" s="9" t="s">
        <v>814</v>
      </c>
      <c r="E607" s="77">
        <v>600000</v>
      </c>
      <c r="F607" s="54">
        <v>581279</v>
      </c>
      <c r="G607" s="80">
        <v>0</v>
      </c>
      <c r="H607" s="29">
        <v>0</v>
      </c>
      <c r="I607" s="77">
        <v>18721</v>
      </c>
      <c r="J607" s="55">
        <f t="shared" si="19"/>
        <v>0</v>
      </c>
      <c r="K607" s="134">
        <f t="shared" si="20"/>
        <v>600000</v>
      </c>
      <c r="L607" s="108" t="s">
        <v>812</v>
      </c>
      <c r="M607" s="57" t="s">
        <v>815</v>
      </c>
      <c r="N607" s="33">
        <v>3</v>
      </c>
      <c r="O607" s="33">
        <v>1</v>
      </c>
    </row>
    <row r="608" spans="1:15" s="7" customFormat="1" ht="33">
      <c r="A608" s="19">
        <v>604</v>
      </c>
      <c r="B608" s="24" t="s">
        <v>816</v>
      </c>
      <c r="C608" s="9" t="s">
        <v>263</v>
      </c>
      <c r="D608" s="9" t="s">
        <v>817</v>
      </c>
      <c r="E608" s="77">
        <v>540000</v>
      </c>
      <c r="F608" s="54">
        <v>540000</v>
      </c>
      <c r="G608" s="80">
        <v>0</v>
      </c>
      <c r="H608" s="29">
        <v>0</v>
      </c>
      <c r="I608" s="77">
        <v>0</v>
      </c>
      <c r="J608" s="55">
        <f t="shared" si="19"/>
        <v>0</v>
      </c>
      <c r="K608" s="134">
        <f t="shared" si="20"/>
        <v>540000</v>
      </c>
      <c r="L608" s="108" t="s">
        <v>812</v>
      </c>
      <c r="M608" s="57" t="s">
        <v>2648</v>
      </c>
      <c r="N608" s="33">
        <v>3</v>
      </c>
      <c r="O608" s="33">
        <v>1</v>
      </c>
    </row>
    <row r="609" spans="1:15" s="7" customFormat="1" ht="33">
      <c r="A609" s="19">
        <v>605</v>
      </c>
      <c r="B609" s="24" t="s">
        <v>818</v>
      </c>
      <c r="C609" s="9" t="s">
        <v>819</v>
      </c>
      <c r="D609" s="9" t="s">
        <v>820</v>
      </c>
      <c r="E609" s="78">
        <v>140000</v>
      </c>
      <c r="F609" s="51">
        <v>140000</v>
      </c>
      <c r="G609" s="80">
        <v>0</v>
      </c>
      <c r="H609" s="29">
        <v>0</v>
      </c>
      <c r="I609" s="78">
        <v>0</v>
      </c>
      <c r="J609" s="55">
        <f t="shared" si="19"/>
        <v>0</v>
      </c>
      <c r="K609" s="134">
        <f t="shared" si="20"/>
        <v>140000</v>
      </c>
      <c r="L609" s="108">
        <v>1030006556</v>
      </c>
      <c r="M609" s="24" t="s">
        <v>821</v>
      </c>
      <c r="N609" s="33">
        <v>3</v>
      </c>
      <c r="O609" s="33">
        <v>1</v>
      </c>
    </row>
    <row r="610" spans="1:15" s="7" customFormat="1" ht="33">
      <c r="A610" s="19">
        <v>606</v>
      </c>
      <c r="B610" s="24" t="s">
        <v>822</v>
      </c>
      <c r="C610" s="9" t="s">
        <v>2303</v>
      </c>
      <c r="D610" s="9" t="s">
        <v>823</v>
      </c>
      <c r="E610" s="77">
        <v>1011000</v>
      </c>
      <c r="F610" s="54">
        <v>986250</v>
      </c>
      <c r="G610" s="80">
        <v>0</v>
      </c>
      <c r="H610" s="29">
        <v>0</v>
      </c>
      <c r="I610" s="77">
        <v>24750</v>
      </c>
      <c r="J610" s="55">
        <f t="shared" si="19"/>
        <v>0</v>
      </c>
      <c r="K610" s="134">
        <f t="shared" si="20"/>
        <v>1011000</v>
      </c>
      <c r="L610" s="108">
        <v>1030007582</v>
      </c>
      <c r="M610" s="57" t="s">
        <v>2649</v>
      </c>
      <c r="N610" s="33">
        <v>3</v>
      </c>
      <c r="O610" s="33">
        <v>1</v>
      </c>
    </row>
    <row r="611" spans="1:15" s="7" customFormat="1" ht="49.5">
      <c r="A611" s="19">
        <v>607</v>
      </c>
      <c r="B611" s="24" t="s">
        <v>824</v>
      </c>
      <c r="C611" s="9" t="s">
        <v>825</v>
      </c>
      <c r="D611" s="9" t="s">
        <v>826</v>
      </c>
      <c r="E611" s="77">
        <v>337000</v>
      </c>
      <c r="F611" s="54">
        <v>0</v>
      </c>
      <c r="G611" s="80">
        <v>0</v>
      </c>
      <c r="H611" s="29">
        <v>0</v>
      </c>
      <c r="I611" s="77">
        <v>337000</v>
      </c>
      <c r="J611" s="55">
        <f t="shared" si="19"/>
        <v>0</v>
      </c>
      <c r="K611" s="134">
        <f t="shared" si="20"/>
        <v>337000</v>
      </c>
      <c r="L611" s="108"/>
      <c r="M611" s="57" t="s">
        <v>2525</v>
      </c>
      <c r="N611" s="33">
        <v>1</v>
      </c>
      <c r="O611" s="33">
        <v>0</v>
      </c>
    </row>
    <row r="612" spans="1:15" s="7" customFormat="1" ht="57.75" customHeight="1">
      <c r="A612" s="19">
        <v>608</v>
      </c>
      <c r="B612" s="24" t="s">
        <v>2650</v>
      </c>
      <c r="C612" s="9" t="s">
        <v>827</v>
      </c>
      <c r="D612" s="9" t="s">
        <v>828</v>
      </c>
      <c r="E612" s="77">
        <v>337000</v>
      </c>
      <c r="F612" s="54">
        <v>337000</v>
      </c>
      <c r="G612" s="80">
        <v>0</v>
      </c>
      <c r="H612" s="29">
        <v>0</v>
      </c>
      <c r="I612" s="77">
        <v>0</v>
      </c>
      <c r="J612" s="55">
        <f t="shared" si="19"/>
        <v>0</v>
      </c>
      <c r="K612" s="134">
        <f t="shared" si="20"/>
        <v>337000</v>
      </c>
      <c r="L612" s="108" t="s">
        <v>829</v>
      </c>
      <c r="M612" s="57" t="s">
        <v>2651</v>
      </c>
      <c r="N612" s="33">
        <v>3</v>
      </c>
      <c r="O612" s="33">
        <v>1</v>
      </c>
    </row>
    <row r="613" spans="1:15" s="7" customFormat="1" ht="64.5" customHeight="1">
      <c r="A613" s="19">
        <v>609</v>
      </c>
      <c r="B613" s="24" t="s">
        <v>2652</v>
      </c>
      <c r="C613" s="9" t="s">
        <v>830</v>
      </c>
      <c r="D613" s="9" t="s">
        <v>831</v>
      </c>
      <c r="E613" s="77">
        <v>337000</v>
      </c>
      <c r="F613" s="54">
        <v>337000</v>
      </c>
      <c r="G613" s="80">
        <v>0</v>
      </c>
      <c r="H613" s="29">
        <v>0</v>
      </c>
      <c r="I613" s="77">
        <v>0</v>
      </c>
      <c r="J613" s="55">
        <f t="shared" si="19"/>
        <v>0</v>
      </c>
      <c r="K613" s="134">
        <f t="shared" si="20"/>
        <v>337000</v>
      </c>
      <c r="L613" s="108" t="s">
        <v>829</v>
      </c>
      <c r="M613" s="57" t="s">
        <v>2653</v>
      </c>
      <c r="N613" s="33">
        <v>3</v>
      </c>
      <c r="O613" s="33">
        <v>1</v>
      </c>
    </row>
    <row r="614" spans="1:15" s="7" customFormat="1" ht="51.75" customHeight="1">
      <c r="A614" s="19">
        <v>610</v>
      </c>
      <c r="B614" s="24" t="s">
        <v>2654</v>
      </c>
      <c r="C614" s="9" t="s">
        <v>832</v>
      </c>
      <c r="D614" s="9" t="s">
        <v>833</v>
      </c>
      <c r="E614" s="77">
        <v>337000</v>
      </c>
      <c r="F614" s="54">
        <v>324000</v>
      </c>
      <c r="G614" s="80">
        <v>0</v>
      </c>
      <c r="H614" s="29">
        <v>0</v>
      </c>
      <c r="I614" s="77">
        <v>13000</v>
      </c>
      <c r="J614" s="55">
        <f t="shared" si="19"/>
        <v>0</v>
      </c>
      <c r="K614" s="134">
        <f t="shared" si="20"/>
        <v>337000</v>
      </c>
      <c r="L614" s="108" t="s">
        <v>829</v>
      </c>
      <c r="M614" s="57" t="s">
        <v>2655</v>
      </c>
      <c r="N614" s="33">
        <v>3</v>
      </c>
      <c r="O614" s="33">
        <v>1</v>
      </c>
    </row>
    <row r="615" spans="1:15" s="7" customFormat="1" ht="33">
      <c r="A615" s="19">
        <v>611</v>
      </c>
      <c r="B615" s="24" t="s">
        <v>2656</v>
      </c>
      <c r="C615" s="9" t="s">
        <v>834</v>
      </c>
      <c r="D615" s="9" t="s">
        <v>835</v>
      </c>
      <c r="E615" s="77">
        <v>337000</v>
      </c>
      <c r="F615" s="54">
        <v>337000</v>
      </c>
      <c r="G615" s="80">
        <v>0</v>
      </c>
      <c r="H615" s="29">
        <v>0</v>
      </c>
      <c r="I615" s="77">
        <v>0</v>
      </c>
      <c r="J615" s="55">
        <f t="shared" si="19"/>
        <v>0</v>
      </c>
      <c r="K615" s="134">
        <f t="shared" si="20"/>
        <v>337000</v>
      </c>
      <c r="L615" s="108" t="s">
        <v>829</v>
      </c>
      <c r="M615" s="57" t="s">
        <v>2657</v>
      </c>
      <c r="N615" s="33">
        <v>3</v>
      </c>
      <c r="O615" s="33">
        <v>1</v>
      </c>
    </row>
    <row r="616" spans="1:15" s="7" customFormat="1" ht="66">
      <c r="A616" s="19">
        <v>612</v>
      </c>
      <c r="B616" s="24" t="s">
        <v>2658</v>
      </c>
      <c r="C616" s="9" t="s">
        <v>2777</v>
      </c>
      <c r="D616" s="9" t="s">
        <v>2778</v>
      </c>
      <c r="E616" s="77">
        <v>337000</v>
      </c>
      <c r="F616" s="54">
        <v>328125</v>
      </c>
      <c r="G616" s="80">
        <v>0</v>
      </c>
      <c r="H616" s="29">
        <v>0</v>
      </c>
      <c r="I616" s="77">
        <v>8875</v>
      </c>
      <c r="J616" s="55">
        <f t="shared" si="19"/>
        <v>0</v>
      </c>
      <c r="K616" s="134">
        <f t="shared" si="20"/>
        <v>337000</v>
      </c>
      <c r="L616" s="108" t="s">
        <v>829</v>
      </c>
      <c r="M616" s="57" t="s">
        <v>2659</v>
      </c>
      <c r="N616" s="33">
        <v>3</v>
      </c>
      <c r="O616" s="33">
        <v>1</v>
      </c>
    </row>
    <row r="617" spans="1:15" s="7" customFormat="1" ht="49.5">
      <c r="A617" s="19">
        <v>613</v>
      </c>
      <c r="B617" s="24" t="s">
        <v>2660</v>
      </c>
      <c r="C617" s="9" t="s">
        <v>2779</v>
      </c>
      <c r="D617" s="9" t="s">
        <v>2780</v>
      </c>
      <c r="E617" s="77">
        <v>337000</v>
      </c>
      <c r="F617" s="54">
        <v>300600</v>
      </c>
      <c r="G617" s="80">
        <v>0</v>
      </c>
      <c r="H617" s="29">
        <v>0</v>
      </c>
      <c r="I617" s="77">
        <v>36400</v>
      </c>
      <c r="J617" s="55">
        <f t="shared" si="19"/>
        <v>0</v>
      </c>
      <c r="K617" s="134">
        <f t="shared" si="20"/>
        <v>337000</v>
      </c>
      <c r="L617" s="108" t="s">
        <v>829</v>
      </c>
      <c r="M617" s="57" t="s">
        <v>2661</v>
      </c>
      <c r="N617" s="33">
        <v>3</v>
      </c>
      <c r="O617" s="33">
        <v>1</v>
      </c>
    </row>
    <row r="618" spans="1:15" s="7" customFormat="1" ht="49.5">
      <c r="A618" s="19">
        <v>614</v>
      </c>
      <c r="B618" s="24" t="s">
        <v>2662</v>
      </c>
      <c r="C618" s="9" t="s">
        <v>2781</v>
      </c>
      <c r="D618" s="9" t="s">
        <v>2782</v>
      </c>
      <c r="E618" s="77">
        <v>675000</v>
      </c>
      <c r="F618" s="54">
        <v>668750</v>
      </c>
      <c r="G618" s="80">
        <v>0</v>
      </c>
      <c r="H618" s="29">
        <v>0</v>
      </c>
      <c r="I618" s="77">
        <v>6250</v>
      </c>
      <c r="J618" s="55">
        <f t="shared" si="19"/>
        <v>0</v>
      </c>
      <c r="K618" s="134">
        <f t="shared" si="20"/>
        <v>675000</v>
      </c>
      <c r="L618" s="108" t="s">
        <v>829</v>
      </c>
      <c r="M618" s="57" t="s">
        <v>2663</v>
      </c>
      <c r="N618" s="33">
        <v>3</v>
      </c>
      <c r="O618" s="33">
        <v>1</v>
      </c>
    </row>
    <row r="619" spans="1:15" s="7" customFormat="1" ht="49.5">
      <c r="A619" s="19">
        <v>615</v>
      </c>
      <c r="B619" s="24" t="s">
        <v>2664</v>
      </c>
      <c r="C619" s="9" t="s">
        <v>2783</v>
      </c>
      <c r="D619" s="9" t="s">
        <v>833</v>
      </c>
      <c r="E619" s="77">
        <v>1287000</v>
      </c>
      <c r="F619" s="54">
        <v>1287000</v>
      </c>
      <c r="G619" s="80">
        <v>0</v>
      </c>
      <c r="H619" s="29">
        <v>0</v>
      </c>
      <c r="I619" s="77">
        <v>0</v>
      </c>
      <c r="J619" s="55">
        <f t="shared" si="19"/>
        <v>0</v>
      </c>
      <c r="K619" s="134">
        <f t="shared" si="20"/>
        <v>1287000</v>
      </c>
      <c r="L619" s="108" t="s">
        <v>829</v>
      </c>
      <c r="M619" s="57" t="s">
        <v>2665</v>
      </c>
      <c r="N619" s="33">
        <v>3</v>
      </c>
      <c r="O619" s="33">
        <v>1</v>
      </c>
    </row>
    <row r="620" spans="1:15" s="7" customFormat="1" ht="49.5">
      <c r="A620" s="19">
        <v>616</v>
      </c>
      <c r="B620" s="24" t="s">
        <v>2666</v>
      </c>
      <c r="C620" s="9" t="s">
        <v>2784</v>
      </c>
      <c r="D620" s="9" t="s">
        <v>2785</v>
      </c>
      <c r="E620" s="77">
        <v>1287000</v>
      </c>
      <c r="F620" s="54">
        <v>999275</v>
      </c>
      <c r="G620" s="80">
        <v>0</v>
      </c>
      <c r="H620" s="29">
        <v>0</v>
      </c>
      <c r="I620" s="77">
        <v>287725</v>
      </c>
      <c r="J620" s="55">
        <f t="shared" si="19"/>
        <v>0</v>
      </c>
      <c r="K620" s="134">
        <f t="shared" si="20"/>
        <v>1287000</v>
      </c>
      <c r="L620" s="108" t="s">
        <v>829</v>
      </c>
      <c r="M620" s="57" t="s">
        <v>2667</v>
      </c>
      <c r="N620" s="33">
        <v>3</v>
      </c>
      <c r="O620" s="33">
        <v>1</v>
      </c>
    </row>
    <row r="621" spans="1:15" s="7" customFormat="1">
      <c r="A621" s="19">
        <v>617</v>
      </c>
      <c r="B621" s="24" t="s">
        <v>2668</v>
      </c>
      <c r="C621" s="9" t="s">
        <v>2786</v>
      </c>
      <c r="D621" s="9" t="s">
        <v>2787</v>
      </c>
      <c r="E621" s="77">
        <v>1287000</v>
      </c>
      <c r="F621" s="54">
        <v>1167000</v>
      </c>
      <c r="G621" s="80">
        <v>0</v>
      </c>
      <c r="H621" s="29">
        <v>0</v>
      </c>
      <c r="I621" s="77">
        <v>120000</v>
      </c>
      <c r="J621" s="55">
        <f t="shared" si="19"/>
        <v>0</v>
      </c>
      <c r="K621" s="134">
        <f t="shared" si="20"/>
        <v>1287000</v>
      </c>
      <c r="L621" s="108" t="s">
        <v>829</v>
      </c>
      <c r="M621" s="57" t="s">
        <v>2669</v>
      </c>
      <c r="N621" s="33">
        <v>3</v>
      </c>
      <c r="O621" s="33">
        <v>1</v>
      </c>
    </row>
    <row r="622" spans="1:15" s="7" customFormat="1" ht="57" customHeight="1">
      <c r="A622" s="19">
        <v>618</v>
      </c>
      <c r="B622" s="24" t="s">
        <v>2670</v>
      </c>
      <c r="C622" s="9" t="s">
        <v>2779</v>
      </c>
      <c r="D622" s="9" t="s">
        <v>2788</v>
      </c>
      <c r="E622" s="77">
        <v>600000</v>
      </c>
      <c r="F622" s="54">
        <v>600000</v>
      </c>
      <c r="G622" s="80">
        <v>0</v>
      </c>
      <c r="H622" s="29">
        <v>0</v>
      </c>
      <c r="I622" s="77">
        <v>0</v>
      </c>
      <c r="J622" s="55">
        <f t="shared" si="19"/>
        <v>0</v>
      </c>
      <c r="K622" s="134">
        <f t="shared" si="20"/>
        <v>600000</v>
      </c>
      <c r="L622" s="108" t="s">
        <v>829</v>
      </c>
      <c r="M622" s="57" t="s">
        <v>2671</v>
      </c>
      <c r="N622" s="33">
        <v>3</v>
      </c>
      <c r="O622" s="33">
        <v>1</v>
      </c>
    </row>
    <row r="623" spans="1:15" s="7" customFormat="1" ht="72.75" customHeight="1">
      <c r="A623" s="19">
        <v>619</v>
      </c>
      <c r="B623" s="24" t="s">
        <v>2672</v>
      </c>
      <c r="C623" s="9" t="s">
        <v>2789</v>
      </c>
      <c r="D623" s="9" t="s">
        <v>2790</v>
      </c>
      <c r="E623" s="77">
        <v>865000</v>
      </c>
      <c r="F623" s="54">
        <v>860650</v>
      </c>
      <c r="G623" s="80">
        <v>0</v>
      </c>
      <c r="H623" s="29">
        <v>0</v>
      </c>
      <c r="I623" s="77">
        <v>4350</v>
      </c>
      <c r="J623" s="55">
        <f t="shared" si="19"/>
        <v>0</v>
      </c>
      <c r="K623" s="134">
        <f t="shared" si="20"/>
        <v>865000</v>
      </c>
      <c r="L623" s="108" t="s">
        <v>829</v>
      </c>
      <c r="M623" s="57" t="s">
        <v>2673</v>
      </c>
      <c r="N623" s="33">
        <v>3</v>
      </c>
      <c r="O623" s="33">
        <v>1</v>
      </c>
    </row>
    <row r="624" spans="1:15" s="7" customFormat="1" ht="105" customHeight="1">
      <c r="A624" s="19">
        <v>620</v>
      </c>
      <c r="B624" s="24" t="s">
        <v>2674</v>
      </c>
      <c r="C624" s="9" t="s">
        <v>2323</v>
      </c>
      <c r="D624" s="9" t="s">
        <v>2791</v>
      </c>
      <c r="E624" s="77">
        <v>1902000</v>
      </c>
      <c r="F624" s="54">
        <v>1725112</v>
      </c>
      <c r="G624" s="80">
        <v>0</v>
      </c>
      <c r="H624" s="29">
        <v>0</v>
      </c>
      <c r="I624" s="77">
        <v>176888</v>
      </c>
      <c r="J624" s="55">
        <f t="shared" si="19"/>
        <v>0</v>
      </c>
      <c r="K624" s="134">
        <f t="shared" si="20"/>
        <v>1902000</v>
      </c>
      <c r="L624" s="108" t="s">
        <v>2792</v>
      </c>
      <c r="M624" s="57" t="s">
        <v>2675</v>
      </c>
      <c r="N624" s="33">
        <v>3</v>
      </c>
      <c r="O624" s="33">
        <v>1</v>
      </c>
    </row>
    <row r="625" spans="1:15" s="7" customFormat="1" ht="81.75" customHeight="1">
      <c r="A625" s="19">
        <v>621</v>
      </c>
      <c r="B625" s="24" t="s">
        <v>2793</v>
      </c>
      <c r="C625" s="9" t="s">
        <v>2794</v>
      </c>
      <c r="D625" s="9" t="s">
        <v>2795</v>
      </c>
      <c r="E625" s="77">
        <v>500000</v>
      </c>
      <c r="F625" s="54">
        <v>388916</v>
      </c>
      <c r="G625" s="80">
        <v>0</v>
      </c>
      <c r="H625" s="29">
        <v>0</v>
      </c>
      <c r="I625" s="77">
        <v>111084</v>
      </c>
      <c r="J625" s="55">
        <f t="shared" si="19"/>
        <v>0</v>
      </c>
      <c r="K625" s="134">
        <f t="shared" si="20"/>
        <v>500000</v>
      </c>
      <c r="L625" s="108" t="s">
        <v>2796</v>
      </c>
      <c r="M625" s="57" t="s">
        <v>2676</v>
      </c>
      <c r="N625" s="33">
        <v>3</v>
      </c>
      <c r="O625" s="33">
        <v>1</v>
      </c>
    </row>
    <row r="626" spans="1:15" s="7" customFormat="1" ht="42.6" customHeight="1">
      <c r="A626" s="19">
        <v>622</v>
      </c>
      <c r="B626" s="24" t="s">
        <v>2797</v>
      </c>
      <c r="C626" s="9" t="s">
        <v>2324</v>
      </c>
      <c r="D626" s="9" t="s">
        <v>2798</v>
      </c>
      <c r="E626" s="77">
        <v>1011000</v>
      </c>
      <c r="F626" s="54">
        <v>982125</v>
      </c>
      <c r="G626" s="80">
        <v>0</v>
      </c>
      <c r="H626" s="29">
        <v>0</v>
      </c>
      <c r="I626" s="77">
        <v>28875</v>
      </c>
      <c r="J626" s="55">
        <f t="shared" si="19"/>
        <v>0</v>
      </c>
      <c r="K626" s="134">
        <f t="shared" si="20"/>
        <v>1011000</v>
      </c>
      <c r="L626" s="108" t="s">
        <v>2799</v>
      </c>
      <c r="M626" s="24" t="s">
        <v>2677</v>
      </c>
      <c r="N626" s="33">
        <v>3</v>
      </c>
      <c r="O626" s="33">
        <v>1</v>
      </c>
    </row>
    <row r="627" spans="1:15" s="7" customFormat="1" ht="42.6" customHeight="1">
      <c r="A627" s="19">
        <v>623</v>
      </c>
      <c r="B627" s="24" t="s">
        <v>2800</v>
      </c>
      <c r="C627" s="9" t="s">
        <v>2801</v>
      </c>
      <c r="D627" s="9" t="s">
        <v>2802</v>
      </c>
      <c r="E627" s="77">
        <v>445000</v>
      </c>
      <c r="F627" s="54">
        <v>445000</v>
      </c>
      <c r="G627" s="80">
        <v>0</v>
      </c>
      <c r="H627" s="29">
        <v>0</v>
      </c>
      <c r="I627" s="77">
        <v>0</v>
      </c>
      <c r="J627" s="55">
        <f t="shared" si="19"/>
        <v>0</v>
      </c>
      <c r="K627" s="134">
        <f t="shared" si="20"/>
        <v>445000</v>
      </c>
      <c r="L627" s="108" t="s">
        <v>2803</v>
      </c>
      <c r="M627" s="57" t="s">
        <v>2678</v>
      </c>
      <c r="N627" s="33">
        <v>3</v>
      </c>
      <c r="O627" s="33">
        <v>1</v>
      </c>
    </row>
    <row r="628" spans="1:15" s="7" customFormat="1" ht="33">
      <c r="A628" s="19">
        <v>624</v>
      </c>
      <c r="B628" s="24" t="s">
        <v>2804</v>
      </c>
      <c r="C628" s="9" t="s">
        <v>2801</v>
      </c>
      <c r="D628" s="9" t="s">
        <v>2805</v>
      </c>
      <c r="E628" s="77">
        <v>500000</v>
      </c>
      <c r="F628" s="54">
        <v>454497</v>
      </c>
      <c r="G628" s="80">
        <v>0</v>
      </c>
      <c r="H628" s="29">
        <v>0</v>
      </c>
      <c r="I628" s="77">
        <v>45503</v>
      </c>
      <c r="J628" s="55">
        <f t="shared" si="19"/>
        <v>0</v>
      </c>
      <c r="K628" s="134">
        <f t="shared" si="20"/>
        <v>500000</v>
      </c>
      <c r="L628" s="108" t="s">
        <v>2806</v>
      </c>
      <c r="M628" s="57" t="s">
        <v>2679</v>
      </c>
      <c r="N628" s="33">
        <v>3</v>
      </c>
      <c r="O628" s="33">
        <v>1</v>
      </c>
    </row>
    <row r="629" spans="1:15" s="7" customFormat="1" ht="33">
      <c r="A629" s="19">
        <v>625</v>
      </c>
      <c r="B629" s="24" t="s">
        <v>2807</v>
      </c>
      <c r="C629" s="9" t="s">
        <v>2808</v>
      </c>
      <c r="D629" s="9" t="s">
        <v>2809</v>
      </c>
      <c r="E629" s="77">
        <v>100000</v>
      </c>
      <c r="F629" s="54">
        <v>100000</v>
      </c>
      <c r="G629" s="80">
        <v>0</v>
      </c>
      <c r="H629" s="29">
        <v>0</v>
      </c>
      <c r="I629" s="77">
        <v>0</v>
      </c>
      <c r="J629" s="55">
        <f t="shared" si="19"/>
        <v>0</v>
      </c>
      <c r="K629" s="134">
        <f t="shared" si="20"/>
        <v>100000</v>
      </c>
      <c r="L629" s="108" t="s">
        <v>2810</v>
      </c>
      <c r="M629" s="57" t="s">
        <v>2680</v>
      </c>
      <c r="N629" s="33">
        <v>3</v>
      </c>
      <c r="O629" s="33">
        <v>1</v>
      </c>
    </row>
    <row r="630" spans="1:15" s="7" customFormat="1" ht="33">
      <c r="A630" s="19">
        <v>626</v>
      </c>
      <c r="B630" s="24" t="s">
        <v>2811</v>
      </c>
      <c r="C630" s="9" t="s">
        <v>2812</v>
      </c>
      <c r="D630" s="9" t="s">
        <v>2813</v>
      </c>
      <c r="E630" s="77">
        <v>500000</v>
      </c>
      <c r="F630" s="54">
        <v>500000</v>
      </c>
      <c r="G630" s="80">
        <v>0</v>
      </c>
      <c r="H630" s="29">
        <v>0</v>
      </c>
      <c r="I630" s="77">
        <v>0</v>
      </c>
      <c r="J630" s="55">
        <f t="shared" si="19"/>
        <v>0</v>
      </c>
      <c r="K630" s="134">
        <f t="shared" si="20"/>
        <v>500000</v>
      </c>
      <c r="L630" s="108" t="s">
        <v>2810</v>
      </c>
      <c r="M630" s="57" t="s">
        <v>2681</v>
      </c>
      <c r="N630" s="33">
        <v>3</v>
      </c>
      <c r="O630" s="33">
        <v>1</v>
      </c>
    </row>
    <row r="631" spans="1:15" s="7" customFormat="1" ht="33">
      <c r="A631" s="19">
        <v>627</v>
      </c>
      <c r="B631" s="24" t="s">
        <v>2814</v>
      </c>
      <c r="C631" s="9" t="s">
        <v>2815</v>
      </c>
      <c r="D631" s="9" t="s">
        <v>2816</v>
      </c>
      <c r="E631" s="77">
        <v>445000</v>
      </c>
      <c r="F631" s="54">
        <v>445000</v>
      </c>
      <c r="G631" s="80">
        <v>0</v>
      </c>
      <c r="H631" s="29">
        <v>0</v>
      </c>
      <c r="I631" s="77">
        <v>0</v>
      </c>
      <c r="J631" s="55">
        <f t="shared" si="19"/>
        <v>0</v>
      </c>
      <c r="K631" s="134">
        <f t="shared" si="20"/>
        <v>445000</v>
      </c>
      <c r="L631" s="108" t="s">
        <v>2810</v>
      </c>
      <c r="M631" s="57" t="s">
        <v>2682</v>
      </c>
      <c r="N631" s="33">
        <v>3</v>
      </c>
      <c r="O631" s="33">
        <v>1</v>
      </c>
    </row>
    <row r="632" spans="1:15" s="8" customFormat="1" ht="33">
      <c r="A632" s="19">
        <v>628</v>
      </c>
      <c r="B632" s="24" t="s">
        <v>2817</v>
      </c>
      <c r="C632" s="24" t="s">
        <v>2818</v>
      </c>
      <c r="D632" s="24" t="s">
        <v>2819</v>
      </c>
      <c r="E632" s="70">
        <v>100000</v>
      </c>
      <c r="F632" s="54">
        <v>0</v>
      </c>
      <c r="G632" s="80">
        <v>0</v>
      </c>
      <c r="H632" s="29">
        <v>0</v>
      </c>
      <c r="I632" s="70">
        <v>100000</v>
      </c>
      <c r="J632" s="55">
        <f t="shared" si="19"/>
        <v>0</v>
      </c>
      <c r="K632" s="134">
        <f t="shared" si="20"/>
        <v>100000</v>
      </c>
      <c r="L632" s="102" t="s">
        <v>2820</v>
      </c>
      <c r="M632" s="57" t="s">
        <v>2683</v>
      </c>
      <c r="N632" s="11">
        <v>1</v>
      </c>
      <c r="O632" s="11">
        <v>0</v>
      </c>
    </row>
    <row r="633" spans="1:15" s="7" customFormat="1" ht="49.5">
      <c r="A633" s="19">
        <v>629</v>
      </c>
      <c r="B633" s="24" t="s">
        <v>2821</v>
      </c>
      <c r="C633" s="9" t="s">
        <v>2822</v>
      </c>
      <c r="D633" s="9" t="s">
        <v>2823</v>
      </c>
      <c r="E633" s="77">
        <v>600000</v>
      </c>
      <c r="F633" s="54">
        <v>466130</v>
      </c>
      <c r="G633" s="80">
        <v>0</v>
      </c>
      <c r="H633" s="29">
        <v>0</v>
      </c>
      <c r="I633" s="77">
        <v>133870</v>
      </c>
      <c r="J633" s="55">
        <f t="shared" si="19"/>
        <v>0</v>
      </c>
      <c r="K633" s="134">
        <f t="shared" si="20"/>
        <v>600000</v>
      </c>
      <c r="L633" s="108" t="s">
        <v>2806</v>
      </c>
      <c r="M633" s="57" t="s">
        <v>2684</v>
      </c>
      <c r="N633" s="33">
        <v>3</v>
      </c>
      <c r="O633" s="33">
        <v>1</v>
      </c>
    </row>
    <row r="634" spans="1:15" s="7" customFormat="1" ht="49.5">
      <c r="A634" s="19">
        <v>630</v>
      </c>
      <c r="B634" s="24" t="s">
        <v>2685</v>
      </c>
      <c r="C634" s="9" t="s">
        <v>2824</v>
      </c>
      <c r="D634" s="9" t="s">
        <v>2686</v>
      </c>
      <c r="E634" s="77">
        <v>337000</v>
      </c>
      <c r="F634" s="54">
        <v>312500</v>
      </c>
      <c r="G634" s="80">
        <v>0</v>
      </c>
      <c r="H634" s="29">
        <v>0</v>
      </c>
      <c r="I634" s="77">
        <v>24500</v>
      </c>
      <c r="J634" s="55">
        <f t="shared" si="19"/>
        <v>0</v>
      </c>
      <c r="K634" s="134">
        <f t="shared" si="20"/>
        <v>337000</v>
      </c>
      <c r="L634" s="108" t="s">
        <v>2825</v>
      </c>
      <c r="M634" s="57" t="s">
        <v>2687</v>
      </c>
      <c r="N634" s="33">
        <v>3</v>
      </c>
      <c r="O634" s="33">
        <v>1</v>
      </c>
    </row>
    <row r="635" spans="1:15" s="7" customFormat="1" ht="48" customHeight="1">
      <c r="A635" s="19">
        <v>631</v>
      </c>
      <c r="B635" s="24" t="s">
        <v>2688</v>
      </c>
      <c r="C635" s="9" t="s">
        <v>2826</v>
      </c>
      <c r="D635" s="9" t="s">
        <v>2689</v>
      </c>
      <c r="E635" s="77">
        <v>600000</v>
      </c>
      <c r="F635" s="54">
        <v>500210</v>
      </c>
      <c r="G635" s="80">
        <v>0</v>
      </c>
      <c r="H635" s="29">
        <v>0</v>
      </c>
      <c r="I635" s="77">
        <v>99790</v>
      </c>
      <c r="J635" s="55">
        <f t="shared" si="19"/>
        <v>0</v>
      </c>
      <c r="K635" s="134">
        <f t="shared" si="20"/>
        <v>600000</v>
      </c>
      <c r="L635" s="108" t="s">
        <v>2827</v>
      </c>
      <c r="M635" s="57" t="s">
        <v>4151</v>
      </c>
      <c r="N635" s="33">
        <v>2</v>
      </c>
      <c r="O635" s="33">
        <v>1</v>
      </c>
    </row>
    <row r="636" spans="1:15" s="7" customFormat="1" ht="49.5">
      <c r="A636" s="19">
        <v>632</v>
      </c>
      <c r="B636" s="24" t="s">
        <v>2690</v>
      </c>
      <c r="C636" s="9" t="s">
        <v>2828</v>
      </c>
      <c r="D636" s="9" t="s">
        <v>2691</v>
      </c>
      <c r="E636" s="77">
        <v>600000</v>
      </c>
      <c r="F636" s="54">
        <v>521401</v>
      </c>
      <c r="G636" s="80">
        <v>0</v>
      </c>
      <c r="H636" s="29">
        <v>0</v>
      </c>
      <c r="I636" s="77">
        <v>78599</v>
      </c>
      <c r="J636" s="55">
        <f t="shared" si="19"/>
        <v>0</v>
      </c>
      <c r="K636" s="134">
        <f t="shared" si="20"/>
        <v>600000</v>
      </c>
      <c r="L636" s="108" t="s">
        <v>2827</v>
      </c>
      <c r="M636" s="57" t="s">
        <v>2692</v>
      </c>
      <c r="N636" s="33">
        <v>3</v>
      </c>
      <c r="O636" s="33">
        <v>1</v>
      </c>
    </row>
    <row r="637" spans="1:15" s="7" customFormat="1" ht="33">
      <c r="A637" s="19">
        <v>633</v>
      </c>
      <c r="B637" s="24" t="s">
        <v>2829</v>
      </c>
      <c r="C637" s="9" t="s">
        <v>2310</v>
      </c>
      <c r="D637" s="9" t="s">
        <v>2830</v>
      </c>
      <c r="E637" s="77">
        <v>999000</v>
      </c>
      <c r="F637" s="54">
        <v>980919</v>
      </c>
      <c r="G637" s="80">
        <v>0</v>
      </c>
      <c r="H637" s="29">
        <v>0</v>
      </c>
      <c r="I637" s="77">
        <v>18081</v>
      </c>
      <c r="J637" s="55">
        <f t="shared" si="19"/>
        <v>0</v>
      </c>
      <c r="K637" s="134">
        <f t="shared" si="20"/>
        <v>999000</v>
      </c>
      <c r="L637" s="108" t="s">
        <v>2831</v>
      </c>
      <c r="M637" s="57" t="s">
        <v>2693</v>
      </c>
      <c r="N637" s="33">
        <v>3</v>
      </c>
      <c r="O637" s="33">
        <v>1</v>
      </c>
    </row>
    <row r="638" spans="1:15" s="7" customFormat="1" ht="96.75" customHeight="1">
      <c r="A638" s="19">
        <v>634</v>
      </c>
      <c r="B638" s="24" t="s">
        <v>2832</v>
      </c>
      <c r="C638" s="9" t="s">
        <v>2833</v>
      </c>
      <c r="D638" s="9" t="s">
        <v>2834</v>
      </c>
      <c r="E638" s="77">
        <v>550000</v>
      </c>
      <c r="F638" s="54">
        <v>550000</v>
      </c>
      <c r="G638" s="80">
        <v>0</v>
      </c>
      <c r="H638" s="29">
        <v>0</v>
      </c>
      <c r="I638" s="77">
        <v>0</v>
      </c>
      <c r="J638" s="55">
        <f t="shared" si="19"/>
        <v>0</v>
      </c>
      <c r="K638" s="134">
        <f t="shared" si="20"/>
        <v>550000</v>
      </c>
      <c r="L638" s="108" t="s">
        <v>4424</v>
      </c>
      <c r="M638" s="57" t="s">
        <v>2694</v>
      </c>
      <c r="N638" s="33">
        <v>3</v>
      </c>
      <c r="O638" s="33">
        <v>1</v>
      </c>
    </row>
    <row r="639" spans="1:15" s="7" customFormat="1" ht="33">
      <c r="A639" s="19">
        <v>635</v>
      </c>
      <c r="B639" s="24" t="s">
        <v>2835</v>
      </c>
      <c r="C639" s="9" t="s">
        <v>2836</v>
      </c>
      <c r="D639" s="9" t="s">
        <v>2837</v>
      </c>
      <c r="E639" s="77">
        <v>1287000</v>
      </c>
      <c r="F639" s="54">
        <v>1217807</v>
      </c>
      <c r="G639" s="80">
        <v>0</v>
      </c>
      <c r="H639" s="29">
        <v>0</v>
      </c>
      <c r="I639" s="77">
        <v>69193</v>
      </c>
      <c r="J639" s="55">
        <f t="shared" si="19"/>
        <v>0</v>
      </c>
      <c r="K639" s="134">
        <f t="shared" si="20"/>
        <v>1287000</v>
      </c>
      <c r="L639" s="108" t="s">
        <v>2838</v>
      </c>
      <c r="M639" s="57" t="s">
        <v>2695</v>
      </c>
      <c r="N639" s="33">
        <v>3</v>
      </c>
      <c r="O639" s="33">
        <v>1</v>
      </c>
    </row>
    <row r="640" spans="1:15" s="7" customFormat="1" ht="33">
      <c r="A640" s="19">
        <v>636</v>
      </c>
      <c r="B640" s="24" t="s">
        <v>2839</v>
      </c>
      <c r="C640" s="9" t="s">
        <v>2840</v>
      </c>
      <c r="D640" s="9" t="s">
        <v>2841</v>
      </c>
      <c r="E640" s="77">
        <v>1287000</v>
      </c>
      <c r="F640" s="54">
        <v>1244007</v>
      </c>
      <c r="G640" s="80">
        <v>0</v>
      </c>
      <c r="H640" s="29">
        <v>0</v>
      </c>
      <c r="I640" s="77">
        <v>42993</v>
      </c>
      <c r="J640" s="55">
        <f t="shared" si="19"/>
        <v>0</v>
      </c>
      <c r="K640" s="134">
        <f t="shared" si="20"/>
        <v>1287000</v>
      </c>
      <c r="L640" s="108" t="s">
        <v>2838</v>
      </c>
      <c r="M640" s="57" t="s">
        <v>2696</v>
      </c>
      <c r="N640" s="33">
        <v>3</v>
      </c>
      <c r="O640" s="33">
        <v>1</v>
      </c>
    </row>
    <row r="641" spans="1:15" s="7" customFormat="1" ht="33">
      <c r="A641" s="19">
        <v>637</v>
      </c>
      <c r="B641" s="24" t="s">
        <v>2842</v>
      </c>
      <c r="C641" s="9" t="s">
        <v>2843</v>
      </c>
      <c r="D641" s="9" t="s">
        <v>2844</v>
      </c>
      <c r="E641" s="77">
        <v>120000</v>
      </c>
      <c r="F641" s="54">
        <v>0</v>
      </c>
      <c r="G641" s="80">
        <v>0</v>
      </c>
      <c r="H641" s="29">
        <v>0</v>
      </c>
      <c r="I641" s="77">
        <v>120000</v>
      </c>
      <c r="J641" s="55">
        <f t="shared" si="19"/>
        <v>0</v>
      </c>
      <c r="K641" s="134">
        <f t="shared" si="20"/>
        <v>120000</v>
      </c>
      <c r="L641" s="108"/>
      <c r="M641" s="57" t="s">
        <v>2525</v>
      </c>
      <c r="N641" s="33">
        <v>1</v>
      </c>
      <c r="O641" s="33">
        <v>0</v>
      </c>
    </row>
    <row r="642" spans="1:15" s="7" customFormat="1" ht="69" customHeight="1">
      <c r="A642" s="19">
        <v>638</v>
      </c>
      <c r="B642" s="24" t="s">
        <v>2697</v>
      </c>
      <c r="C642" s="9" t="s">
        <v>2328</v>
      </c>
      <c r="D642" s="9" t="s">
        <v>2698</v>
      </c>
      <c r="E642" s="77">
        <v>1011000</v>
      </c>
      <c r="F642" s="54">
        <v>1006000</v>
      </c>
      <c r="G642" s="80">
        <v>0</v>
      </c>
      <c r="H642" s="29">
        <v>0</v>
      </c>
      <c r="I642" s="77">
        <v>5000</v>
      </c>
      <c r="J642" s="55">
        <f t="shared" si="19"/>
        <v>0</v>
      </c>
      <c r="K642" s="134">
        <f t="shared" si="20"/>
        <v>1011000</v>
      </c>
      <c r="L642" s="108" t="s">
        <v>2845</v>
      </c>
      <c r="M642" s="57" t="s">
        <v>2699</v>
      </c>
      <c r="N642" s="33">
        <v>3</v>
      </c>
      <c r="O642" s="33">
        <v>1</v>
      </c>
    </row>
    <row r="643" spans="1:15" s="7" customFormat="1" ht="53.25" customHeight="1">
      <c r="A643" s="19">
        <v>639</v>
      </c>
      <c r="B643" s="24" t="s">
        <v>2700</v>
      </c>
      <c r="C643" s="9" t="s">
        <v>2328</v>
      </c>
      <c r="D643" s="9" t="s">
        <v>2701</v>
      </c>
      <c r="E643" s="77">
        <v>485000</v>
      </c>
      <c r="F643" s="54">
        <v>485000</v>
      </c>
      <c r="G643" s="80">
        <v>0</v>
      </c>
      <c r="H643" s="29">
        <v>0</v>
      </c>
      <c r="I643" s="77">
        <v>0</v>
      </c>
      <c r="J643" s="55">
        <f t="shared" si="19"/>
        <v>0</v>
      </c>
      <c r="K643" s="134">
        <f t="shared" si="20"/>
        <v>485000</v>
      </c>
      <c r="L643" s="108" t="s">
        <v>2846</v>
      </c>
      <c r="M643" s="57" t="s">
        <v>2702</v>
      </c>
      <c r="N643" s="33">
        <v>3</v>
      </c>
      <c r="O643" s="33">
        <v>1</v>
      </c>
    </row>
    <row r="644" spans="1:15" s="7" customFormat="1" ht="55.5" customHeight="1">
      <c r="A644" s="19">
        <v>640</v>
      </c>
      <c r="B644" s="24" t="s">
        <v>2703</v>
      </c>
      <c r="C644" s="9" t="s">
        <v>2847</v>
      </c>
      <c r="D644" s="9" t="s">
        <v>2704</v>
      </c>
      <c r="E644" s="77">
        <v>550000</v>
      </c>
      <c r="F644" s="54">
        <v>542565</v>
      </c>
      <c r="G644" s="80">
        <v>0</v>
      </c>
      <c r="H644" s="29">
        <v>0</v>
      </c>
      <c r="I644" s="77">
        <v>7435</v>
      </c>
      <c r="J644" s="55">
        <f t="shared" si="19"/>
        <v>0</v>
      </c>
      <c r="K644" s="134">
        <f t="shared" si="20"/>
        <v>550000</v>
      </c>
      <c r="L644" s="108" t="s">
        <v>2848</v>
      </c>
      <c r="M644" s="57" t="s">
        <v>2705</v>
      </c>
      <c r="N644" s="33">
        <v>3</v>
      </c>
      <c r="O644" s="33">
        <v>1</v>
      </c>
    </row>
    <row r="645" spans="1:15" s="7" customFormat="1" ht="51" customHeight="1">
      <c r="A645" s="19">
        <v>641</v>
      </c>
      <c r="B645" s="24" t="s">
        <v>2706</v>
      </c>
      <c r="C645" s="9" t="s">
        <v>2849</v>
      </c>
      <c r="D645" s="9" t="s">
        <v>2707</v>
      </c>
      <c r="E645" s="77">
        <v>590000</v>
      </c>
      <c r="F645" s="54">
        <v>483198</v>
      </c>
      <c r="G645" s="80">
        <v>0</v>
      </c>
      <c r="H645" s="29">
        <v>0</v>
      </c>
      <c r="I645" s="77">
        <v>106802</v>
      </c>
      <c r="J645" s="55">
        <f t="shared" ref="J645:J708" si="21">IF(E645=F645+G645+H645+I645,0,1)</f>
        <v>0</v>
      </c>
      <c r="K645" s="134">
        <f t="shared" ref="K645:K708" si="22">F645+G645+H645+I645</f>
        <v>590000</v>
      </c>
      <c r="L645" s="108" t="s">
        <v>2850</v>
      </c>
      <c r="M645" s="57" t="s">
        <v>2708</v>
      </c>
      <c r="N645" s="33">
        <v>3</v>
      </c>
      <c r="O645" s="33">
        <v>1</v>
      </c>
    </row>
    <row r="646" spans="1:15" s="7" customFormat="1" ht="62.25" customHeight="1">
      <c r="A646" s="19">
        <v>642</v>
      </c>
      <c r="B646" s="24" t="s">
        <v>2851</v>
      </c>
      <c r="C646" s="9" t="s">
        <v>2313</v>
      </c>
      <c r="D646" s="9" t="s">
        <v>2852</v>
      </c>
      <c r="E646" s="77">
        <v>600000</v>
      </c>
      <c r="F646" s="54">
        <v>591760</v>
      </c>
      <c r="G646" s="80">
        <v>0</v>
      </c>
      <c r="H646" s="29">
        <v>0</v>
      </c>
      <c r="I646" s="77">
        <v>8240</v>
      </c>
      <c r="J646" s="55">
        <f t="shared" si="21"/>
        <v>0</v>
      </c>
      <c r="K646" s="134">
        <f t="shared" si="22"/>
        <v>600000</v>
      </c>
      <c r="L646" s="108" t="s">
        <v>2853</v>
      </c>
      <c r="M646" s="57" t="s">
        <v>2709</v>
      </c>
      <c r="N646" s="33">
        <v>3</v>
      </c>
      <c r="O646" s="33">
        <v>1</v>
      </c>
    </row>
    <row r="647" spans="1:15" s="7" customFormat="1" ht="65.25" customHeight="1">
      <c r="A647" s="19">
        <v>643</v>
      </c>
      <c r="B647" s="24" t="s">
        <v>2854</v>
      </c>
      <c r="C647" s="9" t="s">
        <v>763</v>
      </c>
      <c r="D647" s="9" t="s">
        <v>2855</v>
      </c>
      <c r="E647" s="77">
        <v>600000</v>
      </c>
      <c r="F647" s="54">
        <v>460110</v>
      </c>
      <c r="G647" s="80">
        <v>0</v>
      </c>
      <c r="H647" s="29">
        <v>0</v>
      </c>
      <c r="I647" s="77">
        <v>139890</v>
      </c>
      <c r="J647" s="55">
        <f t="shared" si="21"/>
        <v>0</v>
      </c>
      <c r="K647" s="134">
        <f t="shared" si="22"/>
        <v>600000</v>
      </c>
      <c r="L647" s="108" t="s">
        <v>2856</v>
      </c>
      <c r="M647" s="57" t="s">
        <v>2710</v>
      </c>
      <c r="N647" s="33">
        <v>3</v>
      </c>
      <c r="O647" s="33">
        <v>1</v>
      </c>
    </row>
    <row r="648" spans="1:15" s="7" customFormat="1" ht="47.25" customHeight="1">
      <c r="A648" s="19">
        <v>644</v>
      </c>
      <c r="B648" s="24" t="s">
        <v>2857</v>
      </c>
      <c r="C648" s="9" t="s">
        <v>2858</v>
      </c>
      <c r="D648" s="9" t="s">
        <v>2859</v>
      </c>
      <c r="E648" s="77">
        <v>629000</v>
      </c>
      <c r="F648" s="54">
        <v>618203</v>
      </c>
      <c r="G648" s="80">
        <v>0</v>
      </c>
      <c r="H648" s="29">
        <v>0</v>
      </c>
      <c r="I648" s="77">
        <v>10797</v>
      </c>
      <c r="J648" s="55">
        <f t="shared" si="21"/>
        <v>0</v>
      </c>
      <c r="K648" s="134">
        <f t="shared" si="22"/>
        <v>629000</v>
      </c>
      <c r="L648" s="108" t="s">
        <v>2860</v>
      </c>
      <c r="M648" s="57" t="s">
        <v>2711</v>
      </c>
      <c r="N648" s="33">
        <v>3</v>
      </c>
      <c r="O648" s="33">
        <v>1</v>
      </c>
    </row>
    <row r="649" spans="1:15" s="7" customFormat="1" ht="70.5" customHeight="1">
      <c r="A649" s="19">
        <v>645</v>
      </c>
      <c r="B649" s="24" t="s">
        <v>2861</v>
      </c>
      <c r="C649" s="9" t="s">
        <v>766</v>
      </c>
      <c r="D649" s="9" t="s">
        <v>2862</v>
      </c>
      <c r="E649" s="77">
        <v>600000</v>
      </c>
      <c r="F649" s="54">
        <v>559924</v>
      </c>
      <c r="G649" s="80">
        <v>0</v>
      </c>
      <c r="H649" s="29">
        <v>0</v>
      </c>
      <c r="I649" s="77">
        <v>40076</v>
      </c>
      <c r="J649" s="55">
        <f t="shared" si="21"/>
        <v>0</v>
      </c>
      <c r="K649" s="134">
        <f t="shared" si="22"/>
        <v>600000</v>
      </c>
      <c r="L649" s="108" t="s">
        <v>2863</v>
      </c>
      <c r="M649" s="57" t="s">
        <v>2712</v>
      </c>
      <c r="N649" s="33">
        <v>3</v>
      </c>
      <c r="O649" s="33">
        <v>1</v>
      </c>
    </row>
    <row r="650" spans="1:15" s="7" customFormat="1" ht="69" customHeight="1">
      <c r="A650" s="19">
        <v>646</v>
      </c>
      <c r="B650" s="24" t="s">
        <v>2864</v>
      </c>
      <c r="C650" s="9" t="s">
        <v>2865</v>
      </c>
      <c r="D650" s="9" t="s">
        <v>2866</v>
      </c>
      <c r="E650" s="77">
        <v>600000</v>
      </c>
      <c r="F650" s="54">
        <v>600000</v>
      </c>
      <c r="G650" s="80">
        <v>0</v>
      </c>
      <c r="H650" s="29">
        <v>0</v>
      </c>
      <c r="I650" s="77">
        <v>0</v>
      </c>
      <c r="J650" s="55">
        <f t="shared" si="21"/>
        <v>0</v>
      </c>
      <c r="K650" s="134">
        <f t="shared" si="22"/>
        <v>600000</v>
      </c>
      <c r="L650" s="108" t="s">
        <v>2867</v>
      </c>
      <c r="M650" s="57" t="s">
        <v>2713</v>
      </c>
      <c r="N650" s="33">
        <v>3</v>
      </c>
      <c r="O650" s="33">
        <v>1</v>
      </c>
    </row>
    <row r="651" spans="1:15" s="7" customFormat="1" ht="39" customHeight="1">
      <c r="A651" s="19">
        <v>647</v>
      </c>
      <c r="B651" s="24" t="s">
        <v>2868</v>
      </c>
      <c r="C651" s="9" t="s">
        <v>2333</v>
      </c>
      <c r="D651" s="9" t="s">
        <v>2869</v>
      </c>
      <c r="E651" s="77">
        <v>1011000</v>
      </c>
      <c r="F651" s="54">
        <v>995600</v>
      </c>
      <c r="G651" s="80">
        <v>0</v>
      </c>
      <c r="H651" s="29">
        <v>0</v>
      </c>
      <c r="I651" s="77">
        <v>15400</v>
      </c>
      <c r="J651" s="55">
        <f t="shared" si="21"/>
        <v>0</v>
      </c>
      <c r="K651" s="134">
        <f t="shared" si="22"/>
        <v>1011000</v>
      </c>
      <c r="L651" s="108" t="s">
        <v>2870</v>
      </c>
      <c r="M651" s="57" t="s">
        <v>2714</v>
      </c>
      <c r="N651" s="33">
        <v>3</v>
      </c>
      <c r="O651" s="33">
        <v>1</v>
      </c>
    </row>
    <row r="652" spans="1:15" s="7" customFormat="1" ht="33">
      <c r="A652" s="19">
        <v>648</v>
      </c>
      <c r="B652" s="24" t="s">
        <v>2871</v>
      </c>
      <c r="C652" s="9" t="s">
        <v>2872</v>
      </c>
      <c r="D652" s="9" t="s">
        <v>2873</v>
      </c>
      <c r="E652" s="77">
        <v>200000</v>
      </c>
      <c r="F652" s="54">
        <v>200000</v>
      </c>
      <c r="G652" s="80">
        <v>0</v>
      </c>
      <c r="H652" s="29">
        <v>0</v>
      </c>
      <c r="I652" s="77">
        <v>0</v>
      </c>
      <c r="J652" s="55">
        <f t="shared" si="21"/>
        <v>0</v>
      </c>
      <c r="K652" s="134">
        <f t="shared" si="22"/>
        <v>200000</v>
      </c>
      <c r="L652" s="108">
        <v>1030007142</v>
      </c>
      <c r="M652" s="57" t="s">
        <v>2715</v>
      </c>
      <c r="N652" s="33">
        <v>3</v>
      </c>
      <c r="O652" s="33">
        <v>1</v>
      </c>
    </row>
    <row r="653" spans="1:15" s="7" customFormat="1" ht="33">
      <c r="A653" s="19">
        <v>649</v>
      </c>
      <c r="B653" s="24" t="s">
        <v>2874</v>
      </c>
      <c r="C653" s="9" t="s">
        <v>2872</v>
      </c>
      <c r="D653" s="9" t="s">
        <v>2875</v>
      </c>
      <c r="E653" s="77">
        <v>150000</v>
      </c>
      <c r="F653" s="54">
        <v>150000</v>
      </c>
      <c r="G653" s="80">
        <v>0</v>
      </c>
      <c r="H653" s="29">
        <v>0</v>
      </c>
      <c r="I653" s="77">
        <v>0</v>
      </c>
      <c r="J653" s="55">
        <f t="shared" si="21"/>
        <v>0</v>
      </c>
      <c r="K653" s="134">
        <f t="shared" si="22"/>
        <v>150000</v>
      </c>
      <c r="L653" s="108" t="s">
        <v>2870</v>
      </c>
      <c r="M653" s="57" t="s">
        <v>2716</v>
      </c>
      <c r="N653" s="33">
        <v>3</v>
      </c>
      <c r="O653" s="33">
        <v>1</v>
      </c>
    </row>
    <row r="654" spans="1:15" s="7" customFormat="1" ht="33">
      <c r="A654" s="19">
        <v>650</v>
      </c>
      <c r="B654" s="24" t="s">
        <v>2876</v>
      </c>
      <c r="C654" s="9" t="s">
        <v>2877</v>
      </c>
      <c r="D654" s="9" t="s">
        <v>2878</v>
      </c>
      <c r="E654" s="77">
        <v>337000</v>
      </c>
      <c r="F654" s="54">
        <v>279899</v>
      </c>
      <c r="G654" s="80">
        <v>0</v>
      </c>
      <c r="H654" s="29">
        <v>0</v>
      </c>
      <c r="I654" s="77">
        <v>57101</v>
      </c>
      <c r="J654" s="55">
        <f t="shared" si="21"/>
        <v>0</v>
      </c>
      <c r="K654" s="134">
        <f t="shared" si="22"/>
        <v>337000</v>
      </c>
      <c r="L654" s="108" t="s">
        <v>2870</v>
      </c>
      <c r="M654" s="57" t="s">
        <v>2717</v>
      </c>
      <c r="N654" s="33">
        <v>3</v>
      </c>
      <c r="O654" s="33">
        <v>1</v>
      </c>
    </row>
    <row r="655" spans="1:15" s="7" customFormat="1" ht="36.75" customHeight="1">
      <c r="A655" s="19">
        <v>651</v>
      </c>
      <c r="B655" s="24" t="s">
        <v>2879</v>
      </c>
      <c r="C655" s="9" t="s">
        <v>3278</v>
      </c>
      <c r="D655" s="9" t="s">
        <v>2880</v>
      </c>
      <c r="E655" s="77">
        <v>337000</v>
      </c>
      <c r="F655" s="54">
        <v>318750</v>
      </c>
      <c r="G655" s="80">
        <v>0</v>
      </c>
      <c r="H655" s="29">
        <v>0</v>
      </c>
      <c r="I655" s="77">
        <v>18250</v>
      </c>
      <c r="J655" s="55">
        <f t="shared" si="21"/>
        <v>0</v>
      </c>
      <c r="K655" s="134">
        <f t="shared" si="22"/>
        <v>337000</v>
      </c>
      <c r="L655" s="108" t="s">
        <v>2870</v>
      </c>
      <c r="M655" s="57" t="s">
        <v>2718</v>
      </c>
      <c r="N655" s="33">
        <v>3</v>
      </c>
      <c r="O655" s="33">
        <v>1</v>
      </c>
    </row>
    <row r="656" spans="1:15" s="7" customFormat="1" ht="38.25" customHeight="1">
      <c r="A656" s="19">
        <v>652</v>
      </c>
      <c r="B656" s="24" t="s">
        <v>2881</v>
      </c>
      <c r="C656" s="9" t="s">
        <v>2872</v>
      </c>
      <c r="D656" s="9" t="s">
        <v>2882</v>
      </c>
      <c r="E656" s="77">
        <v>337000</v>
      </c>
      <c r="F656" s="54">
        <v>0</v>
      </c>
      <c r="G656" s="80">
        <v>0</v>
      </c>
      <c r="H656" s="29">
        <v>0</v>
      </c>
      <c r="I656" s="77">
        <v>337000</v>
      </c>
      <c r="J656" s="55">
        <f t="shared" si="21"/>
        <v>0</v>
      </c>
      <c r="K656" s="134">
        <f t="shared" si="22"/>
        <v>337000</v>
      </c>
      <c r="L656" s="108"/>
      <c r="M656" s="57" t="s">
        <v>2719</v>
      </c>
      <c r="N656" s="33">
        <v>1</v>
      </c>
      <c r="O656" s="33">
        <v>0</v>
      </c>
    </row>
    <row r="657" spans="1:15" s="7" customFormat="1" ht="20.25" customHeight="1">
      <c r="A657" s="19">
        <v>653</v>
      </c>
      <c r="B657" s="24" t="s">
        <v>2883</v>
      </c>
      <c r="C657" s="9" t="s">
        <v>2884</v>
      </c>
      <c r="D657" s="9" t="s">
        <v>2885</v>
      </c>
      <c r="E657" s="77">
        <v>337000</v>
      </c>
      <c r="F657" s="54">
        <v>0</v>
      </c>
      <c r="G657" s="80">
        <v>0</v>
      </c>
      <c r="H657" s="29">
        <v>0</v>
      </c>
      <c r="I657" s="77">
        <v>337000</v>
      </c>
      <c r="J657" s="55">
        <f t="shared" si="21"/>
        <v>0</v>
      </c>
      <c r="K657" s="134">
        <f t="shared" si="22"/>
        <v>337000</v>
      </c>
      <c r="L657" s="108"/>
      <c r="M657" s="57" t="s">
        <v>2719</v>
      </c>
      <c r="N657" s="33">
        <v>1</v>
      </c>
      <c r="O657" s="33">
        <v>0</v>
      </c>
    </row>
    <row r="658" spans="1:15" s="7" customFormat="1" ht="54" customHeight="1">
      <c r="A658" s="19">
        <v>654</v>
      </c>
      <c r="B658" s="24" t="s">
        <v>2886</v>
      </c>
      <c r="C658" s="9" t="s">
        <v>2887</v>
      </c>
      <c r="D658" s="9" t="s">
        <v>2888</v>
      </c>
      <c r="E658" s="77">
        <v>600000</v>
      </c>
      <c r="F658" s="54">
        <v>600000</v>
      </c>
      <c r="G658" s="80">
        <v>0</v>
      </c>
      <c r="H658" s="29">
        <v>0</v>
      </c>
      <c r="I658" s="77">
        <v>0</v>
      </c>
      <c r="J658" s="55">
        <f t="shared" si="21"/>
        <v>0</v>
      </c>
      <c r="K658" s="134">
        <f t="shared" si="22"/>
        <v>600000</v>
      </c>
      <c r="L658" s="108" t="s">
        <v>2889</v>
      </c>
      <c r="M658" s="57" t="s">
        <v>2720</v>
      </c>
      <c r="N658" s="33">
        <v>3</v>
      </c>
      <c r="O658" s="33">
        <v>1</v>
      </c>
    </row>
    <row r="659" spans="1:15" s="7" customFormat="1" ht="103.5" customHeight="1">
      <c r="A659" s="19">
        <v>655</v>
      </c>
      <c r="B659" s="24" t="s">
        <v>2890</v>
      </c>
      <c r="C659" s="9" t="s">
        <v>2335</v>
      </c>
      <c r="D659" s="9" t="s">
        <v>2891</v>
      </c>
      <c r="E659" s="77">
        <v>1011000</v>
      </c>
      <c r="F659" s="54">
        <v>1011000</v>
      </c>
      <c r="G659" s="80">
        <v>0</v>
      </c>
      <c r="H659" s="29">
        <v>0</v>
      </c>
      <c r="I659" s="77">
        <v>0</v>
      </c>
      <c r="J659" s="55">
        <f t="shared" si="21"/>
        <v>0</v>
      </c>
      <c r="K659" s="134">
        <f t="shared" si="22"/>
        <v>1011000</v>
      </c>
      <c r="L659" s="108" t="s">
        <v>2892</v>
      </c>
      <c r="M659" s="57" t="s">
        <v>2721</v>
      </c>
      <c r="N659" s="33">
        <v>3</v>
      </c>
      <c r="O659" s="33">
        <v>1</v>
      </c>
    </row>
    <row r="660" spans="1:15" s="7" customFormat="1" ht="43.5" customHeight="1">
      <c r="A660" s="19">
        <v>656</v>
      </c>
      <c r="B660" s="24" t="s">
        <v>2893</v>
      </c>
      <c r="C660" s="9" t="s">
        <v>757</v>
      </c>
      <c r="D660" s="9" t="s">
        <v>2179</v>
      </c>
      <c r="E660" s="77">
        <v>1122000</v>
      </c>
      <c r="F660" s="54">
        <v>1122000</v>
      </c>
      <c r="G660" s="80">
        <v>0</v>
      </c>
      <c r="H660" s="29">
        <v>0</v>
      </c>
      <c r="I660" s="77">
        <v>0</v>
      </c>
      <c r="J660" s="55">
        <f t="shared" si="21"/>
        <v>0</v>
      </c>
      <c r="K660" s="134">
        <f t="shared" si="22"/>
        <v>1122000</v>
      </c>
      <c r="L660" s="108">
        <v>1030025666</v>
      </c>
      <c r="M660" s="57" t="s">
        <v>2722</v>
      </c>
      <c r="N660" s="33">
        <v>3</v>
      </c>
      <c r="O660" s="33">
        <v>1</v>
      </c>
    </row>
    <row r="661" spans="1:15" s="7" customFormat="1" ht="82.5" customHeight="1">
      <c r="A661" s="19">
        <v>657</v>
      </c>
      <c r="B661" s="24" t="s">
        <v>2894</v>
      </c>
      <c r="C661" s="9" t="s">
        <v>757</v>
      </c>
      <c r="D661" s="9" t="s">
        <v>2895</v>
      </c>
      <c r="E661" s="77">
        <v>1067000</v>
      </c>
      <c r="F661" s="54">
        <v>1042935</v>
      </c>
      <c r="G661" s="80">
        <v>0</v>
      </c>
      <c r="H661" s="29">
        <v>0</v>
      </c>
      <c r="I661" s="77">
        <v>24065</v>
      </c>
      <c r="J661" s="55">
        <f t="shared" si="21"/>
        <v>0</v>
      </c>
      <c r="K661" s="134">
        <f t="shared" si="22"/>
        <v>1067000</v>
      </c>
      <c r="L661" s="108">
        <v>1030025666</v>
      </c>
      <c r="M661" s="57" t="s">
        <v>2723</v>
      </c>
      <c r="N661" s="33">
        <v>2</v>
      </c>
      <c r="O661" s="33">
        <v>1</v>
      </c>
    </row>
    <row r="662" spans="1:15" s="7" customFormat="1" ht="77.25" customHeight="1">
      <c r="A662" s="19">
        <v>658</v>
      </c>
      <c r="B662" s="24" t="s">
        <v>2896</v>
      </c>
      <c r="C662" s="9" t="s">
        <v>757</v>
      </c>
      <c r="D662" s="9" t="s">
        <v>2897</v>
      </c>
      <c r="E662" s="77">
        <v>495000</v>
      </c>
      <c r="F662" s="54">
        <v>473500</v>
      </c>
      <c r="G662" s="80">
        <v>0</v>
      </c>
      <c r="H662" s="29">
        <v>0</v>
      </c>
      <c r="I662" s="77">
        <v>21500</v>
      </c>
      <c r="J662" s="55">
        <f t="shared" si="21"/>
        <v>0</v>
      </c>
      <c r="K662" s="134">
        <f t="shared" si="22"/>
        <v>495000</v>
      </c>
      <c r="L662" s="108">
        <v>1030025666</v>
      </c>
      <c r="M662" s="57" t="s">
        <v>2724</v>
      </c>
      <c r="N662" s="33">
        <v>2</v>
      </c>
      <c r="O662" s="33">
        <v>1</v>
      </c>
    </row>
    <row r="663" spans="1:15" s="7" customFormat="1" ht="99.75" customHeight="1">
      <c r="A663" s="19">
        <v>659</v>
      </c>
      <c r="B663" s="24" t="s">
        <v>2898</v>
      </c>
      <c r="C663" s="9" t="s">
        <v>757</v>
      </c>
      <c r="D663" s="9" t="s">
        <v>2899</v>
      </c>
      <c r="E663" s="77">
        <v>100000</v>
      </c>
      <c r="F663" s="54">
        <v>100000</v>
      </c>
      <c r="G663" s="80">
        <v>0</v>
      </c>
      <c r="H663" s="29">
        <v>0</v>
      </c>
      <c r="I663" s="77">
        <v>0</v>
      </c>
      <c r="J663" s="55">
        <f t="shared" si="21"/>
        <v>0</v>
      </c>
      <c r="K663" s="134">
        <f t="shared" si="22"/>
        <v>100000</v>
      </c>
      <c r="L663" s="108">
        <v>1030025666</v>
      </c>
      <c r="M663" s="57" t="s">
        <v>2725</v>
      </c>
      <c r="N663" s="33">
        <v>3</v>
      </c>
      <c r="O663" s="33">
        <v>1</v>
      </c>
    </row>
    <row r="664" spans="1:15" s="7" customFormat="1" ht="66">
      <c r="A664" s="19">
        <v>660</v>
      </c>
      <c r="B664" s="24" t="s">
        <v>2900</v>
      </c>
      <c r="C664" s="9" t="s">
        <v>2901</v>
      </c>
      <c r="D664" s="9" t="s">
        <v>2902</v>
      </c>
      <c r="E664" s="77">
        <v>1287000</v>
      </c>
      <c r="F664" s="54">
        <v>1287000</v>
      </c>
      <c r="G664" s="80">
        <v>0</v>
      </c>
      <c r="H664" s="29">
        <v>0</v>
      </c>
      <c r="I664" s="77">
        <v>0</v>
      </c>
      <c r="J664" s="55">
        <f t="shared" si="21"/>
        <v>0</v>
      </c>
      <c r="K664" s="134">
        <f t="shared" si="22"/>
        <v>1287000</v>
      </c>
      <c r="L664" s="108">
        <v>1030025666</v>
      </c>
      <c r="M664" s="57" t="s">
        <v>2726</v>
      </c>
      <c r="N664" s="33">
        <v>3</v>
      </c>
      <c r="O664" s="33">
        <v>1</v>
      </c>
    </row>
    <row r="665" spans="1:15" s="7" customFormat="1" ht="33">
      <c r="A665" s="19">
        <v>661</v>
      </c>
      <c r="B665" s="24" t="s">
        <v>2903</v>
      </c>
      <c r="C665" s="9" t="s">
        <v>2904</v>
      </c>
      <c r="D665" s="9" t="s">
        <v>2905</v>
      </c>
      <c r="E665" s="77">
        <v>1287000</v>
      </c>
      <c r="F665" s="54">
        <v>1025000</v>
      </c>
      <c r="G665" s="80">
        <v>0</v>
      </c>
      <c r="H665" s="29">
        <v>0</v>
      </c>
      <c r="I665" s="77">
        <v>262000</v>
      </c>
      <c r="J665" s="55">
        <f t="shared" si="21"/>
        <v>0</v>
      </c>
      <c r="K665" s="134">
        <f t="shared" si="22"/>
        <v>1287000</v>
      </c>
      <c r="L665" s="108" t="s">
        <v>2906</v>
      </c>
      <c r="M665" s="57" t="s">
        <v>2727</v>
      </c>
      <c r="N665" s="33">
        <v>3</v>
      </c>
      <c r="O665" s="33">
        <v>1</v>
      </c>
    </row>
    <row r="666" spans="1:15" s="7" customFormat="1" ht="66">
      <c r="A666" s="19">
        <v>662</v>
      </c>
      <c r="B666" s="24" t="s">
        <v>2907</v>
      </c>
      <c r="C666" s="9" t="s">
        <v>2904</v>
      </c>
      <c r="D666" s="9" t="s">
        <v>2908</v>
      </c>
      <c r="E666" s="77">
        <v>600000</v>
      </c>
      <c r="F666" s="54">
        <v>600000</v>
      </c>
      <c r="G666" s="80">
        <v>0</v>
      </c>
      <c r="H666" s="29">
        <v>0</v>
      </c>
      <c r="I666" s="77">
        <v>0</v>
      </c>
      <c r="J666" s="55">
        <f t="shared" si="21"/>
        <v>0</v>
      </c>
      <c r="K666" s="134">
        <f t="shared" si="22"/>
        <v>600000</v>
      </c>
      <c r="L666" s="108" t="s">
        <v>2906</v>
      </c>
      <c r="M666" s="57" t="s">
        <v>2728</v>
      </c>
      <c r="N666" s="33">
        <v>3</v>
      </c>
      <c r="O666" s="33">
        <v>1</v>
      </c>
    </row>
    <row r="667" spans="1:15" s="7" customFormat="1" ht="49.5">
      <c r="A667" s="19">
        <v>663</v>
      </c>
      <c r="B667" s="24" t="s">
        <v>2729</v>
      </c>
      <c r="C667" s="9" t="s">
        <v>4451</v>
      </c>
      <c r="D667" s="9" t="s">
        <v>2909</v>
      </c>
      <c r="E667" s="77">
        <v>337000</v>
      </c>
      <c r="F667" s="54">
        <v>337000</v>
      </c>
      <c r="G667" s="80">
        <v>0</v>
      </c>
      <c r="H667" s="29">
        <v>0</v>
      </c>
      <c r="I667" s="77">
        <v>0</v>
      </c>
      <c r="J667" s="55">
        <f t="shared" si="21"/>
        <v>0</v>
      </c>
      <c r="K667" s="134">
        <f t="shared" si="22"/>
        <v>337000</v>
      </c>
      <c r="L667" s="108" t="s">
        <v>2910</v>
      </c>
      <c r="M667" s="57" t="s">
        <v>2730</v>
      </c>
      <c r="N667" s="33">
        <v>3</v>
      </c>
      <c r="O667" s="33">
        <v>1</v>
      </c>
    </row>
    <row r="668" spans="1:15" s="7" customFormat="1" ht="33">
      <c r="A668" s="19">
        <v>664</v>
      </c>
      <c r="B668" s="24" t="s">
        <v>2911</v>
      </c>
      <c r="C668" s="9" t="s">
        <v>2336</v>
      </c>
      <c r="D668" s="9" t="s">
        <v>2912</v>
      </c>
      <c r="E668" s="77">
        <v>1011000</v>
      </c>
      <c r="F668" s="54">
        <v>999363</v>
      </c>
      <c r="G668" s="80">
        <v>0</v>
      </c>
      <c r="H668" s="29">
        <v>0</v>
      </c>
      <c r="I668" s="77">
        <v>11637</v>
      </c>
      <c r="J668" s="55">
        <f t="shared" si="21"/>
        <v>0</v>
      </c>
      <c r="K668" s="134">
        <f t="shared" si="22"/>
        <v>1011000</v>
      </c>
      <c r="L668" s="108" t="s">
        <v>2913</v>
      </c>
      <c r="M668" s="57" t="s">
        <v>2731</v>
      </c>
      <c r="N668" s="33">
        <v>3</v>
      </c>
      <c r="O668" s="33">
        <v>1</v>
      </c>
    </row>
    <row r="669" spans="1:15" s="7" customFormat="1" ht="33">
      <c r="A669" s="19">
        <v>665</v>
      </c>
      <c r="B669" s="24" t="s">
        <v>2914</v>
      </c>
      <c r="C669" s="9" t="s">
        <v>2340</v>
      </c>
      <c r="D669" s="9" t="s">
        <v>2915</v>
      </c>
      <c r="E669" s="77">
        <v>1011000</v>
      </c>
      <c r="F669" s="54">
        <v>998304</v>
      </c>
      <c r="G669" s="80">
        <v>0</v>
      </c>
      <c r="H669" s="29">
        <v>0</v>
      </c>
      <c r="I669" s="77">
        <v>12696</v>
      </c>
      <c r="J669" s="55">
        <f t="shared" si="21"/>
        <v>0</v>
      </c>
      <c r="K669" s="134">
        <f t="shared" si="22"/>
        <v>1011000</v>
      </c>
      <c r="L669" s="108" t="s">
        <v>2916</v>
      </c>
      <c r="M669" s="57" t="s">
        <v>2732</v>
      </c>
      <c r="N669" s="33">
        <v>3</v>
      </c>
      <c r="O669" s="33">
        <v>1</v>
      </c>
    </row>
    <row r="670" spans="1:15" s="7" customFormat="1" ht="49.5">
      <c r="A670" s="19">
        <v>666</v>
      </c>
      <c r="B670" s="24" t="s">
        <v>2917</v>
      </c>
      <c r="C670" s="9" t="s">
        <v>2918</v>
      </c>
      <c r="D670" s="9" t="s">
        <v>2919</v>
      </c>
      <c r="E670" s="77">
        <v>337000</v>
      </c>
      <c r="F670" s="54">
        <v>327372</v>
      </c>
      <c r="G670" s="80">
        <v>0</v>
      </c>
      <c r="H670" s="29">
        <v>0</v>
      </c>
      <c r="I670" s="77">
        <v>9628</v>
      </c>
      <c r="J670" s="55">
        <f t="shared" si="21"/>
        <v>0</v>
      </c>
      <c r="K670" s="134">
        <f t="shared" si="22"/>
        <v>337000</v>
      </c>
      <c r="L670" s="108" t="s">
        <v>2920</v>
      </c>
      <c r="M670" s="57" t="s">
        <v>2733</v>
      </c>
      <c r="N670" s="33">
        <v>3</v>
      </c>
      <c r="O670" s="33">
        <v>1</v>
      </c>
    </row>
    <row r="671" spans="1:15" s="7" customFormat="1" ht="33">
      <c r="A671" s="19">
        <v>667</v>
      </c>
      <c r="B671" s="24" t="s">
        <v>2921</v>
      </c>
      <c r="C671" s="9" t="s">
        <v>2922</v>
      </c>
      <c r="D671" s="9" t="s">
        <v>2923</v>
      </c>
      <c r="E671" s="77">
        <v>200000</v>
      </c>
      <c r="F671" s="54">
        <v>200000</v>
      </c>
      <c r="G671" s="80">
        <v>0</v>
      </c>
      <c r="H671" s="29">
        <v>0</v>
      </c>
      <c r="I671" s="77">
        <v>0</v>
      </c>
      <c r="J671" s="55">
        <f t="shared" si="21"/>
        <v>0</v>
      </c>
      <c r="K671" s="134">
        <f t="shared" si="22"/>
        <v>200000</v>
      </c>
      <c r="L671" s="108" t="s">
        <v>2924</v>
      </c>
      <c r="M671" s="57" t="s">
        <v>2734</v>
      </c>
      <c r="N671" s="33">
        <v>3</v>
      </c>
      <c r="O671" s="33">
        <v>1</v>
      </c>
    </row>
    <row r="672" spans="1:15" s="7" customFormat="1" ht="90" customHeight="1">
      <c r="A672" s="19">
        <v>668</v>
      </c>
      <c r="B672" s="24" t="s">
        <v>2735</v>
      </c>
      <c r="C672" s="9" t="s">
        <v>2925</v>
      </c>
      <c r="D672" s="9" t="s">
        <v>2926</v>
      </c>
      <c r="E672" s="77">
        <v>660000</v>
      </c>
      <c r="F672" s="54">
        <v>637902</v>
      </c>
      <c r="G672" s="80">
        <v>0</v>
      </c>
      <c r="H672" s="29">
        <v>0</v>
      </c>
      <c r="I672" s="77">
        <v>22098</v>
      </c>
      <c r="J672" s="55">
        <f t="shared" si="21"/>
        <v>0</v>
      </c>
      <c r="K672" s="134">
        <f t="shared" si="22"/>
        <v>660000</v>
      </c>
      <c r="L672" s="108" t="s">
        <v>2927</v>
      </c>
      <c r="M672" s="57" t="s">
        <v>2736</v>
      </c>
      <c r="N672" s="33">
        <v>3</v>
      </c>
      <c r="O672" s="33">
        <v>1</v>
      </c>
    </row>
    <row r="673" spans="1:15" s="7" customFormat="1" ht="85.5" customHeight="1">
      <c r="A673" s="19">
        <v>669</v>
      </c>
      <c r="B673" s="24" t="s">
        <v>2928</v>
      </c>
      <c r="C673" s="9" t="s">
        <v>2925</v>
      </c>
      <c r="D673" s="9" t="s">
        <v>2929</v>
      </c>
      <c r="E673" s="77">
        <v>1000000</v>
      </c>
      <c r="F673" s="54">
        <v>972136</v>
      </c>
      <c r="G673" s="80">
        <v>0</v>
      </c>
      <c r="H673" s="29">
        <v>0</v>
      </c>
      <c r="I673" s="77">
        <v>27864</v>
      </c>
      <c r="J673" s="55">
        <f t="shared" si="21"/>
        <v>0</v>
      </c>
      <c r="K673" s="134">
        <f t="shared" si="22"/>
        <v>1000000</v>
      </c>
      <c r="L673" s="108" t="s">
        <v>2930</v>
      </c>
      <c r="M673" s="57" t="s">
        <v>2737</v>
      </c>
      <c r="N673" s="33">
        <v>3</v>
      </c>
      <c r="O673" s="33">
        <v>1</v>
      </c>
    </row>
    <row r="674" spans="1:15" s="7" customFormat="1" ht="86.25" customHeight="1">
      <c r="A674" s="19">
        <v>670</v>
      </c>
      <c r="B674" s="24" t="s">
        <v>2931</v>
      </c>
      <c r="C674" s="9" t="s">
        <v>2925</v>
      </c>
      <c r="D674" s="9" t="s">
        <v>2932</v>
      </c>
      <c r="E674" s="77">
        <v>1316000</v>
      </c>
      <c r="F674" s="54">
        <v>1287125</v>
      </c>
      <c r="G674" s="80">
        <v>0</v>
      </c>
      <c r="H674" s="29">
        <v>0</v>
      </c>
      <c r="I674" s="77">
        <v>28875</v>
      </c>
      <c r="J674" s="55">
        <f t="shared" si="21"/>
        <v>0</v>
      </c>
      <c r="K674" s="134">
        <f t="shared" si="22"/>
        <v>1316000</v>
      </c>
      <c r="L674" s="108" t="s">
        <v>2933</v>
      </c>
      <c r="M674" s="57" t="s">
        <v>2738</v>
      </c>
      <c r="N674" s="33">
        <v>3</v>
      </c>
      <c r="O674" s="33">
        <v>1</v>
      </c>
    </row>
    <row r="675" spans="1:15" s="7" customFormat="1" ht="84.75" customHeight="1">
      <c r="A675" s="19">
        <v>671</v>
      </c>
      <c r="B675" s="24" t="s">
        <v>2934</v>
      </c>
      <c r="C675" s="9" t="s">
        <v>2925</v>
      </c>
      <c r="D675" s="9" t="s">
        <v>2935</v>
      </c>
      <c r="E675" s="77">
        <v>1265000</v>
      </c>
      <c r="F675" s="54">
        <v>937837</v>
      </c>
      <c r="G675" s="80">
        <v>0</v>
      </c>
      <c r="H675" s="29">
        <v>0</v>
      </c>
      <c r="I675" s="77">
        <v>327163</v>
      </c>
      <c r="J675" s="55">
        <f t="shared" si="21"/>
        <v>0</v>
      </c>
      <c r="K675" s="134">
        <f t="shared" si="22"/>
        <v>1265000</v>
      </c>
      <c r="L675" s="108" t="s">
        <v>2936</v>
      </c>
      <c r="M675" s="57" t="s">
        <v>2739</v>
      </c>
      <c r="N675" s="33">
        <v>3</v>
      </c>
      <c r="O675" s="33">
        <v>1</v>
      </c>
    </row>
    <row r="676" spans="1:15" s="7" customFormat="1" ht="78.75" customHeight="1">
      <c r="A676" s="19">
        <v>672</v>
      </c>
      <c r="B676" s="24" t="s">
        <v>2937</v>
      </c>
      <c r="C676" s="9" t="s">
        <v>2925</v>
      </c>
      <c r="D676" s="9" t="s">
        <v>2938</v>
      </c>
      <c r="E676" s="77">
        <v>3120000</v>
      </c>
      <c r="F676" s="54">
        <v>3120000</v>
      </c>
      <c r="G676" s="80">
        <v>0</v>
      </c>
      <c r="H676" s="29">
        <v>0</v>
      </c>
      <c r="I676" s="77">
        <v>0</v>
      </c>
      <c r="J676" s="55">
        <f t="shared" si="21"/>
        <v>0</v>
      </c>
      <c r="K676" s="134">
        <f t="shared" si="22"/>
        <v>3120000</v>
      </c>
      <c r="L676" s="108" t="s">
        <v>2939</v>
      </c>
      <c r="M676" s="57" t="s">
        <v>2740</v>
      </c>
      <c r="N676" s="33">
        <v>3</v>
      </c>
      <c r="O676" s="33">
        <v>1</v>
      </c>
    </row>
    <row r="677" spans="1:15" s="7" customFormat="1" ht="49.5" customHeight="1">
      <c r="A677" s="19">
        <v>673</v>
      </c>
      <c r="B677" s="24" t="s">
        <v>2940</v>
      </c>
      <c r="C677" s="9" t="s">
        <v>2302</v>
      </c>
      <c r="D677" s="9" t="s">
        <v>2941</v>
      </c>
      <c r="E677" s="77">
        <v>1011000</v>
      </c>
      <c r="F677" s="54">
        <v>1005109</v>
      </c>
      <c r="G677" s="80">
        <v>0</v>
      </c>
      <c r="H677" s="29">
        <v>0</v>
      </c>
      <c r="I677" s="77">
        <v>5891</v>
      </c>
      <c r="J677" s="55">
        <f t="shared" si="21"/>
        <v>0</v>
      </c>
      <c r="K677" s="134">
        <f t="shared" si="22"/>
        <v>1011000</v>
      </c>
      <c r="L677" s="108" t="s">
        <v>2942</v>
      </c>
      <c r="M677" s="57" t="s">
        <v>2741</v>
      </c>
      <c r="N677" s="33">
        <v>3</v>
      </c>
      <c r="O677" s="33">
        <v>1</v>
      </c>
    </row>
    <row r="678" spans="1:15" s="8" customFormat="1" ht="33">
      <c r="A678" s="19">
        <v>674</v>
      </c>
      <c r="B678" s="24" t="s">
        <v>2943</v>
      </c>
      <c r="C678" s="24" t="s">
        <v>2944</v>
      </c>
      <c r="D678" s="24" t="s">
        <v>2945</v>
      </c>
      <c r="E678" s="70">
        <v>565000</v>
      </c>
      <c r="F678" s="54">
        <v>0</v>
      </c>
      <c r="G678" s="80">
        <v>0</v>
      </c>
      <c r="H678" s="29">
        <v>0</v>
      </c>
      <c r="I678" s="70">
        <v>565000</v>
      </c>
      <c r="J678" s="55">
        <f t="shared" si="21"/>
        <v>0</v>
      </c>
      <c r="K678" s="134">
        <f t="shared" si="22"/>
        <v>565000</v>
      </c>
      <c r="L678" s="102" t="s">
        <v>2946</v>
      </c>
      <c r="M678" s="57" t="s">
        <v>2742</v>
      </c>
      <c r="N678" s="11">
        <v>1</v>
      </c>
      <c r="O678" s="11">
        <v>0</v>
      </c>
    </row>
    <row r="679" spans="1:15" s="7" customFormat="1" ht="66">
      <c r="A679" s="19">
        <v>675</v>
      </c>
      <c r="B679" s="24" t="s">
        <v>2947</v>
      </c>
      <c r="C679" s="9" t="s">
        <v>2313</v>
      </c>
      <c r="D679" s="9" t="s">
        <v>2948</v>
      </c>
      <c r="E679" s="77">
        <v>337000</v>
      </c>
      <c r="F679" s="54">
        <v>337000</v>
      </c>
      <c r="G679" s="80">
        <v>0</v>
      </c>
      <c r="H679" s="29">
        <v>0</v>
      </c>
      <c r="I679" s="77">
        <v>0</v>
      </c>
      <c r="J679" s="55">
        <f t="shared" si="21"/>
        <v>0</v>
      </c>
      <c r="K679" s="134">
        <f t="shared" si="22"/>
        <v>337000</v>
      </c>
      <c r="L679" s="108" t="s">
        <v>761</v>
      </c>
      <c r="M679" s="57" t="s">
        <v>2743</v>
      </c>
      <c r="N679" s="33">
        <v>3</v>
      </c>
      <c r="O679" s="33">
        <v>1</v>
      </c>
    </row>
    <row r="680" spans="1:15" s="7" customFormat="1" ht="109.5" customHeight="1">
      <c r="A680" s="19">
        <v>676</v>
      </c>
      <c r="B680" s="24" t="s">
        <v>2949</v>
      </c>
      <c r="C680" s="9" t="s">
        <v>2327</v>
      </c>
      <c r="D680" s="9" t="s">
        <v>2950</v>
      </c>
      <c r="E680" s="77">
        <v>1902000</v>
      </c>
      <c r="F680" s="54">
        <v>1771968</v>
      </c>
      <c r="G680" s="80">
        <v>0</v>
      </c>
      <c r="H680" s="29">
        <v>0</v>
      </c>
      <c r="I680" s="77">
        <v>130032</v>
      </c>
      <c r="J680" s="55">
        <f t="shared" si="21"/>
        <v>0</v>
      </c>
      <c r="K680" s="134">
        <f t="shared" si="22"/>
        <v>1902000</v>
      </c>
      <c r="L680" s="108" t="s">
        <v>2951</v>
      </c>
      <c r="M680" s="57" t="s">
        <v>2744</v>
      </c>
      <c r="N680" s="33">
        <v>2</v>
      </c>
      <c r="O680" s="33">
        <v>1</v>
      </c>
    </row>
    <row r="681" spans="1:15" s="7" customFormat="1" ht="31.5" customHeight="1">
      <c r="A681" s="19">
        <v>677</v>
      </c>
      <c r="B681" s="24" t="s">
        <v>2952</v>
      </c>
      <c r="C681" s="9" t="s">
        <v>2953</v>
      </c>
      <c r="D681" s="9" t="s">
        <v>2954</v>
      </c>
      <c r="E681" s="77">
        <v>500000</v>
      </c>
      <c r="F681" s="54">
        <v>0</v>
      </c>
      <c r="G681" s="80">
        <v>0</v>
      </c>
      <c r="H681" s="29">
        <v>0</v>
      </c>
      <c r="I681" s="77">
        <v>500000</v>
      </c>
      <c r="J681" s="55">
        <f t="shared" si="21"/>
        <v>0</v>
      </c>
      <c r="K681" s="134">
        <f t="shared" si="22"/>
        <v>500000</v>
      </c>
      <c r="L681" s="108" t="s">
        <v>2955</v>
      </c>
      <c r="M681" s="57" t="s">
        <v>2745</v>
      </c>
      <c r="N681" s="33">
        <v>1</v>
      </c>
      <c r="O681" s="33">
        <v>0</v>
      </c>
    </row>
    <row r="682" spans="1:15" s="7" customFormat="1" ht="31.5" customHeight="1">
      <c r="A682" s="19">
        <v>678</v>
      </c>
      <c r="B682" s="24" t="s">
        <v>2956</v>
      </c>
      <c r="C682" s="9" t="s">
        <v>4451</v>
      </c>
      <c r="D682" s="9" t="s">
        <v>2957</v>
      </c>
      <c r="E682" s="77">
        <v>1287000</v>
      </c>
      <c r="F682" s="54">
        <v>1278125</v>
      </c>
      <c r="G682" s="80">
        <v>0</v>
      </c>
      <c r="H682" s="29">
        <v>0</v>
      </c>
      <c r="I682" s="77">
        <v>8875</v>
      </c>
      <c r="J682" s="55">
        <f t="shared" si="21"/>
        <v>0</v>
      </c>
      <c r="K682" s="134">
        <f t="shared" si="22"/>
        <v>1287000</v>
      </c>
      <c r="L682" s="108">
        <v>1030011146</v>
      </c>
      <c r="M682" s="57" t="s">
        <v>2746</v>
      </c>
      <c r="N682" s="33">
        <v>3</v>
      </c>
      <c r="O682" s="33">
        <v>1</v>
      </c>
    </row>
    <row r="683" spans="1:15" s="7" customFormat="1" ht="49.5">
      <c r="A683" s="19">
        <v>679</v>
      </c>
      <c r="B683" s="24" t="s">
        <v>2958</v>
      </c>
      <c r="C683" s="9" t="s">
        <v>2959</v>
      </c>
      <c r="D683" s="9" t="s">
        <v>2960</v>
      </c>
      <c r="E683" s="77">
        <v>1518070</v>
      </c>
      <c r="F683" s="54">
        <v>1518070</v>
      </c>
      <c r="G683" s="80">
        <v>0</v>
      </c>
      <c r="H683" s="29">
        <v>0</v>
      </c>
      <c r="I683" s="77">
        <v>0</v>
      </c>
      <c r="J683" s="55">
        <f t="shared" si="21"/>
        <v>0</v>
      </c>
      <c r="K683" s="134">
        <f t="shared" si="22"/>
        <v>1518070</v>
      </c>
      <c r="L683" s="108" t="s">
        <v>2961</v>
      </c>
      <c r="M683" s="57" t="s">
        <v>2747</v>
      </c>
      <c r="N683" s="33">
        <v>3</v>
      </c>
      <c r="O683" s="33">
        <v>1</v>
      </c>
    </row>
    <row r="684" spans="1:15" s="7" customFormat="1" ht="49.5">
      <c r="A684" s="19">
        <v>680</v>
      </c>
      <c r="B684" s="24" t="s">
        <v>2748</v>
      </c>
      <c r="C684" s="9" t="s">
        <v>2962</v>
      </c>
      <c r="D684" s="9" t="s">
        <v>2749</v>
      </c>
      <c r="E684" s="77">
        <v>2030000</v>
      </c>
      <c r="F684" s="54">
        <v>1130000</v>
      </c>
      <c r="G684" s="80">
        <v>0</v>
      </c>
      <c r="H684" s="29">
        <v>0</v>
      </c>
      <c r="I684" s="77">
        <v>900000</v>
      </c>
      <c r="J684" s="55">
        <f t="shared" si="21"/>
        <v>0</v>
      </c>
      <c r="K684" s="134">
        <f t="shared" si="22"/>
        <v>2030000</v>
      </c>
      <c r="L684" s="108" t="s">
        <v>2963</v>
      </c>
      <c r="M684" s="57" t="s">
        <v>2750</v>
      </c>
      <c r="N684" s="33">
        <v>3</v>
      </c>
      <c r="O684" s="33">
        <v>1</v>
      </c>
    </row>
    <row r="685" spans="1:15" s="7" customFormat="1" ht="42" customHeight="1">
      <c r="A685" s="19">
        <v>681</v>
      </c>
      <c r="B685" s="24" t="s">
        <v>2964</v>
      </c>
      <c r="C685" s="9" t="s">
        <v>2965</v>
      </c>
      <c r="D685" s="9" t="s">
        <v>2966</v>
      </c>
      <c r="E685" s="77">
        <v>750000</v>
      </c>
      <c r="F685" s="54">
        <v>750000</v>
      </c>
      <c r="G685" s="80">
        <v>0</v>
      </c>
      <c r="H685" s="29">
        <v>0</v>
      </c>
      <c r="I685" s="77">
        <v>0</v>
      </c>
      <c r="J685" s="55">
        <f t="shared" si="21"/>
        <v>0</v>
      </c>
      <c r="K685" s="134">
        <f t="shared" si="22"/>
        <v>750000</v>
      </c>
      <c r="L685" s="108" t="s">
        <v>4424</v>
      </c>
      <c r="M685" s="57" t="s">
        <v>2751</v>
      </c>
      <c r="N685" s="33">
        <v>3</v>
      </c>
      <c r="O685" s="33">
        <v>1</v>
      </c>
    </row>
    <row r="686" spans="1:15" s="7" customFormat="1" ht="48.75" customHeight="1">
      <c r="A686" s="19">
        <v>682</v>
      </c>
      <c r="B686" s="24" t="s">
        <v>2967</v>
      </c>
      <c r="C686" s="9" t="s">
        <v>2968</v>
      </c>
      <c r="D686" s="9" t="s">
        <v>2966</v>
      </c>
      <c r="E686" s="77">
        <v>750000</v>
      </c>
      <c r="F686" s="54">
        <v>750000</v>
      </c>
      <c r="G686" s="80">
        <v>0</v>
      </c>
      <c r="H686" s="29">
        <v>0</v>
      </c>
      <c r="I686" s="77">
        <v>0</v>
      </c>
      <c r="J686" s="55">
        <f t="shared" si="21"/>
        <v>0</v>
      </c>
      <c r="K686" s="134">
        <f t="shared" si="22"/>
        <v>750000</v>
      </c>
      <c r="L686" s="108" t="s">
        <v>4424</v>
      </c>
      <c r="M686" s="57" t="s">
        <v>2752</v>
      </c>
      <c r="N686" s="33">
        <v>3</v>
      </c>
      <c r="O686" s="33">
        <v>1</v>
      </c>
    </row>
    <row r="687" spans="1:15" s="7" customFormat="1" ht="45.95" customHeight="1">
      <c r="A687" s="19">
        <v>683</v>
      </c>
      <c r="B687" s="24" t="s">
        <v>2969</v>
      </c>
      <c r="C687" s="9" t="s">
        <v>653</v>
      </c>
      <c r="D687" s="9" t="s">
        <v>2970</v>
      </c>
      <c r="E687" s="77">
        <v>3523000</v>
      </c>
      <c r="F687" s="54">
        <v>3523000</v>
      </c>
      <c r="G687" s="80">
        <v>0</v>
      </c>
      <c r="H687" s="29">
        <v>0</v>
      </c>
      <c r="I687" s="77">
        <v>0</v>
      </c>
      <c r="J687" s="55">
        <f t="shared" si="21"/>
        <v>0</v>
      </c>
      <c r="K687" s="134">
        <f t="shared" si="22"/>
        <v>3523000</v>
      </c>
      <c r="L687" s="108" t="s">
        <v>2971</v>
      </c>
      <c r="M687" s="57" t="s">
        <v>2753</v>
      </c>
      <c r="N687" s="33">
        <v>2</v>
      </c>
      <c r="O687" s="33">
        <v>1</v>
      </c>
    </row>
    <row r="688" spans="1:15" s="7" customFormat="1" ht="49.5">
      <c r="A688" s="19">
        <v>684</v>
      </c>
      <c r="B688" s="24" t="s">
        <v>2972</v>
      </c>
      <c r="C688" s="9" t="s">
        <v>763</v>
      </c>
      <c r="D688" s="9" t="s">
        <v>3334</v>
      </c>
      <c r="E688" s="77">
        <v>1496000</v>
      </c>
      <c r="F688" s="54">
        <v>1496000</v>
      </c>
      <c r="G688" s="80">
        <v>0</v>
      </c>
      <c r="H688" s="29">
        <v>0</v>
      </c>
      <c r="I688" s="77">
        <v>0</v>
      </c>
      <c r="J688" s="55">
        <f t="shared" si="21"/>
        <v>0</v>
      </c>
      <c r="K688" s="134">
        <f t="shared" si="22"/>
        <v>1496000</v>
      </c>
      <c r="L688" s="108" t="s">
        <v>3335</v>
      </c>
      <c r="M688" s="57" t="s">
        <v>2754</v>
      </c>
      <c r="N688" s="33">
        <v>3</v>
      </c>
      <c r="O688" s="33">
        <v>1</v>
      </c>
    </row>
    <row r="689" spans="1:15" s="7" customFormat="1" ht="49.5">
      <c r="A689" s="19">
        <v>685</v>
      </c>
      <c r="B689" s="24" t="s">
        <v>3336</v>
      </c>
      <c r="C689" s="9" t="s">
        <v>3953</v>
      </c>
      <c r="D689" s="9" t="s">
        <v>3337</v>
      </c>
      <c r="E689" s="77">
        <v>2100000</v>
      </c>
      <c r="F689" s="54">
        <v>1870289</v>
      </c>
      <c r="G689" s="80">
        <v>0</v>
      </c>
      <c r="H689" s="29">
        <v>0</v>
      </c>
      <c r="I689" s="77">
        <v>229711</v>
      </c>
      <c r="J689" s="55">
        <f t="shared" si="21"/>
        <v>0</v>
      </c>
      <c r="K689" s="134">
        <f t="shared" si="22"/>
        <v>2100000</v>
      </c>
      <c r="L689" s="108" t="s">
        <v>3338</v>
      </c>
      <c r="M689" s="57" t="s">
        <v>2753</v>
      </c>
      <c r="N689" s="33">
        <v>3</v>
      </c>
      <c r="O689" s="33">
        <v>1</v>
      </c>
    </row>
    <row r="690" spans="1:15" s="7" customFormat="1" ht="33">
      <c r="A690" s="19">
        <v>686</v>
      </c>
      <c r="B690" s="24" t="s">
        <v>3339</v>
      </c>
      <c r="C690" s="9" t="s">
        <v>3340</v>
      </c>
      <c r="D690" s="9" t="s">
        <v>3337</v>
      </c>
      <c r="E690" s="77">
        <v>2572000</v>
      </c>
      <c r="F690" s="54">
        <v>1561097</v>
      </c>
      <c r="G690" s="80">
        <v>0</v>
      </c>
      <c r="H690" s="29">
        <v>0</v>
      </c>
      <c r="I690" s="77">
        <v>1010903</v>
      </c>
      <c r="J690" s="55">
        <f t="shared" si="21"/>
        <v>0</v>
      </c>
      <c r="K690" s="134">
        <f t="shared" si="22"/>
        <v>2572000</v>
      </c>
      <c r="L690" s="108" t="s">
        <v>3341</v>
      </c>
      <c r="M690" s="57" t="s">
        <v>2755</v>
      </c>
      <c r="N690" s="33">
        <v>3</v>
      </c>
      <c r="O690" s="33">
        <v>1</v>
      </c>
    </row>
    <row r="691" spans="1:15" s="7" customFormat="1" ht="38.450000000000003" customHeight="1">
      <c r="A691" s="19">
        <v>687</v>
      </c>
      <c r="B691" s="24" t="s">
        <v>3342</v>
      </c>
      <c r="C691" s="9" t="s">
        <v>3343</v>
      </c>
      <c r="D691" s="9" t="s">
        <v>3337</v>
      </c>
      <c r="E691" s="77">
        <v>1900000</v>
      </c>
      <c r="F691" s="54">
        <v>1755940</v>
      </c>
      <c r="G691" s="80">
        <v>0</v>
      </c>
      <c r="H691" s="29">
        <v>0</v>
      </c>
      <c r="I691" s="77">
        <v>144060</v>
      </c>
      <c r="J691" s="55">
        <f t="shared" si="21"/>
        <v>0</v>
      </c>
      <c r="K691" s="134">
        <f t="shared" si="22"/>
        <v>1900000</v>
      </c>
      <c r="L691" s="108" t="s">
        <v>3344</v>
      </c>
      <c r="M691" s="57" t="s">
        <v>2756</v>
      </c>
      <c r="N691" s="33">
        <v>3</v>
      </c>
      <c r="O691" s="33">
        <v>1</v>
      </c>
    </row>
    <row r="692" spans="1:15" s="7" customFormat="1" ht="33">
      <c r="A692" s="19">
        <v>688</v>
      </c>
      <c r="B692" s="24" t="s">
        <v>3345</v>
      </c>
      <c r="C692" s="9" t="s">
        <v>3346</v>
      </c>
      <c r="D692" s="9" t="s">
        <v>3337</v>
      </c>
      <c r="E692" s="77">
        <v>1900000</v>
      </c>
      <c r="F692" s="54">
        <v>1655211</v>
      </c>
      <c r="G692" s="80">
        <v>0</v>
      </c>
      <c r="H692" s="29">
        <v>0</v>
      </c>
      <c r="I692" s="77">
        <v>244789</v>
      </c>
      <c r="J692" s="55">
        <f t="shared" si="21"/>
        <v>0</v>
      </c>
      <c r="K692" s="134">
        <f t="shared" si="22"/>
        <v>1900000</v>
      </c>
      <c r="L692" s="108" t="s">
        <v>3347</v>
      </c>
      <c r="M692" s="57" t="s">
        <v>2757</v>
      </c>
      <c r="N692" s="33">
        <v>3</v>
      </c>
      <c r="O692" s="33">
        <v>1</v>
      </c>
    </row>
    <row r="693" spans="1:15" s="7" customFormat="1" ht="51" customHeight="1">
      <c r="A693" s="19">
        <v>689</v>
      </c>
      <c r="B693" s="24" t="s">
        <v>3348</v>
      </c>
      <c r="C693" s="9" t="s">
        <v>738</v>
      </c>
      <c r="D693" s="9" t="s">
        <v>3337</v>
      </c>
      <c r="E693" s="77">
        <v>2000000</v>
      </c>
      <c r="F693" s="54">
        <v>2000000</v>
      </c>
      <c r="G693" s="80">
        <v>0</v>
      </c>
      <c r="H693" s="29">
        <v>0</v>
      </c>
      <c r="I693" s="77">
        <v>0</v>
      </c>
      <c r="J693" s="55">
        <f t="shared" si="21"/>
        <v>0</v>
      </c>
      <c r="K693" s="134">
        <f t="shared" si="22"/>
        <v>2000000</v>
      </c>
      <c r="L693" s="108" t="s">
        <v>3349</v>
      </c>
      <c r="M693" s="57" t="s">
        <v>2753</v>
      </c>
      <c r="N693" s="33">
        <v>3</v>
      </c>
      <c r="O693" s="33">
        <v>1</v>
      </c>
    </row>
    <row r="694" spans="1:15" s="7" customFormat="1" ht="33">
      <c r="A694" s="19">
        <v>690</v>
      </c>
      <c r="B694" s="24" t="s">
        <v>3350</v>
      </c>
      <c r="C694" s="9" t="s">
        <v>3351</v>
      </c>
      <c r="D694" s="9" t="s">
        <v>3352</v>
      </c>
      <c r="E694" s="77">
        <v>1394000</v>
      </c>
      <c r="F694" s="54">
        <v>1394000</v>
      </c>
      <c r="G694" s="80">
        <v>0</v>
      </c>
      <c r="H694" s="29">
        <v>0</v>
      </c>
      <c r="I694" s="77">
        <v>0</v>
      </c>
      <c r="J694" s="55">
        <f t="shared" si="21"/>
        <v>0</v>
      </c>
      <c r="K694" s="134">
        <f t="shared" si="22"/>
        <v>1394000</v>
      </c>
      <c r="L694" s="108">
        <v>1030136273</v>
      </c>
      <c r="M694" s="57" t="s">
        <v>2758</v>
      </c>
      <c r="N694" s="33">
        <v>2</v>
      </c>
      <c r="O694" s="33">
        <v>1</v>
      </c>
    </row>
    <row r="695" spans="1:15" s="7" customFormat="1" ht="48" customHeight="1">
      <c r="A695" s="19">
        <v>691</v>
      </c>
      <c r="B695" s="24" t="s">
        <v>2759</v>
      </c>
      <c r="C695" s="9" t="s">
        <v>696</v>
      </c>
      <c r="D695" s="9" t="s">
        <v>3353</v>
      </c>
      <c r="E695" s="77">
        <v>400000</v>
      </c>
      <c r="F695" s="54">
        <v>400000</v>
      </c>
      <c r="G695" s="80">
        <v>0</v>
      </c>
      <c r="H695" s="29">
        <v>0</v>
      </c>
      <c r="I695" s="77">
        <v>0</v>
      </c>
      <c r="J695" s="55">
        <f t="shared" si="21"/>
        <v>0</v>
      </c>
      <c r="K695" s="134">
        <f t="shared" si="22"/>
        <v>400000</v>
      </c>
      <c r="L695" s="108" t="s">
        <v>681</v>
      </c>
      <c r="M695" s="57" t="s">
        <v>2760</v>
      </c>
      <c r="N695" s="33">
        <v>3</v>
      </c>
      <c r="O695" s="33">
        <v>1</v>
      </c>
    </row>
    <row r="696" spans="1:15" s="7" customFormat="1" ht="46.5" customHeight="1">
      <c r="A696" s="19">
        <v>692</v>
      </c>
      <c r="B696" s="24" t="s">
        <v>2761</v>
      </c>
      <c r="C696" s="9" t="s">
        <v>679</v>
      </c>
      <c r="D696" s="9" t="s">
        <v>3354</v>
      </c>
      <c r="E696" s="77">
        <v>196000</v>
      </c>
      <c r="F696" s="54">
        <v>110908</v>
      </c>
      <c r="G696" s="80">
        <v>0</v>
      </c>
      <c r="H696" s="29">
        <v>0</v>
      </c>
      <c r="I696" s="77">
        <v>85092</v>
      </c>
      <c r="J696" s="55">
        <f t="shared" si="21"/>
        <v>0</v>
      </c>
      <c r="K696" s="134">
        <f t="shared" si="22"/>
        <v>196000</v>
      </c>
      <c r="L696" s="108" t="s">
        <v>3355</v>
      </c>
      <c r="M696" s="57" t="s">
        <v>2762</v>
      </c>
      <c r="N696" s="33">
        <v>3</v>
      </c>
      <c r="O696" s="33">
        <v>1</v>
      </c>
    </row>
    <row r="697" spans="1:15" s="7" customFormat="1" ht="72" customHeight="1">
      <c r="A697" s="19">
        <v>693</v>
      </c>
      <c r="B697" s="24" t="s">
        <v>3356</v>
      </c>
      <c r="C697" s="9" t="s">
        <v>3357</v>
      </c>
      <c r="D697" s="9" t="s">
        <v>3358</v>
      </c>
      <c r="E697" s="77">
        <v>650000</v>
      </c>
      <c r="F697" s="54">
        <v>650000</v>
      </c>
      <c r="G697" s="80">
        <v>0</v>
      </c>
      <c r="H697" s="29">
        <v>0</v>
      </c>
      <c r="I697" s="77">
        <v>0</v>
      </c>
      <c r="J697" s="55">
        <f t="shared" si="21"/>
        <v>0</v>
      </c>
      <c r="K697" s="134">
        <f t="shared" si="22"/>
        <v>650000</v>
      </c>
      <c r="L697" s="108" t="s">
        <v>3359</v>
      </c>
      <c r="M697" s="57" t="s">
        <v>2763</v>
      </c>
      <c r="N697" s="33">
        <v>3</v>
      </c>
      <c r="O697" s="33">
        <v>1</v>
      </c>
    </row>
    <row r="698" spans="1:15" s="7" customFormat="1" ht="49.5">
      <c r="A698" s="19">
        <v>694</v>
      </c>
      <c r="B698" s="24" t="s">
        <v>3360</v>
      </c>
      <c r="C698" s="9" t="s">
        <v>2335</v>
      </c>
      <c r="D698" s="9" t="s">
        <v>3361</v>
      </c>
      <c r="E698" s="77">
        <v>4800000</v>
      </c>
      <c r="F698" s="54">
        <v>4800000</v>
      </c>
      <c r="G698" s="80">
        <v>0</v>
      </c>
      <c r="H698" s="29">
        <v>0</v>
      </c>
      <c r="I698" s="77">
        <v>0</v>
      </c>
      <c r="J698" s="55">
        <f t="shared" si="21"/>
        <v>0</v>
      </c>
      <c r="K698" s="134">
        <f t="shared" si="22"/>
        <v>4800000</v>
      </c>
      <c r="L698" s="108">
        <v>1030025492</v>
      </c>
      <c r="M698" s="57" t="s">
        <v>2764</v>
      </c>
      <c r="N698" s="33">
        <v>3</v>
      </c>
      <c r="O698" s="33">
        <v>1</v>
      </c>
    </row>
    <row r="699" spans="1:15" s="7" customFormat="1" ht="49.5">
      <c r="A699" s="19">
        <v>695</v>
      </c>
      <c r="B699" s="24" t="s">
        <v>3362</v>
      </c>
      <c r="C699" s="9" t="s">
        <v>2335</v>
      </c>
      <c r="D699" s="9" t="s">
        <v>3363</v>
      </c>
      <c r="E699" s="77">
        <v>10000000</v>
      </c>
      <c r="F699" s="54">
        <v>10000000</v>
      </c>
      <c r="G699" s="80">
        <v>0</v>
      </c>
      <c r="H699" s="29">
        <v>0</v>
      </c>
      <c r="I699" s="77">
        <v>0</v>
      </c>
      <c r="J699" s="55">
        <f t="shared" si="21"/>
        <v>0</v>
      </c>
      <c r="K699" s="134">
        <f t="shared" si="22"/>
        <v>10000000</v>
      </c>
      <c r="L699" s="108">
        <v>1030025492</v>
      </c>
      <c r="M699" s="57" t="s">
        <v>2765</v>
      </c>
      <c r="N699" s="33">
        <v>3</v>
      </c>
      <c r="O699" s="33">
        <v>1</v>
      </c>
    </row>
    <row r="700" spans="1:15" ht="99">
      <c r="A700" s="19">
        <v>696</v>
      </c>
      <c r="B700" s="11" t="s">
        <v>3364</v>
      </c>
      <c r="C700" s="9" t="s">
        <v>3365</v>
      </c>
      <c r="D700" s="9" t="s">
        <v>3366</v>
      </c>
      <c r="E700" s="77">
        <v>500000</v>
      </c>
      <c r="F700" s="54">
        <v>500000</v>
      </c>
      <c r="G700" s="80">
        <v>0</v>
      </c>
      <c r="H700" s="29">
        <v>0</v>
      </c>
      <c r="I700" s="53">
        <v>0</v>
      </c>
      <c r="J700" s="55">
        <f t="shared" si="21"/>
        <v>0</v>
      </c>
      <c r="K700" s="134">
        <f t="shared" si="22"/>
        <v>500000</v>
      </c>
      <c r="L700" s="108">
        <v>1030008662</v>
      </c>
      <c r="M700" s="24" t="s">
        <v>2766</v>
      </c>
      <c r="N700" s="11">
        <v>3</v>
      </c>
      <c r="O700" s="11">
        <v>1</v>
      </c>
    </row>
    <row r="701" spans="1:15" ht="198">
      <c r="A701" s="19">
        <v>697</v>
      </c>
      <c r="B701" s="11" t="s">
        <v>3367</v>
      </c>
      <c r="C701" s="9" t="s">
        <v>3365</v>
      </c>
      <c r="D701" s="9" t="s">
        <v>3368</v>
      </c>
      <c r="E701" s="77">
        <v>1000000</v>
      </c>
      <c r="F701" s="54">
        <v>1000000</v>
      </c>
      <c r="G701" s="80">
        <v>0</v>
      </c>
      <c r="H701" s="29">
        <v>0</v>
      </c>
      <c r="I701" s="53">
        <v>0</v>
      </c>
      <c r="J701" s="55">
        <f t="shared" si="21"/>
        <v>0</v>
      </c>
      <c r="K701" s="134">
        <f t="shared" si="22"/>
        <v>1000000</v>
      </c>
      <c r="L701" s="108">
        <v>1030008662</v>
      </c>
      <c r="M701" s="24" t="s">
        <v>2767</v>
      </c>
      <c r="N701" s="49">
        <v>3</v>
      </c>
      <c r="O701" s="11">
        <v>1</v>
      </c>
    </row>
    <row r="702" spans="1:15" ht="62.25" customHeight="1">
      <c r="A702" s="19">
        <v>698</v>
      </c>
      <c r="B702" s="24" t="s">
        <v>868</v>
      </c>
      <c r="C702" s="9" t="s">
        <v>2293</v>
      </c>
      <c r="D702" s="9" t="s">
        <v>869</v>
      </c>
      <c r="E702" s="18">
        <v>934000</v>
      </c>
      <c r="F702" s="79">
        <f>E702-I702</f>
        <v>934000</v>
      </c>
      <c r="G702" s="80">
        <v>0</v>
      </c>
      <c r="H702" s="29">
        <v>0</v>
      </c>
      <c r="I702" s="18">
        <v>0</v>
      </c>
      <c r="J702" s="55">
        <f t="shared" si="21"/>
        <v>0</v>
      </c>
      <c r="K702" s="134">
        <f t="shared" si="22"/>
        <v>934000</v>
      </c>
      <c r="L702" s="109" t="s">
        <v>870</v>
      </c>
      <c r="M702" s="24" t="s">
        <v>2768</v>
      </c>
      <c r="N702" s="49">
        <v>3</v>
      </c>
      <c r="O702" s="11">
        <v>1</v>
      </c>
    </row>
    <row r="703" spans="1:15" ht="77.25" customHeight="1">
      <c r="A703" s="19">
        <v>699</v>
      </c>
      <c r="B703" s="24" t="s">
        <v>871</v>
      </c>
      <c r="C703" s="9" t="s">
        <v>2321</v>
      </c>
      <c r="D703" s="9" t="s">
        <v>872</v>
      </c>
      <c r="E703" s="18">
        <v>935000</v>
      </c>
      <c r="F703" s="79">
        <f>E703-I703</f>
        <v>764735</v>
      </c>
      <c r="G703" s="80">
        <v>0</v>
      </c>
      <c r="H703" s="29">
        <v>0</v>
      </c>
      <c r="I703" s="18">
        <v>170265</v>
      </c>
      <c r="J703" s="55">
        <f t="shared" si="21"/>
        <v>0</v>
      </c>
      <c r="K703" s="134">
        <f t="shared" si="22"/>
        <v>935000</v>
      </c>
      <c r="L703" s="109" t="s">
        <v>873</v>
      </c>
      <c r="M703" s="24" t="s">
        <v>2769</v>
      </c>
      <c r="N703" s="49">
        <v>3</v>
      </c>
      <c r="O703" s="11">
        <v>1</v>
      </c>
    </row>
    <row r="704" spans="1:15" ht="45.75" customHeight="1">
      <c r="A704" s="19">
        <v>700</v>
      </c>
      <c r="B704" s="24" t="s">
        <v>874</v>
      </c>
      <c r="C704" s="9" t="s">
        <v>875</v>
      </c>
      <c r="D704" s="9" t="s">
        <v>876</v>
      </c>
      <c r="E704" s="18">
        <v>522000</v>
      </c>
      <c r="F704" s="79">
        <v>522000</v>
      </c>
      <c r="G704" s="80">
        <v>0</v>
      </c>
      <c r="H704" s="29">
        <v>0</v>
      </c>
      <c r="I704" s="18">
        <v>0</v>
      </c>
      <c r="J704" s="55">
        <f t="shared" si="21"/>
        <v>0</v>
      </c>
      <c r="K704" s="134">
        <f t="shared" si="22"/>
        <v>522000</v>
      </c>
      <c r="L704" s="109" t="s">
        <v>877</v>
      </c>
      <c r="M704" s="24" t="s">
        <v>2770</v>
      </c>
      <c r="N704" s="49">
        <v>3</v>
      </c>
      <c r="O704" s="11">
        <v>1</v>
      </c>
    </row>
    <row r="705" spans="1:15" ht="66">
      <c r="A705" s="19">
        <v>701</v>
      </c>
      <c r="B705" s="24" t="s">
        <v>878</v>
      </c>
      <c r="C705" s="9" t="s">
        <v>2771</v>
      </c>
      <c r="D705" s="9" t="s">
        <v>879</v>
      </c>
      <c r="E705" s="82">
        <v>685000</v>
      </c>
      <c r="F705" s="79">
        <f>E705-I705</f>
        <v>685000</v>
      </c>
      <c r="G705" s="80">
        <v>0</v>
      </c>
      <c r="H705" s="29">
        <v>0</v>
      </c>
      <c r="I705" s="18">
        <v>0</v>
      </c>
      <c r="J705" s="55">
        <f t="shared" si="21"/>
        <v>0</v>
      </c>
      <c r="K705" s="134">
        <f t="shared" si="22"/>
        <v>685000</v>
      </c>
      <c r="L705" s="109" t="s">
        <v>877</v>
      </c>
      <c r="M705" s="24" t="s">
        <v>2772</v>
      </c>
      <c r="N705" s="49">
        <v>2</v>
      </c>
      <c r="O705" s="11">
        <v>1</v>
      </c>
    </row>
    <row r="706" spans="1:15" ht="124.5" customHeight="1">
      <c r="A706" s="19">
        <v>702</v>
      </c>
      <c r="B706" s="24" t="s">
        <v>880</v>
      </c>
      <c r="C706" s="9" t="s">
        <v>2773</v>
      </c>
      <c r="D706" s="9" t="s">
        <v>881</v>
      </c>
      <c r="E706" s="82">
        <v>569000</v>
      </c>
      <c r="F706" s="79">
        <f>E706-I706</f>
        <v>569000</v>
      </c>
      <c r="G706" s="80">
        <v>0</v>
      </c>
      <c r="H706" s="29">
        <v>0</v>
      </c>
      <c r="I706" s="18">
        <v>0</v>
      </c>
      <c r="J706" s="55">
        <f t="shared" si="21"/>
        <v>0</v>
      </c>
      <c r="K706" s="134">
        <f t="shared" si="22"/>
        <v>569000</v>
      </c>
      <c r="L706" s="109" t="s">
        <v>877</v>
      </c>
      <c r="M706" s="24" t="s">
        <v>2774</v>
      </c>
      <c r="N706" s="49">
        <v>2</v>
      </c>
      <c r="O706" s="11">
        <v>1</v>
      </c>
    </row>
    <row r="707" spans="1:15" ht="49.5">
      <c r="A707" s="19">
        <v>703</v>
      </c>
      <c r="B707" s="24" t="s">
        <v>882</v>
      </c>
      <c r="C707" s="9" t="s">
        <v>2312</v>
      </c>
      <c r="D707" s="9" t="s">
        <v>883</v>
      </c>
      <c r="E707" s="18">
        <v>1403000</v>
      </c>
      <c r="F707" s="79">
        <f>E707-I707</f>
        <v>1249482</v>
      </c>
      <c r="G707" s="80">
        <v>0</v>
      </c>
      <c r="H707" s="29">
        <v>0</v>
      </c>
      <c r="I707" s="18">
        <v>153518</v>
      </c>
      <c r="J707" s="55">
        <f t="shared" si="21"/>
        <v>0</v>
      </c>
      <c r="K707" s="134">
        <f t="shared" si="22"/>
        <v>1403000</v>
      </c>
      <c r="L707" s="109" t="s">
        <v>884</v>
      </c>
      <c r="M707" s="24" t="s">
        <v>2775</v>
      </c>
      <c r="N707" s="49">
        <v>3</v>
      </c>
      <c r="O707" s="11">
        <v>1</v>
      </c>
    </row>
    <row r="708" spans="1:15" s="7" customFormat="1" ht="81" customHeight="1">
      <c r="A708" s="19">
        <v>704</v>
      </c>
      <c r="B708" s="24" t="s">
        <v>885</v>
      </c>
      <c r="C708" s="9" t="s">
        <v>2306</v>
      </c>
      <c r="D708" s="9" t="s">
        <v>2776</v>
      </c>
      <c r="E708" s="82">
        <v>445000</v>
      </c>
      <c r="F708" s="79">
        <f>E708-I708</f>
        <v>445000</v>
      </c>
      <c r="G708" s="80">
        <v>0</v>
      </c>
      <c r="H708" s="29">
        <v>0</v>
      </c>
      <c r="I708" s="82">
        <v>0</v>
      </c>
      <c r="J708" s="55">
        <f t="shared" si="21"/>
        <v>0</v>
      </c>
      <c r="K708" s="134">
        <f t="shared" si="22"/>
        <v>445000</v>
      </c>
      <c r="L708" s="108" t="s">
        <v>886</v>
      </c>
      <c r="M708" s="24" t="s">
        <v>3370</v>
      </c>
      <c r="N708" s="10">
        <v>2</v>
      </c>
      <c r="O708" s="33">
        <v>1</v>
      </c>
    </row>
    <row r="709" spans="1:15" ht="54.75" customHeight="1">
      <c r="A709" s="19">
        <v>705</v>
      </c>
      <c r="B709" s="24" t="s">
        <v>887</v>
      </c>
      <c r="C709" s="9" t="s">
        <v>888</v>
      </c>
      <c r="D709" s="9" t="s">
        <v>889</v>
      </c>
      <c r="E709" s="18">
        <v>546000</v>
      </c>
      <c r="F709" s="79">
        <v>546000</v>
      </c>
      <c r="G709" s="80">
        <v>0</v>
      </c>
      <c r="H709" s="29">
        <v>0</v>
      </c>
      <c r="I709" s="18">
        <v>0</v>
      </c>
      <c r="J709" s="55">
        <f t="shared" ref="J709:J772" si="23">IF(E709=F709+G709+H709+I709,0,1)</f>
        <v>0</v>
      </c>
      <c r="K709" s="134">
        <f t="shared" ref="K709:K772" si="24">F709+G709+H709+I709</f>
        <v>546000</v>
      </c>
      <c r="L709" s="109" t="s">
        <v>890</v>
      </c>
      <c r="M709" s="24" t="s">
        <v>3371</v>
      </c>
      <c r="N709" s="49">
        <v>3</v>
      </c>
      <c r="O709" s="11">
        <v>1</v>
      </c>
    </row>
    <row r="710" spans="1:15" s="7" customFormat="1" ht="101.25" customHeight="1">
      <c r="A710" s="19">
        <v>706</v>
      </c>
      <c r="B710" s="24" t="s">
        <v>891</v>
      </c>
      <c r="C710" s="9" t="s">
        <v>3372</v>
      </c>
      <c r="D710" s="9" t="s">
        <v>892</v>
      </c>
      <c r="E710" s="82">
        <v>645000</v>
      </c>
      <c r="F710" s="79">
        <v>441000</v>
      </c>
      <c r="G710" s="80">
        <v>0</v>
      </c>
      <c r="H710" s="29">
        <v>0</v>
      </c>
      <c r="I710" s="82">
        <v>204000</v>
      </c>
      <c r="J710" s="55">
        <f t="shared" si="23"/>
        <v>0</v>
      </c>
      <c r="K710" s="134">
        <f t="shared" si="24"/>
        <v>645000</v>
      </c>
      <c r="L710" s="108" t="s">
        <v>893</v>
      </c>
      <c r="M710" s="24" t="s">
        <v>3373</v>
      </c>
      <c r="N710" s="10">
        <v>3</v>
      </c>
      <c r="O710" s="33">
        <v>1</v>
      </c>
    </row>
    <row r="711" spans="1:15" ht="39" customHeight="1">
      <c r="A711" s="19">
        <v>707</v>
      </c>
      <c r="B711" s="24" t="s">
        <v>894</v>
      </c>
      <c r="C711" s="9" t="s">
        <v>895</v>
      </c>
      <c r="D711" s="9" t="s">
        <v>896</v>
      </c>
      <c r="E711" s="18">
        <v>555000</v>
      </c>
      <c r="F711" s="79">
        <v>555000</v>
      </c>
      <c r="G711" s="80">
        <v>0</v>
      </c>
      <c r="H711" s="29">
        <v>0</v>
      </c>
      <c r="I711" s="18">
        <v>0</v>
      </c>
      <c r="J711" s="55">
        <f t="shared" si="23"/>
        <v>0</v>
      </c>
      <c r="K711" s="134">
        <f t="shared" si="24"/>
        <v>555000</v>
      </c>
      <c r="L711" s="109" t="s">
        <v>897</v>
      </c>
      <c r="M711" s="24" t="s">
        <v>3374</v>
      </c>
      <c r="N711" s="49">
        <v>3</v>
      </c>
      <c r="O711" s="11">
        <v>1</v>
      </c>
    </row>
    <row r="712" spans="1:15" s="7" customFormat="1" ht="72.75" customHeight="1">
      <c r="A712" s="19">
        <v>708</v>
      </c>
      <c r="B712" s="24" t="s">
        <v>898</v>
      </c>
      <c r="C712" s="9" t="s">
        <v>2323</v>
      </c>
      <c r="D712" s="9" t="s">
        <v>899</v>
      </c>
      <c r="E712" s="82">
        <v>4259000</v>
      </c>
      <c r="F712" s="79">
        <f>E712-I712</f>
        <v>3557225</v>
      </c>
      <c r="G712" s="80">
        <v>0</v>
      </c>
      <c r="H712" s="29">
        <v>0</v>
      </c>
      <c r="I712" s="82">
        <v>701775</v>
      </c>
      <c r="J712" s="55">
        <f t="shared" si="23"/>
        <v>0</v>
      </c>
      <c r="K712" s="134">
        <f t="shared" si="24"/>
        <v>4259000</v>
      </c>
      <c r="L712" s="108" t="s">
        <v>900</v>
      </c>
      <c r="M712" s="24" t="s">
        <v>3375</v>
      </c>
      <c r="N712" s="49">
        <v>3</v>
      </c>
      <c r="O712" s="11">
        <v>1</v>
      </c>
    </row>
    <row r="713" spans="1:15" s="7" customFormat="1" ht="49.5" customHeight="1">
      <c r="A713" s="19">
        <v>709</v>
      </c>
      <c r="B713" s="24" t="s">
        <v>901</v>
      </c>
      <c r="C713" s="9" t="s">
        <v>3181</v>
      </c>
      <c r="D713" s="9" t="s">
        <v>902</v>
      </c>
      <c r="E713" s="82">
        <v>1871000</v>
      </c>
      <c r="F713" s="79">
        <f>E713-I713</f>
        <v>1871000</v>
      </c>
      <c r="G713" s="80">
        <v>0</v>
      </c>
      <c r="H713" s="29">
        <v>0</v>
      </c>
      <c r="I713" s="82">
        <v>0</v>
      </c>
      <c r="J713" s="55">
        <f t="shared" si="23"/>
        <v>0</v>
      </c>
      <c r="K713" s="134">
        <f t="shared" si="24"/>
        <v>1871000</v>
      </c>
      <c r="L713" s="108" t="s">
        <v>903</v>
      </c>
      <c r="M713" s="24" t="s">
        <v>3376</v>
      </c>
      <c r="N713" s="49">
        <v>3</v>
      </c>
      <c r="O713" s="11">
        <v>1</v>
      </c>
    </row>
    <row r="714" spans="1:15" s="7" customFormat="1" ht="33">
      <c r="A714" s="19">
        <v>710</v>
      </c>
      <c r="B714" s="24" t="s">
        <v>904</v>
      </c>
      <c r="C714" s="9" t="s">
        <v>905</v>
      </c>
      <c r="D714" s="9" t="s">
        <v>906</v>
      </c>
      <c r="E714" s="82">
        <v>445000</v>
      </c>
      <c r="F714" s="79">
        <v>85800</v>
      </c>
      <c r="G714" s="80">
        <v>0</v>
      </c>
      <c r="H714" s="29">
        <v>0</v>
      </c>
      <c r="I714" s="82">
        <v>359200</v>
      </c>
      <c r="J714" s="55">
        <f t="shared" si="23"/>
        <v>0</v>
      </c>
      <c r="K714" s="134">
        <f t="shared" si="24"/>
        <v>445000</v>
      </c>
      <c r="L714" s="108">
        <v>1030009997</v>
      </c>
      <c r="M714" s="24" t="s">
        <v>3377</v>
      </c>
      <c r="N714" s="10">
        <v>2</v>
      </c>
      <c r="O714" s="33">
        <v>1</v>
      </c>
    </row>
    <row r="715" spans="1:15" s="7" customFormat="1" ht="33">
      <c r="A715" s="19">
        <v>711</v>
      </c>
      <c r="B715" s="24" t="s">
        <v>907</v>
      </c>
      <c r="C715" s="9" t="s">
        <v>908</v>
      </c>
      <c r="D715" s="9" t="s">
        <v>909</v>
      </c>
      <c r="E715" s="82">
        <v>445000</v>
      </c>
      <c r="F715" s="79">
        <v>445000</v>
      </c>
      <c r="G715" s="80">
        <v>0</v>
      </c>
      <c r="H715" s="29">
        <v>0</v>
      </c>
      <c r="I715" s="82">
        <v>0</v>
      </c>
      <c r="J715" s="55">
        <f t="shared" si="23"/>
        <v>0</v>
      </c>
      <c r="K715" s="134">
        <f t="shared" si="24"/>
        <v>445000</v>
      </c>
      <c r="L715" s="108" t="s">
        <v>910</v>
      </c>
      <c r="M715" s="24" t="s">
        <v>3378</v>
      </c>
      <c r="N715" s="10">
        <v>3</v>
      </c>
      <c r="O715" s="33">
        <v>1</v>
      </c>
    </row>
    <row r="716" spans="1:15" s="7" customFormat="1" ht="49.5">
      <c r="A716" s="19">
        <v>712</v>
      </c>
      <c r="B716" s="24" t="s">
        <v>911</v>
      </c>
      <c r="C716" s="9" t="s">
        <v>908</v>
      </c>
      <c r="D716" s="9" t="s">
        <v>912</v>
      </c>
      <c r="E716" s="82">
        <v>445000</v>
      </c>
      <c r="F716" s="79">
        <v>445000</v>
      </c>
      <c r="G716" s="80">
        <v>0</v>
      </c>
      <c r="H716" s="29">
        <v>0</v>
      </c>
      <c r="I716" s="82">
        <v>0</v>
      </c>
      <c r="J716" s="55">
        <f t="shared" si="23"/>
        <v>0</v>
      </c>
      <c r="K716" s="134">
        <f t="shared" si="24"/>
        <v>445000</v>
      </c>
      <c r="L716" s="108" t="s">
        <v>910</v>
      </c>
      <c r="M716" s="24" t="s">
        <v>3379</v>
      </c>
      <c r="N716" s="10">
        <v>2</v>
      </c>
      <c r="O716" s="33">
        <v>1</v>
      </c>
    </row>
    <row r="717" spans="1:15" s="7" customFormat="1" ht="33">
      <c r="A717" s="19">
        <v>713</v>
      </c>
      <c r="B717" s="24" t="s">
        <v>913</v>
      </c>
      <c r="C717" s="9" t="s">
        <v>3380</v>
      </c>
      <c r="D717" s="9" t="s">
        <v>914</v>
      </c>
      <c r="E717" s="82">
        <v>396000</v>
      </c>
      <c r="F717" s="79">
        <v>396000</v>
      </c>
      <c r="G717" s="80">
        <v>0</v>
      </c>
      <c r="H717" s="29">
        <v>0</v>
      </c>
      <c r="I717" s="82">
        <v>0</v>
      </c>
      <c r="J717" s="55">
        <f t="shared" si="23"/>
        <v>0</v>
      </c>
      <c r="K717" s="134">
        <f t="shared" si="24"/>
        <v>396000</v>
      </c>
      <c r="L717" s="108" t="s">
        <v>915</v>
      </c>
      <c r="M717" s="24" t="s">
        <v>3381</v>
      </c>
      <c r="N717" s="10">
        <v>2</v>
      </c>
      <c r="O717" s="33">
        <v>1</v>
      </c>
    </row>
    <row r="718" spans="1:15" s="7" customFormat="1" ht="33">
      <c r="A718" s="19">
        <v>714</v>
      </c>
      <c r="B718" s="24" t="s">
        <v>916</v>
      </c>
      <c r="C718" s="9" t="s">
        <v>917</v>
      </c>
      <c r="D718" s="9" t="s">
        <v>918</v>
      </c>
      <c r="E718" s="82">
        <v>445000</v>
      </c>
      <c r="F718" s="79">
        <v>412234</v>
      </c>
      <c r="G718" s="80">
        <v>0</v>
      </c>
      <c r="H718" s="29">
        <v>0</v>
      </c>
      <c r="I718" s="82">
        <v>32766</v>
      </c>
      <c r="J718" s="55">
        <f t="shared" si="23"/>
        <v>0</v>
      </c>
      <c r="K718" s="134">
        <f t="shared" si="24"/>
        <v>445000</v>
      </c>
      <c r="L718" s="108" t="s">
        <v>910</v>
      </c>
      <c r="M718" s="24" t="s">
        <v>3382</v>
      </c>
      <c r="N718" s="10">
        <v>2</v>
      </c>
      <c r="O718" s="33">
        <v>1</v>
      </c>
    </row>
    <row r="719" spans="1:15" s="7" customFormat="1" ht="49.5">
      <c r="A719" s="19">
        <v>715</v>
      </c>
      <c r="B719" s="24" t="s">
        <v>919</v>
      </c>
      <c r="C719" s="9" t="s">
        <v>920</v>
      </c>
      <c r="D719" s="9" t="s">
        <v>921</v>
      </c>
      <c r="E719" s="82">
        <v>445000</v>
      </c>
      <c r="F719" s="79">
        <v>445000</v>
      </c>
      <c r="G719" s="80">
        <v>0</v>
      </c>
      <c r="H719" s="29">
        <v>0</v>
      </c>
      <c r="I719" s="82">
        <v>0</v>
      </c>
      <c r="J719" s="55">
        <f t="shared" si="23"/>
        <v>0</v>
      </c>
      <c r="K719" s="134">
        <f t="shared" si="24"/>
        <v>445000</v>
      </c>
      <c r="L719" s="108" t="s">
        <v>910</v>
      </c>
      <c r="M719" s="24" t="s">
        <v>3383</v>
      </c>
      <c r="N719" s="10">
        <v>3</v>
      </c>
      <c r="O719" s="33">
        <v>1</v>
      </c>
    </row>
    <row r="720" spans="1:15" ht="66">
      <c r="A720" s="19">
        <v>716</v>
      </c>
      <c r="B720" s="24" t="s">
        <v>922</v>
      </c>
      <c r="C720" s="9" t="s">
        <v>923</v>
      </c>
      <c r="D720" s="9" t="s">
        <v>924</v>
      </c>
      <c r="E720" s="18">
        <v>554000</v>
      </c>
      <c r="F720" s="79">
        <v>538880</v>
      </c>
      <c r="G720" s="80">
        <v>0</v>
      </c>
      <c r="H720" s="29">
        <v>0</v>
      </c>
      <c r="I720" s="18">
        <v>15120</v>
      </c>
      <c r="J720" s="55">
        <f t="shared" si="23"/>
        <v>0</v>
      </c>
      <c r="K720" s="134">
        <f t="shared" si="24"/>
        <v>554000</v>
      </c>
      <c r="L720" s="109" t="s">
        <v>910</v>
      </c>
      <c r="M720" s="24" t="s">
        <v>3384</v>
      </c>
      <c r="N720" s="49">
        <v>3</v>
      </c>
      <c r="O720" s="11">
        <v>1</v>
      </c>
    </row>
    <row r="721" spans="1:15" s="7" customFormat="1" ht="49.5">
      <c r="A721" s="19">
        <v>717</v>
      </c>
      <c r="B721" s="24" t="s">
        <v>925</v>
      </c>
      <c r="C721" s="9" t="s">
        <v>2303</v>
      </c>
      <c r="D721" s="9" t="s">
        <v>899</v>
      </c>
      <c r="E721" s="82">
        <v>1403000</v>
      </c>
      <c r="F721" s="79">
        <f>E721-I721</f>
        <v>1262364</v>
      </c>
      <c r="G721" s="80">
        <v>0</v>
      </c>
      <c r="H721" s="29">
        <v>0</v>
      </c>
      <c r="I721" s="82">
        <v>140636</v>
      </c>
      <c r="J721" s="55">
        <f t="shared" si="23"/>
        <v>0</v>
      </c>
      <c r="K721" s="134">
        <f t="shared" si="24"/>
        <v>1403000</v>
      </c>
      <c r="L721" s="108" t="s">
        <v>926</v>
      </c>
      <c r="M721" s="24" t="s">
        <v>3385</v>
      </c>
      <c r="N721" s="49">
        <v>3</v>
      </c>
      <c r="O721" s="11">
        <v>1</v>
      </c>
    </row>
    <row r="722" spans="1:15" s="7" customFormat="1" ht="165">
      <c r="A722" s="19">
        <v>718</v>
      </c>
      <c r="B722" s="24" t="s">
        <v>927</v>
      </c>
      <c r="C722" s="9" t="s">
        <v>928</v>
      </c>
      <c r="D722" s="9" t="s">
        <v>929</v>
      </c>
      <c r="E722" s="82">
        <v>445000</v>
      </c>
      <c r="F722" s="79">
        <v>445000</v>
      </c>
      <c r="G722" s="80">
        <v>0</v>
      </c>
      <c r="H722" s="29">
        <v>0</v>
      </c>
      <c r="I722" s="82">
        <v>0</v>
      </c>
      <c r="J722" s="55">
        <f t="shared" si="23"/>
        <v>0</v>
      </c>
      <c r="K722" s="134">
        <f t="shared" si="24"/>
        <v>445000</v>
      </c>
      <c r="L722" s="108" t="s">
        <v>930</v>
      </c>
      <c r="M722" s="24" t="s">
        <v>3386</v>
      </c>
      <c r="N722" s="10">
        <v>3</v>
      </c>
      <c r="O722" s="33">
        <v>1</v>
      </c>
    </row>
    <row r="723" spans="1:15" s="7" customFormat="1" ht="132.75" customHeight="1">
      <c r="A723" s="19">
        <v>719</v>
      </c>
      <c r="B723" s="24" t="s">
        <v>1994</v>
      </c>
      <c r="C723" s="9" t="s">
        <v>1995</v>
      </c>
      <c r="D723" s="9" t="s">
        <v>1996</v>
      </c>
      <c r="E723" s="82">
        <v>493000</v>
      </c>
      <c r="F723" s="79">
        <v>493000</v>
      </c>
      <c r="G723" s="80">
        <v>0</v>
      </c>
      <c r="H723" s="29">
        <v>0</v>
      </c>
      <c r="I723" s="82">
        <v>0</v>
      </c>
      <c r="J723" s="55">
        <f t="shared" si="23"/>
        <v>0</v>
      </c>
      <c r="K723" s="134">
        <f t="shared" si="24"/>
        <v>493000</v>
      </c>
      <c r="L723" s="108" t="s">
        <v>930</v>
      </c>
      <c r="M723" s="24" t="s">
        <v>3387</v>
      </c>
      <c r="N723" s="10">
        <v>3</v>
      </c>
      <c r="O723" s="33">
        <v>1</v>
      </c>
    </row>
    <row r="724" spans="1:15" ht="66">
      <c r="A724" s="19">
        <v>720</v>
      </c>
      <c r="B724" s="24" t="s">
        <v>1997</v>
      </c>
      <c r="C724" s="9" t="s">
        <v>1998</v>
      </c>
      <c r="D724" s="9" t="s">
        <v>1999</v>
      </c>
      <c r="E724" s="18">
        <v>565000</v>
      </c>
      <c r="F724" s="79">
        <v>565000</v>
      </c>
      <c r="G724" s="80">
        <v>0</v>
      </c>
      <c r="H724" s="29">
        <v>0</v>
      </c>
      <c r="I724" s="18">
        <v>0</v>
      </c>
      <c r="J724" s="55">
        <f t="shared" si="23"/>
        <v>0</v>
      </c>
      <c r="K724" s="134">
        <f t="shared" si="24"/>
        <v>565000</v>
      </c>
      <c r="L724" s="109" t="s">
        <v>930</v>
      </c>
      <c r="M724" s="24" t="s">
        <v>3388</v>
      </c>
      <c r="N724" s="49">
        <v>3</v>
      </c>
      <c r="O724" s="11">
        <v>1</v>
      </c>
    </row>
    <row r="725" spans="1:15" s="7" customFormat="1" ht="33">
      <c r="A725" s="19">
        <v>721</v>
      </c>
      <c r="B725" s="24" t="s">
        <v>2000</v>
      </c>
      <c r="C725" s="9" t="s">
        <v>2001</v>
      </c>
      <c r="D725" s="9" t="s">
        <v>2002</v>
      </c>
      <c r="E725" s="82">
        <v>100000</v>
      </c>
      <c r="F725" s="79">
        <f>E725-I725</f>
        <v>100000</v>
      </c>
      <c r="G725" s="80">
        <v>0</v>
      </c>
      <c r="H725" s="29">
        <v>0</v>
      </c>
      <c r="I725" s="32">
        <v>0</v>
      </c>
      <c r="J725" s="55">
        <f t="shared" si="23"/>
        <v>0</v>
      </c>
      <c r="K725" s="134">
        <f t="shared" si="24"/>
        <v>100000</v>
      </c>
      <c r="L725" s="102">
        <v>1030005180</v>
      </c>
      <c r="M725" s="24" t="s">
        <v>2003</v>
      </c>
      <c r="N725" s="24">
        <v>3</v>
      </c>
      <c r="O725" s="11">
        <v>1</v>
      </c>
    </row>
    <row r="726" spans="1:15" ht="49.5">
      <c r="A726" s="19">
        <v>722</v>
      </c>
      <c r="B726" s="24" t="s">
        <v>3389</v>
      </c>
      <c r="C726" s="9" t="s">
        <v>2004</v>
      </c>
      <c r="D726" s="9" t="s">
        <v>2005</v>
      </c>
      <c r="E726" s="18">
        <v>252000</v>
      </c>
      <c r="F726" s="79">
        <v>0</v>
      </c>
      <c r="G726" s="80">
        <v>0</v>
      </c>
      <c r="H726" s="29">
        <v>0</v>
      </c>
      <c r="I726" s="18">
        <v>252000</v>
      </c>
      <c r="J726" s="55">
        <f t="shared" si="23"/>
        <v>0</v>
      </c>
      <c r="K726" s="134">
        <v>252000</v>
      </c>
      <c r="L726" s="109">
        <v>1020001437</v>
      </c>
      <c r="M726" s="24" t="s">
        <v>3390</v>
      </c>
      <c r="N726" s="49">
        <v>2</v>
      </c>
      <c r="O726" s="11">
        <v>1</v>
      </c>
    </row>
    <row r="727" spans="1:15" ht="49.5">
      <c r="A727" s="19">
        <v>723</v>
      </c>
      <c r="B727" s="24" t="s">
        <v>3391</v>
      </c>
      <c r="C727" s="9" t="s">
        <v>2004</v>
      </c>
      <c r="D727" s="9" t="s">
        <v>2006</v>
      </c>
      <c r="E727" s="18">
        <v>569000</v>
      </c>
      <c r="F727" s="79">
        <v>0</v>
      </c>
      <c r="G727" s="80">
        <v>0</v>
      </c>
      <c r="H727" s="29">
        <v>0</v>
      </c>
      <c r="I727" s="18">
        <v>569000</v>
      </c>
      <c r="J727" s="55">
        <f t="shared" si="23"/>
        <v>0</v>
      </c>
      <c r="K727" s="134">
        <v>569000</v>
      </c>
      <c r="L727" s="109">
        <v>1020001437</v>
      </c>
      <c r="M727" s="24" t="s">
        <v>3390</v>
      </c>
      <c r="N727" s="49">
        <v>2</v>
      </c>
      <c r="O727" s="11">
        <v>1</v>
      </c>
    </row>
    <row r="728" spans="1:15" s="7" customFormat="1" ht="49.5">
      <c r="A728" s="19">
        <v>724</v>
      </c>
      <c r="B728" s="24" t="s">
        <v>2007</v>
      </c>
      <c r="C728" s="9" t="s">
        <v>2008</v>
      </c>
      <c r="D728" s="9" t="s">
        <v>2009</v>
      </c>
      <c r="E728" s="82">
        <v>507000</v>
      </c>
      <c r="F728" s="79">
        <v>404791</v>
      </c>
      <c r="G728" s="80">
        <v>0</v>
      </c>
      <c r="H728" s="29">
        <v>0</v>
      </c>
      <c r="I728" s="82">
        <v>102209</v>
      </c>
      <c r="J728" s="55">
        <f t="shared" si="23"/>
        <v>0</v>
      </c>
      <c r="K728" s="134">
        <f t="shared" si="24"/>
        <v>507000</v>
      </c>
      <c r="L728" s="108" t="s">
        <v>2010</v>
      </c>
      <c r="M728" s="24" t="s">
        <v>3392</v>
      </c>
      <c r="N728" s="10">
        <v>3</v>
      </c>
      <c r="O728" s="33">
        <v>1</v>
      </c>
    </row>
    <row r="729" spans="1:15" s="7" customFormat="1" ht="33">
      <c r="A729" s="19">
        <v>725</v>
      </c>
      <c r="B729" s="24" t="s">
        <v>2011</v>
      </c>
      <c r="C729" s="9" t="s">
        <v>2012</v>
      </c>
      <c r="D729" s="9" t="s">
        <v>2013</v>
      </c>
      <c r="E729" s="82">
        <v>445000</v>
      </c>
      <c r="F729" s="79">
        <f>E729-I729</f>
        <v>424209</v>
      </c>
      <c r="G729" s="80">
        <v>0</v>
      </c>
      <c r="H729" s="29">
        <v>0</v>
      </c>
      <c r="I729" s="82">
        <v>20791</v>
      </c>
      <c r="J729" s="55">
        <f t="shared" si="23"/>
        <v>0</v>
      </c>
      <c r="K729" s="134">
        <f t="shared" si="24"/>
        <v>445000</v>
      </c>
      <c r="L729" s="108" t="s">
        <v>2014</v>
      </c>
      <c r="M729" s="24" t="s">
        <v>3393</v>
      </c>
      <c r="N729" s="10">
        <v>3</v>
      </c>
      <c r="O729" s="33">
        <v>1</v>
      </c>
    </row>
    <row r="730" spans="1:15" s="7" customFormat="1" ht="75.75" customHeight="1">
      <c r="A730" s="19">
        <v>726</v>
      </c>
      <c r="B730" s="24" t="s">
        <v>2015</v>
      </c>
      <c r="C730" s="9" t="s">
        <v>2016</v>
      </c>
      <c r="D730" s="9" t="s">
        <v>2017</v>
      </c>
      <c r="E730" s="82">
        <v>762000</v>
      </c>
      <c r="F730" s="79">
        <v>762000</v>
      </c>
      <c r="G730" s="80">
        <v>0</v>
      </c>
      <c r="H730" s="29">
        <v>0</v>
      </c>
      <c r="I730" s="82">
        <v>0</v>
      </c>
      <c r="J730" s="55">
        <f t="shared" si="23"/>
        <v>0</v>
      </c>
      <c r="K730" s="134">
        <f t="shared" si="24"/>
        <v>762000</v>
      </c>
      <c r="L730" s="108" t="s">
        <v>2018</v>
      </c>
      <c r="M730" s="24" t="s">
        <v>3394</v>
      </c>
      <c r="N730" s="10">
        <v>2</v>
      </c>
      <c r="O730" s="33">
        <v>1</v>
      </c>
    </row>
    <row r="731" spans="1:15" s="7" customFormat="1" ht="49.5">
      <c r="A731" s="19">
        <v>727</v>
      </c>
      <c r="B731" s="24" t="s">
        <v>2019</v>
      </c>
      <c r="C731" s="9" t="s">
        <v>2020</v>
      </c>
      <c r="D731" s="9" t="s">
        <v>2021</v>
      </c>
      <c r="E731" s="82">
        <v>445000</v>
      </c>
      <c r="F731" s="79">
        <f>E731-I731</f>
        <v>445000</v>
      </c>
      <c r="G731" s="80">
        <v>0</v>
      </c>
      <c r="H731" s="29">
        <v>0</v>
      </c>
      <c r="I731" s="82">
        <v>0</v>
      </c>
      <c r="J731" s="55">
        <f t="shared" si="23"/>
        <v>0</v>
      </c>
      <c r="K731" s="134">
        <f t="shared" si="24"/>
        <v>445000</v>
      </c>
      <c r="L731" s="108" t="s">
        <v>2022</v>
      </c>
      <c r="M731" s="24" t="s">
        <v>3395</v>
      </c>
      <c r="N731" s="10">
        <v>3</v>
      </c>
      <c r="O731" s="33">
        <v>1</v>
      </c>
    </row>
    <row r="732" spans="1:15" s="7" customFormat="1" ht="49.5">
      <c r="A732" s="19">
        <v>728</v>
      </c>
      <c r="B732" s="24" t="s">
        <v>2023</v>
      </c>
      <c r="C732" s="9" t="s">
        <v>2024</v>
      </c>
      <c r="D732" s="9" t="s">
        <v>2025</v>
      </c>
      <c r="E732" s="82">
        <v>488000</v>
      </c>
      <c r="F732" s="79">
        <f>E732-I732</f>
        <v>340000</v>
      </c>
      <c r="G732" s="80">
        <v>0</v>
      </c>
      <c r="H732" s="29">
        <v>0</v>
      </c>
      <c r="I732" s="82">
        <v>148000</v>
      </c>
      <c r="J732" s="55">
        <f t="shared" si="23"/>
        <v>0</v>
      </c>
      <c r="K732" s="134">
        <f t="shared" si="24"/>
        <v>488000</v>
      </c>
      <c r="L732" s="108" t="s">
        <v>2022</v>
      </c>
      <c r="M732" s="24" t="s">
        <v>3396</v>
      </c>
      <c r="N732" s="10">
        <v>3</v>
      </c>
      <c r="O732" s="33">
        <v>1</v>
      </c>
    </row>
    <row r="733" spans="1:15" ht="66">
      <c r="A733" s="19">
        <v>729</v>
      </c>
      <c r="B733" s="24" t="s">
        <v>2026</v>
      </c>
      <c r="C733" s="9" t="s">
        <v>2024</v>
      </c>
      <c r="D733" s="9" t="s">
        <v>2027</v>
      </c>
      <c r="E733" s="18">
        <v>575000</v>
      </c>
      <c r="F733" s="79">
        <v>522600</v>
      </c>
      <c r="G733" s="80">
        <v>0</v>
      </c>
      <c r="H733" s="29">
        <v>0</v>
      </c>
      <c r="I733" s="18">
        <v>52400</v>
      </c>
      <c r="J733" s="55">
        <f t="shared" si="23"/>
        <v>0</v>
      </c>
      <c r="K733" s="134">
        <f t="shared" si="24"/>
        <v>575000</v>
      </c>
      <c r="L733" s="109" t="s">
        <v>2028</v>
      </c>
      <c r="M733" s="24" t="s">
        <v>3397</v>
      </c>
      <c r="N733" s="49">
        <v>3</v>
      </c>
      <c r="O733" s="11">
        <v>1</v>
      </c>
    </row>
    <row r="734" spans="1:15" s="7" customFormat="1" ht="49.5">
      <c r="A734" s="19">
        <v>730</v>
      </c>
      <c r="B734" s="24" t="s">
        <v>2029</v>
      </c>
      <c r="C734" s="9" t="s">
        <v>2024</v>
      </c>
      <c r="D734" s="9" t="s">
        <v>2030</v>
      </c>
      <c r="E734" s="82">
        <v>445000</v>
      </c>
      <c r="F734" s="79">
        <f>E734-I734</f>
        <v>445000</v>
      </c>
      <c r="G734" s="80">
        <v>0</v>
      </c>
      <c r="H734" s="29">
        <v>0</v>
      </c>
      <c r="I734" s="82">
        <v>0</v>
      </c>
      <c r="J734" s="55">
        <f t="shared" si="23"/>
        <v>0</v>
      </c>
      <c r="K734" s="134">
        <f t="shared" si="24"/>
        <v>445000</v>
      </c>
      <c r="L734" s="108" t="s">
        <v>2031</v>
      </c>
      <c r="M734" s="24" t="s">
        <v>3398</v>
      </c>
      <c r="N734" s="10">
        <v>3</v>
      </c>
      <c r="O734" s="33">
        <v>1</v>
      </c>
    </row>
    <row r="735" spans="1:15" ht="66">
      <c r="A735" s="19">
        <v>731</v>
      </c>
      <c r="B735" s="24" t="s">
        <v>2032</v>
      </c>
      <c r="C735" s="9" t="s">
        <v>116</v>
      </c>
      <c r="D735" s="9" t="s">
        <v>2033</v>
      </c>
      <c r="E735" s="18">
        <v>565000</v>
      </c>
      <c r="F735" s="79">
        <v>523107</v>
      </c>
      <c r="G735" s="80">
        <v>0</v>
      </c>
      <c r="H735" s="29">
        <v>0</v>
      </c>
      <c r="I735" s="18">
        <v>41893</v>
      </c>
      <c r="J735" s="55">
        <f t="shared" si="23"/>
        <v>0</v>
      </c>
      <c r="K735" s="134">
        <f t="shared" si="24"/>
        <v>565000</v>
      </c>
      <c r="L735" s="109" t="s">
        <v>2034</v>
      </c>
      <c r="M735" s="24" t="s">
        <v>3399</v>
      </c>
      <c r="N735" s="49">
        <v>3</v>
      </c>
      <c r="O735" s="11">
        <v>1</v>
      </c>
    </row>
    <row r="736" spans="1:15" s="7" customFormat="1" ht="33">
      <c r="A736" s="19">
        <v>732</v>
      </c>
      <c r="B736" s="24" t="s">
        <v>2035</v>
      </c>
      <c r="C736" s="9" t="s">
        <v>2036</v>
      </c>
      <c r="D736" s="9" t="s">
        <v>2037</v>
      </c>
      <c r="E736" s="82">
        <v>445000</v>
      </c>
      <c r="F736" s="79">
        <v>445000</v>
      </c>
      <c r="G736" s="80">
        <v>0</v>
      </c>
      <c r="H736" s="29">
        <v>0</v>
      </c>
      <c r="I736" s="82">
        <v>0</v>
      </c>
      <c r="J736" s="55">
        <f t="shared" si="23"/>
        <v>0</v>
      </c>
      <c r="K736" s="134">
        <f t="shared" si="24"/>
        <v>445000</v>
      </c>
      <c r="L736" s="108" t="s">
        <v>2038</v>
      </c>
      <c r="M736" s="24" t="s">
        <v>3400</v>
      </c>
      <c r="N736" s="10">
        <v>2</v>
      </c>
      <c r="O736" s="33">
        <v>1</v>
      </c>
    </row>
    <row r="737" spans="1:15" s="7" customFormat="1" ht="33">
      <c r="A737" s="19">
        <v>733</v>
      </c>
      <c r="B737" s="24" t="s">
        <v>2039</v>
      </c>
      <c r="C737" s="9" t="s">
        <v>3401</v>
      </c>
      <c r="D737" s="9" t="s">
        <v>3402</v>
      </c>
      <c r="E737" s="82">
        <v>378000</v>
      </c>
      <c r="F737" s="79">
        <f>E737-I737</f>
        <v>372703</v>
      </c>
      <c r="G737" s="80">
        <v>0</v>
      </c>
      <c r="H737" s="29">
        <v>0</v>
      </c>
      <c r="I737" s="82">
        <v>5297</v>
      </c>
      <c r="J737" s="55">
        <f t="shared" si="23"/>
        <v>0</v>
      </c>
      <c r="K737" s="134">
        <f t="shared" si="24"/>
        <v>378000</v>
      </c>
      <c r="L737" s="108" t="s">
        <v>2040</v>
      </c>
      <c r="M737" s="24" t="s">
        <v>3403</v>
      </c>
      <c r="N737" s="10">
        <v>2</v>
      </c>
      <c r="O737" s="33">
        <v>1</v>
      </c>
    </row>
    <row r="738" spans="1:15" s="7" customFormat="1" ht="33">
      <c r="A738" s="19">
        <v>734</v>
      </c>
      <c r="B738" s="24" t="s">
        <v>2041</v>
      </c>
      <c r="C738" s="9" t="s">
        <v>2042</v>
      </c>
      <c r="D738" s="9" t="s">
        <v>2043</v>
      </c>
      <c r="E738" s="82">
        <v>455000</v>
      </c>
      <c r="F738" s="79">
        <v>455000</v>
      </c>
      <c r="G738" s="80">
        <v>0</v>
      </c>
      <c r="H738" s="29">
        <v>0</v>
      </c>
      <c r="I738" s="82">
        <v>0</v>
      </c>
      <c r="J738" s="55">
        <f t="shared" si="23"/>
        <v>0</v>
      </c>
      <c r="K738" s="134">
        <f t="shared" si="24"/>
        <v>455000</v>
      </c>
      <c r="L738" s="108" t="s">
        <v>2044</v>
      </c>
      <c r="M738" s="24" t="s">
        <v>3404</v>
      </c>
      <c r="N738" s="10">
        <v>3</v>
      </c>
      <c r="O738" s="33">
        <v>1</v>
      </c>
    </row>
    <row r="739" spans="1:15" ht="99">
      <c r="A739" s="19">
        <v>735</v>
      </c>
      <c r="B739" s="24" t="s">
        <v>2045</v>
      </c>
      <c r="C739" s="9" t="s">
        <v>2046</v>
      </c>
      <c r="D739" s="9" t="s">
        <v>2047</v>
      </c>
      <c r="E739" s="18">
        <v>541000</v>
      </c>
      <c r="F739" s="79">
        <v>512500</v>
      </c>
      <c r="G739" s="80">
        <v>0</v>
      </c>
      <c r="H739" s="29">
        <v>0</v>
      </c>
      <c r="I739" s="18">
        <v>28500</v>
      </c>
      <c r="J739" s="55">
        <f t="shared" si="23"/>
        <v>0</v>
      </c>
      <c r="K739" s="134">
        <f t="shared" si="24"/>
        <v>541000</v>
      </c>
      <c r="L739" s="109" t="s">
        <v>2048</v>
      </c>
      <c r="M739" s="24" t="s">
        <v>3405</v>
      </c>
      <c r="N739" s="49">
        <v>3</v>
      </c>
      <c r="O739" s="11">
        <v>1</v>
      </c>
    </row>
    <row r="740" spans="1:15" s="7" customFormat="1" ht="49.5">
      <c r="A740" s="19">
        <v>736</v>
      </c>
      <c r="B740" s="24" t="s">
        <v>2049</v>
      </c>
      <c r="C740" s="9" t="s">
        <v>2050</v>
      </c>
      <c r="D740" s="9" t="s">
        <v>2051</v>
      </c>
      <c r="E740" s="82">
        <v>974000</v>
      </c>
      <c r="F740" s="79">
        <v>974000</v>
      </c>
      <c r="G740" s="80">
        <v>0</v>
      </c>
      <c r="H740" s="29">
        <v>0</v>
      </c>
      <c r="I740" s="82">
        <v>0</v>
      </c>
      <c r="J740" s="55">
        <f t="shared" si="23"/>
        <v>0</v>
      </c>
      <c r="K740" s="134">
        <f t="shared" si="24"/>
        <v>974000</v>
      </c>
      <c r="L740" s="108" t="s">
        <v>2052</v>
      </c>
      <c r="M740" s="24" t="s">
        <v>3406</v>
      </c>
      <c r="N740" s="10">
        <v>3</v>
      </c>
      <c r="O740" s="33">
        <v>1</v>
      </c>
    </row>
    <row r="741" spans="1:15" s="7" customFormat="1" ht="33">
      <c r="A741" s="19">
        <v>737</v>
      </c>
      <c r="B741" s="24" t="s">
        <v>2053</v>
      </c>
      <c r="C741" s="9" t="s">
        <v>3407</v>
      </c>
      <c r="D741" s="9" t="s">
        <v>2054</v>
      </c>
      <c r="E741" s="82">
        <v>400000</v>
      </c>
      <c r="F741" s="79">
        <f>E741-I741</f>
        <v>400000</v>
      </c>
      <c r="G741" s="80">
        <v>0</v>
      </c>
      <c r="H741" s="29">
        <v>0</v>
      </c>
      <c r="I741" s="82">
        <v>0</v>
      </c>
      <c r="J741" s="55">
        <f t="shared" si="23"/>
        <v>0</v>
      </c>
      <c r="K741" s="134">
        <f t="shared" si="24"/>
        <v>400000</v>
      </c>
      <c r="L741" s="108" t="s">
        <v>2055</v>
      </c>
      <c r="M741" s="24" t="s">
        <v>3408</v>
      </c>
      <c r="N741" s="10">
        <v>2</v>
      </c>
      <c r="O741" s="33">
        <v>1</v>
      </c>
    </row>
    <row r="742" spans="1:15" s="7" customFormat="1" ht="72.75" customHeight="1">
      <c r="A742" s="19">
        <v>738</v>
      </c>
      <c r="B742" s="24" t="s">
        <v>2056</v>
      </c>
      <c r="C742" s="9" t="s">
        <v>2309</v>
      </c>
      <c r="D742" s="9" t="s">
        <v>2057</v>
      </c>
      <c r="E742" s="82">
        <v>1927000</v>
      </c>
      <c r="F742" s="79">
        <f t="shared" ref="F742:F750" si="25">E742-I742</f>
        <v>1288469</v>
      </c>
      <c r="G742" s="80">
        <v>0</v>
      </c>
      <c r="H742" s="29">
        <v>0</v>
      </c>
      <c r="I742" s="82">
        <v>638531</v>
      </c>
      <c r="J742" s="55">
        <f t="shared" si="23"/>
        <v>0</v>
      </c>
      <c r="K742" s="134">
        <f t="shared" si="24"/>
        <v>1927000</v>
      </c>
      <c r="L742" s="108" t="s">
        <v>2058</v>
      </c>
      <c r="M742" s="24" t="s">
        <v>3409</v>
      </c>
      <c r="N742" s="10">
        <v>3</v>
      </c>
      <c r="O742" s="33">
        <v>1</v>
      </c>
    </row>
    <row r="743" spans="1:15" s="7" customFormat="1" ht="82.5">
      <c r="A743" s="19">
        <v>739</v>
      </c>
      <c r="B743" s="24" t="s">
        <v>2059</v>
      </c>
      <c r="C743" s="9" t="s">
        <v>2060</v>
      </c>
      <c r="D743" s="9" t="s">
        <v>2061</v>
      </c>
      <c r="E743" s="82">
        <v>445000</v>
      </c>
      <c r="F743" s="79">
        <f t="shared" si="25"/>
        <v>445000</v>
      </c>
      <c r="G743" s="80">
        <v>0</v>
      </c>
      <c r="H743" s="29">
        <v>0</v>
      </c>
      <c r="I743" s="82">
        <v>0</v>
      </c>
      <c r="J743" s="55">
        <f t="shared" si="23"/>
        <v>0</v>
      </c>
      <c r="K743" s="134">
        <f t="shared" si="24"/>
        <v>445000</v>
      </c>
      <c r="L743" s="108" t="s">
        <v>2062</v>
      </c>
      <c r="M743" s="24" t="s">
        <v>3410</v>
      </c>
      <c r="N743" s="10">
        <v>3</v>
      </c>
      <c r="O743" s="33">
        <v>1</v>
      </c>
    </row>
    <row r="744" spans="1:15" s="7" customFormat="1" ht="49.5">
      <c r="A744" s="19">
        <v>740</v>
      </c>
      <c r="B744" s="24" t="s">
        <v>2063</v>
      </c>
      <c r="C744" s="9" t="s">
        <v>2064</v>
      </c>
      <c r="D744" s="9" t="s">
        <v>2065</v>
      </c>
      <c r="E744" s="82">
        <v>146000</v>
      </c>
      <c r="F744" s="79">
        <f t="shared" si="25"/>
        <v>143575</v>
      </c>
      <c r="G744" s="80">
        <v>0</v>
      </c>
      <c r="H744" s="29">
        <v>0</v>
      </c>
      <c r="I744" s="82">
        <v>2425</v>
      </c>
      <c r="J744" s="55">
        <f t="shared" si="23"/>
        <v>0</v>
      </c>
      <c r="K744" s="134">
        <f t="shared" si="24"/>
        <v>146000</v>
      </c>
      <c r="L744" s="108" t="s">
        <v>2062</v>
      </c>
      <c r="M744" s="24" t="s">
        <v>3411</v>
      </c>
      <c r="N744" s="10">
        <v>3</v>
      </c>
      <c r="O744" s="33">
        <v>1</v>
      </c>
    </row>
    <row r="745" spans="1:15" s="7" customFormat="1" ht="39" customHeight="1">
      <c r="A745" s="19">
        <v>741</v>
      </c>
      <c r="B745" s="24" t="s">
        <v>2066</v>
      </c>
      <c r="C745" s="9" t="s">
        <v>2067</v>
      </c>
      <c r="D745" s="9" t="s">
        <v>2068</v>
      </c>
      <c r="E745" s="82">
        <v>405000</v>
      </c>
      <c r="F745" s="79">
        <f t="shared" si="25"/>
        <v>405000</v>
      </c>
      <c r="G745" s="80">
        <v>0</v>
      </c>
      <c r="H745" s="29">
        <v>0</v>
      </c>
      <c r="I745" s="82">
        <v>0</v>
      </c>
      <c r="J745" s="55">
        <f t="shared" si="23"/>
        <v>0</v>
      </c>
      <c r="K745" s="134">
        <f t="shared" si="24"/>
        <v>405000</v>
      </c>
      <c r="L745" s="108" t="s">
        <v>2062</v>
      </c>
      <c r="M745" s="24" t="s">
        <v>3412</v>
      </c>
      <c r="N745" s="10">
        <v>3</v>
      </c>
      <c r="O745" s="33">
        <v>1</v>
      </c>
    </row>
    <row r="746" spans="1:15" s="7" customFormat="1" ht="72.75" customHeight="1">
      <c r="A746" s="19">
        <v>742</v>
      </c>
      <c r="B746" s="24" t="s">
        <v>2069</v>
      </c>
      <c r="C746" s="9" t="s">
        <v>2070</v>
      </c>
      <c r="D746" s="9" t="s">
        <v>2071</v>
      </c>
      <c r="E746" s="82">
        <v>480000</v>
      </c>
      <c r="F746" s="79">
        <f t="shared" si="25"/>
        <v>480000</v>
      </c>
      <c r="G746" s="80">
        <v>0</v>
      </c>
      <c r="H746" s="29">
        <v>0</v>
      </c>
      <c r="I746" s="82">
        <v>0</v>
      </c>
      <c r="J746" s="55">
        <f t="shared" si="23"/>
        <v>0</v>
      </c>
      <c r="K746" s="134">
        <f t="shared" si="24"/>
        <v>480000</v>
      </c>
      <c r="L746" s="108" t="s">
        <v>2062</v>
      </c>
      <c r="M746" s="24" t="s">
        <v>3413</v>
      </c>
      <c r="N746" s="10">
        <v>3</v>
      </c>
      <c r="O746" s="33">
        <v>1</v>
      </c>
    </row>
    <row r="747" spans="1:15" s="7" customFormat="1" ht="29.25" customHeight="1">
      <c r="A747" s="19">
        <v>743</v>
      </c>
      <c r="B747" s="24" t="s">
        <v>2072</v>
      </c>
      <c r="C747" s="9" t="s">
        <v>2073</v>
      </c>
      <c r="D747" s="9" t="s">
        <v>2074</v>
      </c>
      <c r="E747" s="82">
        <v>445000</v>
      </c>
      <c r="F747" s="79">
        <f t="shared" si="25"/>
        <v>218491</v>
      </c>
      <c r="G747" s="80">
        <v>0</v>
      </c>
      <c r="H747" s="29">
        <v>0</v>
      </c>
      <c r="I747" s="82">
        <v>226509</v>
      </c>
      <c r="J747" s="55">
        <f t="shared" si="23"/>
        <v>0</v>
      </c>
      <c r="K747" s="134">
        <f t="shared" si="24"/>
        <v>445000</v>
      </c>
      <c r="L747" s="108" t="s">
        <v>2062</v>
      </c>
      <c r="M747" s="24" t="s">
        <v>3414</v>
      </c>
      <c r="N747" s="10">
        <v>3</v>
      </c>
      <c r="O747" s="33">
        <v>1</v>
      </c>
    </row>
    <row r="748" spans="1:15" s="7" customFormat="1" ht="99">
      <c r="A748" s="19">
        <v>744</v>
      </c>
      <c r="B748" s="24" t="s">
        <v>2075</v>
      </c>
      <c r="C748" s="9" t="s">
        <v>2076</v>
      </c>
      <c r="D748" s="9" t="s">
        <v>2077</v>
      </c>
      <c r="E748" s="82">
        <v>145000</v>
      </c>
      <c r="F748" s="79">
        <f t="shared" si="25"/>
        <v>145000</v>
      </c>
      <c r="G748" s="80">
        <v>0</v>
      </c>
      <c r="H748" s="29">
        <v>0</v>
      </c>
      <c r="I748" s="82">
        <v>0</v>
      </c>
      <c r="J748" s="55">
        <f t="shared" si="23"/>
        <v>0</v>
      </c>
      <c r="K748" s="134">
        <f t="shared" si="24"/>
        <v>145000</v>
      </c>
      <c r="L748" s="108" t="s">
        <v>2062</v>
      </c>
      <c r="M748" s="24" t="s">
        <v>3415</v>
      </c>
      <c r="N748" s="10">
        <v>3</v>
      </c>
      <c r="O748" s="33">
        <v>1</v>
      </c>
    </row>
    <row r="749" spans="1:15" s="7" customFormat="1" ht="49.5">
      <c r="A749" s="19">
        <v>745</v>
      </c>
      <c r="B749" s="24" t="s">
        <v>2078</v>
      </c>
      <c r="C749" s="9" t="s">
        <v>2076</v>
      </c>
      <c r="D749" s="9" t="s">
        <v>2079</v>
      </c>
      <c r="E749" s="82">
        <v>60000</v>
      </c>
      <c r="F749" s="79">
        <f t="shared" si="25"/>
        <v>60000</v>
      </c>
      <c r="G749" s="80">
        <v>0</v>
      </c>
      <c r="H749" s="29">
        <v>0</v>
      </c>
      <c r="I749" s="82">
        <v>0</v>
      </c>
      <c r="J749" s="55">
        <f t="shared" si="23"/>
        <v>0</v>
      </c>
      <c r="K749" s="134">
        <f t="shared" si="24"/>
        <v>60000</v>
      </c>
      <c r="L749" s="108" t="s">
        <v>2062</v>
      </c>
      <c r="M749" s="24" t="s">
        <v>3416</v>
      </c>
      <c r="N749" s="10">
        <v>3</v>
      </c>
      <c r="O749" s="33">
        <v>1</v>
      </c>
    </row>
    <row r="750" spans="1:15" s="7" customFormat="1" ht="82.5">
      <c r="A750" s="19">
        <v>746</v>
      </c>
      <c r="B750" s="24" t="s">
        <v>2080</v>
      </c>
      <c r="C750" s="9" t="s">
        <v>2076</v>
      </c>
      <c r="D750" s="9" t="s">
        <v>2081</v>
      </c>
      <c r="E750" s="82">
        <v>445000</v>
      </c>
      <c r="F750" s="79">
        <f t="shared" si="25"/>
        <v>445000</v>
      </c>
      <c r="G750" s="80">
        <v>0</v>
      </c>
      <c r="H750" s="29">
        <v>0</v>
      </c>
      <c r="I750" s="82">
        <v>0</v>
      </c>
      <c r="J750" s="55">
        <f t="shared" si="23"/>
        <v>0</v>
      </c>
      <c r="K750" s="134">
        <f t="shared" si="24"/>
        <v>445000</v>
      </c>
      <c r="L750" s="108" t="s">
        <v>2062</v>
      </c>
      <c r="M750" s="24" t="s">
        <v>3417</v>
      </c>
      <c r="N750" s="10">
        <v>3</v>
      </c>
      <c r="O750" s="33">
        <v>1</v>
      </c>
    </row>
    <row r="751" spans="1:15" ht="66">
      <c r="A751" s="19">
        <v>747</v>
      </c>
      <c r="B751" s="24" t="s">
        <v>2082</v>
      </c>
      <c r="C751" s="9" t="s">
        <v>2083</v>
      </c>
      <c r="D751" s="9" t="s">
        <v>2084</v>
      </c>
      <c r="E751" s="18">
        <v>555000</v>
      </c>
      <c r="F751" s="79">
        <v>555000</v>
      </c>
      <c r="G751" s="80">
        <v>0</v>
      </c>
      <c r="H751" s="29">
        <v>0</v>
      </c>
      <c r="I751" s="18">
        <v>0</v>
      </c>
      <c r="J751" s="55">
        <f t="shared" si="23"/>
        <v>0</v>
      </c>
      <c r="K751" s="134">
        <f t="shared" si="24"/>
        <v>555000</v>
      </c>
      <c r="L751" s="109" t="s">
        <v>2085</v>
      </c>
      <c r="M751" s="24" t="s">
        <v>3418</v>
      </c>
      <c r="N751" s="49">
        <v>3</v>
      </c>
      <c r="O751" s="11">
        <v>1</v>
      </c>
    </row>
    <row r="752" spans="1:15" s="7" customFormat="1" ht="82.5">
      <c r="A752" s="19">
        <v>748</v>
      </c>
      <c r="B752" s="24" t="s">
        <v>2086</v>
      </c>
      <c r="C752" s="9" t="s">
        <v>2087</v>
      </c>
      <c r="D752" s="9" t="s">
        <v>2088</v>
      </c>
      <c r="E752" s="82">
        <v>445000</v>
      </c>
      <c r="F752" s="79">
        <f>E752-I752</f>
        <v>445000</v>
      </c>
      <c r="G752" s="80">
        <v>0</v>
      </c>
      <c r="H752" s="29">
        <v>0</v>
      </c>
      <c r="I752" s="82">
        <v>0</v>
      </c>
      <c r="J752" s="55">
        <f t="shared" si="23"/>
        <v>0</v>
      </c>
      <c r="K752" s="134">
        <f t="shared" si="24"/>
        <v>445000</v>
      </c>
      <c r="L752" s="108" t="s">
        <v>2062</v>
      </c>
      <c r="M752" s="24" t="s">
        <v>3419</v>
      </c>
      <c r="N752" s="10">
        <v>3</v>
      </c>
      <c r="O752" s="33">
        <v>1</v>
      </c>
    </row>
    <row r="753" spans="1:15" s="7" customFormat="1" ht="49.5">
      <c r="A753" s="19">
        <v>749</v>
      </c>
      <c r="B753" s="24" t="s">
        <v>2089</v>
      </c>
      <c r="C753" s="9" t="s">
        <v>2087</v>
      </c>
      <c r="D753" s="9" t="s">
        <v>2090</v>
      </c>
      <c r="E753" s="82">
        <v>24000</v>
      </c>
      <c r="F753" s="79">
        <f>E753-I753</f>
        <v>24000</v>
      </c>
      <c r="G753" s="80">
        <v>0</v>
      </c>
      <c r="H753" s="29">
        <v>0</v>
      </c>
      <c r="I753" s="82">
        <v>0</v>
      </c>
      <c r="J753" s="55">
        <f t="shared" si="23"/>
        <v>0</v>
      </c>
      <c r="K753" s="134">
        <f t="shared" si="24"/>
        <v>24000</v>
      </c>
      <c r="L753" s="108" t="s">
        <v>2062</v>
      </c>
      <c r="M753" s="24" t="s">
        <v>3420</v>
      </c>
      <c r="N753" s="10">
        <v>3</v>
      </c>
      <c r="O753" s="33">
        <v>1</v>
      </c>
    </row>
    <row r="754" spans="1:15" ht="59.25" customHeight="1">
      <c r="A754" s="19">
        <v>750</v>
      </c>
      <c r="B754" s="24" t="s">
        <v>2091</v>
      </c>
      <c r="C754" s="9" t="s">
        <v>2092</v>
      </c>
      <c r="D754" s="9" t="s">
        <v>2093</v>
      </c>
      <c r="E754" s="18">
        <v>555000</v>
      </c>
      <c r="F754" s="79">
        <v>504633</v>
      </c>
      <c r="G754" s="80">
        <v>0</v>
      </c>
      <c r="H754" s="29">
        <v>0</v>
      </c>
      <c r="I754" s="18">
        <v>50367</v>
      </c>
      <c r="J754" s="55">
        <f t="shared" si="23"/>
        <v>0</v>
      </c>
      <c r="K754" s="134">
        <f t="shared" si="24"/>
        <v>555000</v>
      </c>
      <c r="L754" s="109" t="s">
        <v>2094</v>
      </c>
      <c r="M754" s="24" t="s">
        <v>3421</v>
      </c>
      <c r="N754" s="49">
        <v>3</v>
      </c>
      <c r="O754" s="11">
        <v>1</v>
      </c>
    </row>
    <row r="755" spans="1:15" s="7" customFormat="1" ht="62.25" customHeight="1">
      <c r="A755" s="19">
        <v>751</v>
      </c>
      <c r="B755" s="24" t="s">
        <v>2095</v>
      </c>
      <c r="C755" s="9" t="s">
        <v>2096</v>
      </c>
      <c r="D755" s="9" t="s">
        <v>2097</v>
      </c>
      <c r="E755" s="82">
        <v>445000</v>
      </c>
      <c r="F755" s="79">
        <f>E755-I755</f>
        <v>445000</v>
      </c>
      <c r="G755" s="80">
        <v>0</v>
      </c>
      <c r="H755" s="29">
        <v>0</v>
      </c>
      <c r="I755" s="82">
        <v>0</v>
      </c>
      <c r="J755" s="55">
        <f t="shared" si="23"/>
        <v>0</v>
      </c>
      <c r="K755" s="134">
        <f t="shared" si="24"/>
        <v>445000</v>
      </c>
      <c r="L755" s="108" t="s">
        <v>2062</v>
      </c>
      <c r="M755" s="24" t="s">
        <v>3422</v>
      </c>
      <c r="N755" s="10">
        <v>3</v>
      </c>
      <c r="O755" s="33">
        <v>1</v>
      </c>
    </row>
    <row r="756" spans="1:15" s="7" customFormat="1" ht="42" customHeight="1">
      <c r="A756" s="19">
        <v>752</v>
      </c>
      <c r="B756" s="24" t="s">
        <v>2098</v>
      </c>
      <c r="C756" s="9" t="s">
        <v>2096</v>
      </c>
      <c r="D756" s="9" t="s">
        <v>2099</v>
      </c>
      <c r="E756" s="82">
        <v>540000</v>
      </c>
      <c r="F756" s="79">
        <f>E756-I756</f>
        <v>486900</v>
      </c>
      <c r="G756" s="80">
        <v>0</v>
      </c>
      <c r="H756" s="29">
        <v>0</v>
      </c>
      <c r="I756" s="82">
        <v>53100</v>
      </c>
      <c r="J756" s="55">
        <f t="shared" si="23"/>
        <v>0</v>
      </c>
      <c r="K756" s="134">
        <f t="shared" si="24"/>
        <v>540000</v>
      </c>
      <c r="L756" s="108" t="s">
        <v>2062</v>
      </c>
      <c r="M756" s="24" t="s">
        <v>3423</v>
      </c>
      <c r="N756" s="10">
        <v>3</v>
      </c>
      <c r="O756" s="33">
        <v>1</v>
      </c>
    </row>
    <row r="757" spans="1:15" s="7" customFormat="1" ht="30" customHeight="1">
      <c r="A757" s="19">
        <v>753</v>
      </c>
      <c r="B757" s="24" t="s">
        <v>2100</v>
      </c>
      <c r="C757" s="9" t="s">
        <v>2096</v>
      </c>
      <c r="D757" s="9" t="s">
        <v>2101</v>
      </c>
      <c r="E757" s="82">
        <v>484000</v>
      </c>
      <c r="F757" s="79">
        <f>E757-I757</f>
        <v>484000</v>
      </c>
      <c r="G757" s="80">
        <v>0</v>
      </c>
      <c r="H757" s="29">
        <v>0</v>
      </c>
      <c r="I757" s="82">
        <v>0</v>
      </c>
      <c r="J757" s="55">
        <f t="shared" si="23"/>
        <v>0</v>
      </c>
      <c r="K757" s="134">
        <f t="shared" si="24"/>
        <v>484000</v>
      </c>
      <c r="L757" s="108" t="s">
        <v>2062</v>
      </c>
      <c r="M757" s="24" t="s">
        <v>3424</v>
      </c>
      <c r="N757" s="10">
        <v>3</v>
      </c>
      <c r="O757" s="33">
        <v>1</v>
      </c>
    </row>
    <row r="758" spans="1:15" s="7" customFormat="1" ht="84" customHeight="1">
      <c r="A758" s="19">
        <v>754</v>
      </c>
      <c r="B758" s="24" t="s">
        <v>2102</v>
      </c>
      <c r="C758" s="9" t="s">
        <v>2103</v>
      </c>
      <c r="D758" s="9" t="s">
        <v>2104</v>
      </c>
      <c r="E758" s="82">
        <v>445000</v>
      </c>
      <c r="F758" s="79">
        <v>445000</v>
      </c>
      <c r="G758" s="80">
        <v>0</v>
      </c>
      <c r="H758" s="29">
        <v>0</v>
      </c>
      <c r="I758" s="82">
        <v>0</v>
      </c>
      <c r="J758" s="55">
        <f t="shared" si="23"/>
        <v>0</v>
      </c>
      <c r="K758" s="134">
        <f t="shared" si="24"/>
        <v>445000</v>
      </c>
      <c r="L758" s="108">
        <v>1030005550</v>
      </c>
      <c r="M758" s="24" t="s">
        <v>2105</v>
      </c>
      <c r="N758" s="10">
        <v>3</v>
      </c>
      <c r="O758" s="33">
        <v>1</v>
      </c>
    </row>
    <row r="759" spans="1:15" s="7" customFormat="1" ht="66">
      <c r="A759" s="19">
        <v>755</v>
      </c>
      <c r="B759" s="24" t="s">
        <v>2106</v>
      </c>
      <c r="C759" s="9" t="s">
        <v>2307</v>
      </c>
      <c r="D759" s="9" t="s">
        <v>2107</v>
      </c>
      <c r="E759" s="82">
        <v>2863000</v>
      </c>
      <c r="F759" s="79">
        <f>E759-I759</f>
        <v>2863000</v>
      </c>
      <c r="G759" s="80">
        <v>0</v>
      </c>
      <c r="H759" s="29">
        <v>0</v>
      </c>
      <c r="I759" s="82">
        <v>0</v>
      </c>
      <c r="J759" s="55">
        <f t="shared" si="23"/>
        <v>0</v>
      </c>
      <c r="K759" s="134">
        <f t="shared" si="24"/>
        <v>2863000</v>
      </c>
      <c r="L759" s="108" t="s">
        <v>2108</v>
      </c>
      <c r="M759" s="24" t="s">
        <v>3425</v>
      </c>
      <c r="N759" s="10">
        <v>3</v>
      </c>
      <c r="O759" s="33">
        <v>1</v>
      </c>
    </row>
    <row r="760" spans="1:15" s="7" customFormat="1" ht="33">
      <c r="A760" s="19">
        <v>756</v>
      </c>
      <c r="B760" s="24" t="s">
        <v>2109</v>
      </c>
      <c r="C760" s="9" t="s">
        <v>2110</v>
      </c>
      <c r="D760" s="9" t="s">
        <v>2111</v>
      </c>
      <c r="E760" s="82">
        <v>492000</v>
      </c>
      <c r="F760" s="79">
        <v>492000</v>
      </c>
      <c r="G760" s="80">
        <v>0</v>
      </c>
      <c r="H760" s="29">
        <v>0</v>
      </c>
      <c r="I760" s="82">
        <v>0</v>
      </c>
      <c r="J760" s="55">
        <f t="shared" si="23"/>
        <v>0</v>
      </c>
      <c r="K760" s="134">
        <f t="shared" si="24"/>
        <v>492000</v>
      </c>
      <c r="L760" s="108">
        <v>1030010823</v>
      </c>
      <c r="M760" s="24" t="s">
        <v>3426</v>
      </c>
      <c r="N760" s="10">
        <v>3</v>
      </c>
      <c r="O760" s="33">
        <v>1</v>
      </c>
    </row>
    <row r="761" spans="1:15" ht="82.5">
      <c r="A761" s="19">
        <v>757</v>
      </c>
      <c r="B761" s="24" t="s">
        <v>2112</v>
      </c>
      <c r="C761" s="9" t="s">
        <v>2110</v>
      </c>
      <c r="D761" s="9" t="s">
        <v>2113</v>
      </c>
      <c r="E761" s="18">
        <v>549000</v>
      </c>
      <c r="F761" s="79">
        <v>546400</v>
      </c>
      <c r="G761" s="80">
        <v>0</v>
      </c>
      <c r="H761" s="29">
        <v>0</v>
      </c>
      <c r="I761" s="18">
        <v>2600</v>
      </c>
      <c r="J761" s="55">
        <f t="shared" si="23"/>
        <v>0</v>
      </c>
      <c r="K761" s="134">
        <f t="shared" si="24"/>
        <v>549000</v>
      </c>
      <c r="L761" s="109" t="s">
        <v>2114</v>
      </c>
      <c r="M761" s="24" t="s">
        <v>3427</v>
      </c>
      <c r="N761" s="49">
        <v>3</v>
      </c>
      <c r="O761" s="11">
        <v>1</v>
      </c>
    </row>
    <row r="762" spans="1:15" s="7" customFormat="1" ht="33">
      <c r="A762" s="19">
        <v>758</v>
      </c>
      <c r="B762" s="24" t="s">
        <v>2115</v>
      </c>
      <c r="C762" s="9" t="s">
        <v>2116</v>
      </c>
      <c r="D762" s="9" t="s">
        <v>2117</v>
      </c>
      <c r="E762" s="82">
        <v>445000</v>
      </c>
      <c r="F762" s="79">
        <v>445000</v>
      </c>
      <c r="G762" s="80">
        <v>0</v>
      </c>
      <c r="H762" s="29">
        <v>0</v>
      </c>
      <c r="I762" s="82">
        <v>0</v>
      </c>
      <c r="J762" s="55">
        <f t="shared" si="23"/>
        <v>0</v>
      </c>
      <c r="K762" s="134">
        <f t="shared" si="24"/>
        <v>445000</v>
      </c>
      <c r="L762" s="108" t="s">
        <v>2118</v>
      </c>
      <c r="M762" s="24" t="s">
        <v>3428</v>
      </c>
      <c r="N762" s="10">
        <v>3</v>
      </c>
      <c r="O762" s="33">
        <v>1</v>
      </c>
    </row>
    <row r="763" spans="1:15" s="7" customFormat="1" ht="33">
      <c r="A763" s="19">
        <v>759</v>
      </c>
      <c r="B763" s="24" t="s">
        <v>2119</v>
      </c>
      <c r="C763" s="9" t="s">
        <v>2120</v>
      </c>
      <c r="D763" s="9" t="s">
        <v>2121</v>
      </c>
      <c r="E763" s="82">
        <v>445000</v>
      </c>
      <c r="F763" s="79">
        <v>445000</v>
      </c>
      <c r="G763" s="80">
        <v>0</v>
      </c>
      <c r="H763" s="29">
        <v>0</v>
      </c>
      <c r="I763" s="82">
        <v>0</v>
      </c>
      <c r="J763" s="55">
        <f t="shared" si="23"/>
        <v>0</v>
      </c>
      <c r="K763" s="134">
        <f t="shared" si="24"/>
        <v>445000</v>
      </c>
      <c r="L763" s="108" t="s">
        <v>2118</v>
      </c>
      <c r="M763" s="24" t="s">
        <v>3429</v>
      </c>
      <c r="N763" s="10">
        <v>3</v>
      </c>
      <c r="O763" s="33">
        <v>1</v>
      </c>
    </row>
    <row r="764" spans="1:15" s="7" customFormat="1" ht="33">
      <c r="A764" s="19">
        <v>760</v>
      </c>
      <c r="B764" s="24" t="s">
        <v>2122</v>
      </c>
      <c r="C764" s="9" t="s">
        <v>2123</v>
      </c>
      <c r="D764" s="9" t="s">
        <v>2124</v>
      </c>
      <c r="E764" s="82">
        <v>655000</v>
      </c>
      <c r="F764" s="79">
        <v>655000</v>
      </c>
      <c r="G764" s="80">
        <v>0</v>
      </c>
      <c r="H764" s="29">
        <v>0</v>
      </c>
      <c r="I764" s="82">
        <v>0</v>
      </c>
      <c r="J764" s="55">
        <f t="shared" si="23"/>
        <v>0</v>
      </c>
      <c r="K764" s="134">
        <f t="shared" si="24"/>
        <v>655000</v>
      </c>
      <c r="L764" s="108" t="s">
        <v>2118</v>
      </c>
      <c r="M764" s="24" t="s">
        <v>3430</v>
      </c>
      <c r="N764" s="10">
        <v>3</v>
      </c>
      <c r="O764" s="33">
        <v>1</v>
      </c>
    </row>
    <row r="765" spans="1:15" s="7" customFormat="1" ht="33">
      <c r="A765" s="19">
        <v>761</v>
      </c>
      <c r="B765" s="24" t="s">
        <v>2125</v>
      </c>
      <c r="C765" s="9" t="s">
        <v>689</v>
      </c>
      <c r="D765" s="9" t="s">
        <v>2126</v>
      </c>
      <c r="E765" s="82">
        <v>445000</v>
      </c>
      <c r="F765" s="79">
        <v>445000</v>
      </c>
      <c r="G765" s="80">
        <v>0</v>
      </c>
      <c r="H765" s="29">
        <v>0</v>
      </c>
      <c r="I765" s="82">
        <v>0</v>
      </c>
      <c r="J765" s="55">
        <f t="shared" si="23"/>
        <v>0</v>
      </c>
      <c r="K765" s="134">
        <f t="shared" si="24"/>
        <v>445000</v>
      </c>
      <c r="L765" s="108" t="s">
        <v>2118</v>
      </c>
      <c r="M765" s="24" t="s">
        <v>3431</v>
      </c>
      <c r="N765" s="10">
        <v>2</v>
      </c>
      <c r="O765" s="33">
        <v>1</v>
      </c>
    </row>
    <row r="766" spans="1:15" s="7" customFormat="1" ht="56.25" customHeight="1">
      <c r="A766" s="19">
        <v>762</v>
      </c>
      <c r="B766" s="24" t="s">
        <v>2127</v>
      </c>
      <c r="C766" s="9" t="s">
        <v>2310</v>
      </c>
      <c r="D766" s="9" t="s">
        <v>2128</v>
      </c>
      <c r="E766" s="82">
        <v>1403000</v>
      </c>
      <c r="F766" s="79">
        <f>E766-I766</f>
        <v>1389651</v>
      </c>
      <c r="G766" s="80">
        <v>0</v>
      </c>
      <c r="H766" s="29">
        <v>0</v>
      </c>
      <c r="I766" s="82">
        <v>13349</v>
      </c>
      <c r="J766" s="55">
        <f t="shared" si="23"/>
        <v>0</v>
      </c>
      <c r="K766" s="134">
        <f t="shared" si="24"/>
        <v>1403000</v>
      </c>
      <c r="L766" s="108" t="s">
        <v>2129</v>
      </c>
      <c r="M766" s="24" t="s">
        <v>3432</v>
      </c>
      <c r="N766" s="10">
        <v>3</v>
      </c>
      <c r="O766" s="33">
        <v>1</v>
      </c>
    </row>
    <row r="767" spans="1:15" s="7" customFormat="1" ht="82.5" customHeight="1">
      <c r="A767" s="19">
        <v>763</v>
      </c>
      <c r="B767" s="24" t="s">
        <v>2130</v>
      </c>
      <c r="C767" s="9" t="s">
        <v>2131</v>
      </c>
      <c r="D767" s="9" t="s">
        <v>2132</v>
      </c>
      <c r="E767" s="82">
        <v>453000</v>
      </c>
      <c r="F767" s="79">
        <v>453000</v>
      </c>
      <c r="G767" s="80">
        <v>0</v>
      </c>
      <c r="H767" s="29">
        <v>0</v>
      </c>
      <c r="I767" s="82">
        <v>0</v>
      </c>
      <c r="J767" s="55">
        <f t="shared" si="23"/>
        <v>0</v>
      </c>
      <c r="K767" s="134">
        <f t="shared" si="24"/>
        <v>453000</v>
      </c>
      <c r="L767" s="108" t="s">
        <v>930</v>
      </c>
      <c r="M767" s="24" t="s">
        <v>3433</v>
      </c>
      <c r="N767" s="10">
        <v>3</v>
      </c>
      <c r="O767" s="33">
        <v>1</v>
      </c>
    </row>
    <row r="768" spans="1:15" s="7" customFormat="1" ht="72" customHeight="1">
      <c r="A768" s="19">
        <v>764</v>
      </c>
      <c r="B768" s="24" t="s">
        <v>2133</v>
      </c>
      <c r="C768" s="9" t="s">
        <v>2134</v>
      </c>
      <c r="D768" s="9" t="s">
        <v>2135</v>
      </c>
      <c r="E768" s="82">
        <v>445000</v>
      </c>
      <c r="F768" s="79">
        <v>445000</v>
      </c>
      <c r="G768" s="80">
        <v>0</v>
      </c>
      <c r="H768" s="29">
        <v>0</v>
      </c>
      <c r="I768" s="82">
        <v>0</v>
      </c>
      <c r="J768" s="55">
        <f t="shared" si="23"/>
        <v>0</v>
      </c>
      <c r="K768" s="134">
        <f t="shared" si="24"/>
        <v>445000</v>
      </c>
      <c r="L768" s="108" t="s">
        <v>930</v>
      </c>
      <c r="M768" s="24" t="s">
        <v>3434</v>
      </c>
      <c r="N768" s="10">
        <v>3</v>
      </c>
      <c r="O768" s="33">
        <v>1</v>
      </c>
    </row>
    <row r="769" spans="1:15" s="7" customFormat="1" ht="122.25" customHeight="1">
      <c r="A769" s="19">
        <v>765</v>
      </c>
      <c r="B769" s="24" t="s">
        <v>2136</v>
      </c>
      <c r="C769" s="9" t="s">
        <v>2137</v>
      </c>
      <c r="D769" s="9" t="s">
        <v>2138</v>
      </c>
      <c r="E769" s="82">
        <v>445000</v>
      </c>
      <c r="F769" s="79">
        <v>445000</v>
      </c>
      <c r="G769" s="80">
        <v>0</v>
      </c>
      <c r="H769" s="29">
        <v>0</v>
      </c>
      <c r="I769" s="82">
        <v>0</v>
      </c>
      <c r="J769" s="55">
        <f t="shared" si="23"/>
        <v>0</v>
      </c>
      <c r="K769" s="134">
        <f t="shared" si="24"/>
        <v>445000</v>
      </c>
      <c r="L769" s="108" t="s">
        <v>930</v>
      </c>
      <c r="M769" s="24" t="s">
        <v>4152</v>
      </c>
      <c r="N769" s="10">
        <v>3</v>
      </c>
      <c r="O769" s="33">
        <v>1</v>
      </c>
    </row>
    <row r="770" spans="1:15" s="7" customFormat="1" ht="39.75" customHeight="1">
      <c r="A770" s="19">
        <v>766</v>
      </c>
      <c r="B770" s="24" t="s">
        <v>2139</v>
      </c>
      <c r="C770" s="9" t="s">
        <v>3435</v>
      </c>
      <c r="D770" s="9" t="s">
        <v>3436</v>
      </c>
      <c r="E770" s="82">
        <v>645000</v>
      </c>
      <c r="F770" s="79">
        <v>0</v>
      </c>
      <c r="G770" s="80">
        <v>0</v>
      </c>
      <c r="H770" s="29">
        <v>0</v>
      </c>
      <c r="I770" s="82">
        <v>645000</v>
      </c>
      <c r="J770" s="55">
        <f t="shared" si="23"/>
        <v>0</v>
      </c>
      <c r="K770" s="134">
        <f t="shared" si="24"/>
        <v>645000</v>
      </c>
      <c r="L770" s="108">
        <v>1030025812</v>
      </c>
      <c r="M770" s="24" t="s">
        <v>3437</v>
      </c>
      <c r="N770" s="10">
        <v>1</v>
      </c>
      <c r="O770" s="33">
        <v>0</v>
      </c>
    </row>
    <row r="771" spans="1:15" ht="36.75" customHeight="1">
      <c r="A771" s="19">
        <v>767</v>
      </c>
      <c r="B771" s="24" t="s">
        <v>2140</v>
      </c>
      <c r="C771" s="9" t="s">
        <v>2141</v>
      </c>
      <c r="D771" s="9" t="s">
        <v>2142</v>
      </c>
      <c r="E771" s="18">
        <v>517000</v>
      </c>
      <c r="F771" s="79">
        <v>105045</v>
      </c>
      <c r="G771" s="80">
        <v>0</v>
      </c>
      <c r="H771" s="29">
        <v>0</v>
      </c>
      <c r="I771" s="18">
        <v>411955</v>
      </c>
      <c r="J771" s="55">
        <f t="shared" si="23"/>
        <v>0</v>
      </c>
      <c r="K771" s="134">
        <f t="shared" si="24"/>
        <v>517000</v>
      </c>
      <c r="L771" s="109" t="s">
        <v>2143</v>
      </c>
      <c r="M771" s="24" t="s">
        <v>3438</v>
      </c>
      <c r="N771" s="49">
        <v>2</v>
      </c>
      <c r="O771" s="11">
        <v>1</v>
      </c>
    </row>
    <row r="772" spans="1:15" s="7" customFormat="1" ht="22.5" customHeight="1">
      <c r="A772" s="19">
        <v>768</v>
      </c>
      <c r="B772" s="24" t="s">
        <v>2144</v>
      </c>
      <c r="C772" s="9" t="s">
        <v>2145</v>
      </c>
      <c r="D772" s="9" t="s">
        <v>2146</v>
      </c>
      <c r="E772" s="82">
        <v>400000</v>
      </c>
      <c r="F772" s="79">
        <v>400000</v>
      </c>
      <c r="G772" s="80">
        <v>0</v>
      </c>
      <c r="H772" s="29">
        <v>0</v>
      </c>
      <c r="I772" s="82">
        <v>0</v>
      </c>
      <c r="J772" s="55">
        <f t="shared" si="23"/>
        <v>0</v>
      </c>
      <c r="K772" s="134">
        <f t="shared" si="24"/>
        <v>400000</v>
      </c>
      <c r="L772" s="108" t="s">
        <v>2147</v>
      </c>
      <c r="M772" s="24" t="s">
        <v>3439</v>
      </c>
      <c r="N772" s="10">
        <v>3</v>
      </c>
      <c r="O772" s="33">
        <v>1</v>
      </c>
    </row>
    <row r="773" spans="1:15" s="7" customFormat="1" ht="33">
      <c r="A773" s="19">
        <v>769</v>
      </c>
      <c r="B773" s="24" t="s">
        <v>2148</v>
      </c>
      <c r="C773" s="9" t="s">
        <v>2149</v>
      </c>
      <c r="D773" s="9" t="s">
        <v>2150</v>
      </c>
      <c r="E773" s="82">
        <v>445000</v>
      </c>
      <c r="F773" s="79">
        <v>445000</v>
      </c>
      <c r="G773" s="80">
        <v>0</v>
      </c>
      <c r="H773" s="29">
        <v>0</v>
      </c>
      <c r="I773" s="82">
        <v>0</v>
      </c>
      <c r="J773" s="55">
        <f t="shared" ref="J773:J836" si="26">IF(E773=F773+G773+H773+I773,0,1)</f>
        <v>0</v>
      </c>
      <c r="K773" s="134">
        <f t="shared" ref="K773:K836" si="27">F773+G773+H773+I773</f>
        <v>445000</v>
      </c>
      <c r="L773" s="108" t="s">
        <v>2151</v>
      </c>
      <c r="M773" s="24" t="s">
        <v>3440</v>
      </c>
      <c r="N773" s="33">
        <v>3</v>
      </c>
      <c r="O773" s="33">
        <v>1</v>
      </c>
    </row>
    <row r="774" spans="1:15" ht="39" customHeight="1">
      <c r="A774" s="19">
        <v>770</v>
      </c>
      <c r="B774" s="24" t="s">
        <v>2152</v>
      </c>
      <c r="C774" s="9" t="s">
        <v>2153</v>
      </c>
      <c r="D774" s="9" t="s">
        <v>2154</v>
      </c>
      <c r="E774" s="18">
        <v>826000</v>
      </c>
      <c r="F774" s="79">
        <v>781083</v>
      </c>
      <c r="G774" s="80">
        <v>0</v>
      </c>
      <c r="H774" s="29">
        <v>0</v>
      </c>
      <c r="I774" s="18">
        <v>44917</v>
      </c>
      <c r="J774" s="55">
        <f t="shared" si="26"/>
        <v>0</v>
      </c>
      <c r="K774" s="134">
        <f t="shared" si="27"/>
        <v>826000</v>
      </c>
      <c r="L774" s="109" t="s">
        <v>2155</v>
      </c>
      <c r="M774" s="24" t="s">
        <v>3441</v>
      </c>
      <c r="N774" s="11">
        <v>3</v>
      </c>
      <c r="O774" s="11">
        <v>1</v>
      </c>
    </row>
    <row r="775" spans="1:15" s="7" customFormat="1" ht="49.5">
      <c r="A775" s="19">
        <v>771</v>
      </c>
      <c r="B775" s="24" t="s">
        <v>2156</v>
      </c>
      <c r="C775" s="9" t="s">
        <v>2157</v>
      </c>
      <c r="D775" s="9" t="s">
        <v>2158</v>
      </c>
      <c r="E775" s="82">
        <v>900000</v>
      </c>
      <c r="F775" s="79">
        <v>875250</v>
      </c>
      <c r="G775" s="80">
        <v>0</v>
      </c>
      <c r="H775" s="29">
        <v>0</v>
      </c>
      <c r="I775" s="82">
        <v>24750</v>
      </c>
      <c r="J775" s="55">
        <f t="shared" si="26"/>
        <v>0</v>
      </c>
      <c r="K775" s="134">
        <f t="shared" si="27"/>
        <v>900000</v>
      </c>
      <c r="L775" s="108" t="s">
        <v>2159</v>
      </c>
      <c r="M775" s="24" t="s">
        <v>3442</v>
      </c>
      <c r="N775" s="33">
        <v>3</v>
      </c>
      <c r="O775" s="33">
        <v>1</v>
      </c>
    </row>
    <row r="776" spans="1:15" s="7" customFormat="1" ht="202.5" customHeight="1">
      <c r="A776" s="19">
        <v>772</v>
      </c>
      <c r="B776" s="24" t="s">
        <v>2160</v>
      </c>
      <c r="C776" s="9" t="s">
        <v>2161</v>
      </c>
      <c r="D776" s="9" t="s">
        <v>2162</v>
      </c>
      <c r="E776" s="82">
        <v>445000</v>
      </c>
      <c r="F776" s="79">
        <v>445000</v>
      </c>
      <c r="G776" s="80">
        <v>0</v>
      </c>
      <c r="H776" s="29">
        <v>0</v>
      </c>
      <c r="I776" s="82">
        <v>0</v>
      </c>
      <c r="J776" s="55">
        <f t="shared" si="26"/>
        <v>0</v>
      </c>
      <c r="K776" s="134">
        <f t="shared" si="27"/>
        <v>445000</v>
      </c>
      <c r="L776" s="108" t="s">
        <v>930</v>
      </c>
      <c r="M776" s="24" t="s">
        <v>3443</v>
      </c>
      <c r="N776" s="33">
        <v>3</v>
      </c>
      <c r="O776" s="33">
        <v>1</v>
      </c>
    </row>
    <row r="777" spans="1:15" s="7" customFormat="1" ht="148.5">
      <c r="A777" s="19">
        <v>773</v>
      </c>
      <c r="B777" s="24" t="s">
        <v>2163</v>
      </c>
      <c r="C777" s="9" t="s">
        <v>2164</v>
      </c>
      <c r="D777" s="9" t="s">
        <v>2165</v>
      </c>
      <c r="E777" s="82">
        <v>445000</v>
      </c>
      <c r="F777" s="79">
        <v>445000</v>
      </c>
      <c r="G777" s="80">
        <v>0</v>
      </c>
      <c r="H777" s="29">
        <v>0</v>
      </c>
      <c r="I777" s="82">
        <v>0</v>
      </c>
      <c r="J777" s="55">
        <f t="shared" si="26"/>
        <v>0</v>
      </c>
      <c r="K777" s="134">
        <f t="shared" si="27"/>
        <v>445000</v>
      </c>
      <c r="L777" s="108" t="s">
        <v>930</v>
      </c>
      <c r="M777" s="24" t="s">
        <v>3444</v>
      </c>
      <c r="N777" s="10">
        <v>3</v>
      </c>
      <c r="O777" s="33">
        <v>1</v>
      </c>
    </row>
    <row r="778" spans="1:15" s="7" customFormat="1" ht="139.5" customHeight="1">
      <c r="A778" s="19">
        <v>774</v>
      </c>
      <c r="B778" s="24" t="s">
        <v>2166</v>
      </c>
      <c r="C778" s="9" t="s">
        <v>2167</v>
      </c>
      <c r="D778" s="9" t="s">
        <v>2168</v>
      </c>
      <c r="E778" s="82">
        <v>840000</v>
      </c>
      <c r="F778" s="79">
        <v>840000</v>
      </c>
      <c r="G778" s="80">
        <v>0</v>
      </c>
      <c r="H778" s="29">
        <v>0</v>
      </c>
      <c r="I778" s="82">
        <v>0</v>
      </c>
      <c r="J778" s="55">
        <f t="shared" si="26"/>
        <v>0</v>
      </c>
      <c r="K778" s="134">
        <f t="shared" si="27"/>
        <v>840000</v>
      </c>
      <c r="L778" s="108" t="s">
        <v>930</v>
      </c>
      <c r="M778" s="24" t="s">
        <v>3445</v>
      </c>
      <c r="N778" s="33">
        <v>2</v>
      </c>
      <c r="O778" s="33">
        <v>1</v>
      </c>
    </row>
    <row r="779" spans="1:15" s="7" customFormat="1" ht="165">
      <c r="A779" s="19">
        <v>775</v>
      </c>
      <c r="B779" s="24" t="s">
        <v>2169</v>
      </c>
      <c r="C779" s="9" t="s">
        <v>2170</v>
      </c>
      <c r="D779" s="9" t="s">
        <v>2171</v>
      </c>
      <c r="E779" s="82">
        <v>529000</v>
      </c>
      <c r="F779" s="79">
        <v>529000</v>
      </c>
      <c r="G779" s="80">
        <v>0</v>
      </c>
      <c r="H779" s="29">
        <v>0</v>
      </c>
      <c r="I779" s="82">
        <v>0</v>
      </c>
      <c r="J779" s="55">
        <f t="shared" si="26"/>
        <v>0</v>
      </c>
      <c r="K779" s="134">
        <f t="shared" si="27"/>
        <v>529000</v>
      </c>
      <c r="L779" s="108" t="s">
        <v>930</v>
      </c>
      <c r="M779" s="24" t="s">
        <v>3446</v>
      </c>
      <c r="N779" s="33">
        <v>3</v>
      </c>
      <c r="O779" s="33">
        <v>1</v>
      </c>
    </row>
    <row r="780" spans="1:15" s="7" customFormat="1" ht="379.5">
      <c r="A780" s="19">
        <v>776</v>
      </c>
      <c r="B780" s="24" t="s">
        <v>2172</v>
      </c>
      <c r="C780" s="9" t="s">
        <v>2170</v>
      </c>
      <c r="D780" s="9" t="s">
        <v>2173</v>
      </c>
      <c r="E780" s="82">
        <v>445000</v>
      </c>
      <c r="F780" s="79">
        <v>445000</v>
      </c>
      <c r="G780" s="80">
        <v>0</v>
      </c>
      <c r="H780" s="29">
        <v>0</v>
      </c>
      <c r="I780" s="82">
        <v>0</v>
      </c>
      <c r="J780" s="55">
        <f t="shared" si="26"/>
        <v>0</v>
      </c>
      <c r="K780" s="134">
        <f t="shared" si="27"/>
        <v>445000</v>
      </c>
      <c r="L780" s="108" t="s">
        <v>930</v>
      </c>
      <c r="M780" s="24" t="s">
        <v>3447</v>
      </c>
      <c r="N780" s="33">
        <v>3</v>
      </c>
      <c r="O780" s="33">
        <v>1</v>
      </c>
    </row>
    <row r="781" spans="1:15" s="7" customFormat="1" ht="181.5">
      <c r="A781" s="19">
        <v>777</v>
      </c>
      <c r="B781" s="24" t="s">
        <v>2174</v>
      </c>
      <c r="C781" s="9" t="s">
        <v>2170</v>
      </c>
      <c r="D781" s="9" t="s">
        <v>2175</v>
      </c>
      <c r="E781" s="82">
        <v>352000</v>
      </c>
      <c r="F781" s="79">
        <v>352000</v>
      </c>
      <c r="G781" s="80">
        <v>0</v>
      </c>
      <c r="H781" s="29">
        <v>0</v>
      </c>
      <c r="I781" s="82">
        <v>0</v>
      </c>
      <c r="J781" s="55">
        <f t="shared" si="26"/>
        <v>0</v>
      </c>
      <c r="K781" s="134">
        <f t="shared" si="27"/>
        <v>352000</v>
      </c>
      <c r="L781" s="108" t="s">
        <v>930</v>
      </c>
      <c r="M781" s="24" t="s">
        <v>3448</v>
      </c>
      <c r="N781" s="33">
        <v>3</v>
      </c>
      <c r="O781" s="33">
        <v>1</v>
      </c>
    </row>
    <row r="782" spans="1:15" s="7" customFormat="1" ht="132">
      <c r="A782" s="19">
        <v>778</v>
      </c>
      <c r="B782" s="24" t="s">
        <v>2176</v>
      </c>
      <c r="C782" s="9" t="s">
        <v>2302</v>
      </c>
      <c r="D782" s="9" t="s">
        <v>2177</v>
      </c>
      <c r="E782" s="82">
        <v>935000</v>
      </c>
      <c r="F782" s="79">
        <f>E782-I782</f>
        <v>768881</v>
      </c>
      <c r="G782" s="80">
        <v>0</v>
      </c>
      <c r="H782" s="29">
        <v>0</v>
      </c>
      <c r="I782" s="82">
        <v>166119</v>
      </c>
      <c r="J782" s="55">
        <f t="shared" si="26"/>
        <v>0</v>
      </c>
      <c r="K782" s="134">
        <f t="shared" si="27"/>
        <v>935000</v>
      </c>
      <c r="L782" s="108" t="s">
        <v>2178</v>
      </c>
      <c r="M782" s="24" t="s">
        <v>3449</v>
      </c>
      <c r="N782" s="10">
        <v>3</v>
      </c>
      <c r="O782" s="33">
        <v>1</v>
      </c>
    </row>
    <row r="783" spans="1:15" s="7" customFormat="1" ht="66">
      <c r="A783" s="19">
        <v>779</v>
      </c>
      <c r="B783" s="24" t="s">
        <v>0</v>
      </c>
      <c r="C783" s="9" t="s">
        <v>1</v>
      </c>
      <c r="D783" s="9" t="s">
        <v>2</v>
      </c>
      <c r="E783" s="82">
        <v>1380000</v>
      </c>
      <c r="F783" s="79">
        <v>1380000</v>
      </c>
      <c r="G783" s="80">
        <v>0</v>
      </c>
      <c r="H783" s="29">
        <v>0</v>
      </c>
      <c r="I783" s="82">
        <v>0</v>
      </c>
      <c r="J783" s="55">
        <f t="shared" si="26"/>
        <v>0</v>
      </c>
      <c r="K783" s="134">
        <f t="shared" si="27"/>
        <v>1380000</v>
      </c>
      <c r="L783" s="108" t="s">
        <v>3</v>
      </c>
      <c r="M783" s="24" t="s">
        <v>3450</v>
      </c>
      <c r="N783" s="33">
        <v>3</v>
      </c>
      <c r="O783" s="33">
        <v>1</v>
      </c>
    </row>
    <row r="784" spans="1:15" s="7" customFormat="1" ht="252">
      <c r="A784" s="19">
        <v>780</v>
      </c>
      <c r="B784" s="24" t="s">
        <v>4</v>
      </c>
      <c r="C784" s="9" t="s">
        <v>5</v>
      </c>
      <c r="D784" s="9" t="s">
        <v>6</v>
      </c>
      <c r="E784" s="82">
        <v>680000</v>
      </c>
      <c r="F784" s="79">
        <v>680000</v>
      </c>
      <c r="G784" s="80">
        <v>0</v>
      </c>
      <c r="H784" s="29">
        <v>0</v>
      </c>
      <c r="I784" s="82">
        <v>0</v>
      </c>
      <c r="J784" s="55">
        <f t="shared" si="26"/>
        <v>0</v>
      </c>
      <c r="K784" s="134">
        <f t="shared" si="27"/>
        <v>680000</v>
      </c>
      <c r="L784" s="108" t="s">
        <v>7</v>
      </c>
      <c r="M784" s="49" t="s">
        <v>3451</v>
      </c>
      <c r="N784" s="33">
        <v>3</v>
      </c>
      <c r="O784" s="33">
        <v>1</v>
      </c>
    </row>
    <row r="785" spans="1:15" s="7" customFormat="1" ht="115.5" customHeight="1">
      <c r="A785" s="19">
        <v>781</v>
      </c>
      <c r="B785" s="24" t="s">
        <v>8</v>
      </c>
      <c r="C785" s="9" t="s">
        <v>5</v>
      </c>
      <c r="D785" s="9" t="s">
        <v>9</v>
      </c>
      <c r="E785" s="82">
        <v>660000</v>
      </c>
      <c r="F785" s="79">
        <v>660000</v>
      </c>
      <c r="G785" s="80">
        <v>0</v>
      </c>
      <c r="H785" s="29">
        <v>0</v>
      </c>
      <c r="I785" s="82">
        <v>0</v>
      </c>
      <c r="J785" s="55">
        <f t="shared" si="26"/>
        <v>0</v>
      </c>
      <c r="K785" s="134">
        <f t="shared" si="27"/>
        <v>660000</v>
      </c>
      <c r="L785" s="108" t="s">
        <v>7</v>
      </c>
      <c r="M785" s="24" t="s">
        <v>3452</v>
      </c>
      <c r="N785" s="33">
        <v>3</v>
      </c>
      <c r="O785" s="33">
        <v>1</v>
      </c>
    </row>
    <row r="786" spans="1:15" s="7" customFormat="1" ht="33">
      <c r="A786" s="19">
        <v>782</v>
      </c>
      <c r="B786" s="24" t="s">
        <v>10</v>
      </c>
      <c r="C786" s="9" t="s">
        <v>5</v>
      </c>
      <c r="D786" s="9" t="s">
        <v>11</v>
      </c>
      <c r="E786" s="82">
        <v>569000</v>
      </c>
      <c r="F786" s="79">
        <v>569000</v>
      </c>
      <c r="G786" s="80">
        <v>0</v>
      </c>
      <c r="H786" s="29">
        <v>0</v>
      </c>
      <c r="I786" s="82">
        <v>0</v>
      </c>
      <c r="J786" s="55">
        <f t="shared" si="26"/>
        <v>0</v>
      </c>
      <c r="K786" s="134">
        <f t="shared" si="27"/>
        <v>569000</v>
      </c>
      <c r="L786" s="108" t="s">
        <v>12</v>
      </c>
      <c r="M786" s="24" t="s">
        <v>3453</v>
      </c>
      <c r="N786" s="33">
        <v>3</v>
      </c>
      <c r="O786" s="33">
        <v>1</v>
      </c>
    </row>
    <row r="787" spans="1:15" s="7" customFormat="1" ht="99">
      <c r="A787" s="19">
        <v>783</v>
      </c>
      <c r="B787" s="24" t="s">
        <v>13</v>
      </c>
      <c r="C787" s="9" t="s">
        <v>5</v>
      </c>
      <c r="D787" s="9" t="s">
        <v>14</v>
      </c>
      <c r="E787" s="82">
        <v>800000</v>
      </c>
      <c r="F787" s="136">
        <v>745975</v>
      </c>
      <c r="G787" s="80">
        <v>0</v>
      </c>
      <c r="H787" s="29">
        <v>0</v>
      </c>
      <c r="I787" s="82">
        <v>54025</v>
      </c>
      <c r="J787" s="55">
        <f t="shared" si="26"/>
        <v>0</v>
      </c>
      <c r="K787" s="134">
        <f t="shared" si="27"/>
        <v>800000</v>
      </c>
      <c r="L787" s="108" t="s">
        <v>15</v>
      </c>
      <c r="M787" s="24" t="s">
        <v>3454</v>
      </c>
      <c r="N787" s="33">
        <v>3</v>
      </c>
      <c r="O787" s="33">
        <v>1</v>
      </c>
    </row>
    <row r="788" spans="1:15" s="7" customFormat="1" ht="99">
      <c r="A788" s="19">
        <v>784</v>
      </c>
      <c r="B788" s="24" t="s">
        <v>16</v>
      </c>
      <c r="C788" s="9" t="s">
        <v>3455</v>
      </c>
      <c r="D788" s="9" t="s">
        <v>17</v>
      </c>
      <c r="E788" s="82">
        <v>445000</v>
      </c>
      <c r="F788" s="79">
        <v>419886</v>
      </c>
      <c r="G788" s="80">
        <v>0</v>
      </c>
      <c r="H788" s="29">
        <v>0</v>
      </c>
      <c r="I788" s="82">
        <v>25114</v>
      </c>
      <c r="J788" s="55">
        <f t="shared" si="26"/>
        <v>0</v>
      </c>
      <c r="K788" s="134">
        <f t="shared" si="27"/>
        <v>445000</v>
      </c>
      <c r="L788" s="108" t="s">
        <v>18</v>
      </c>
      <c r="M788" s="24" t="s">
        <v>3456</v>
      </c>
      <c r="N788" s="33">
        <v>3</v>
      </c>
      <c r="O788" s="33">
        <v>1</v>
      </c>
    </row>
    <row r="789" spans="1:15" s="7" customFormat="1" ht="33">
      <c r="A789" s="19">
        <v>785</v>
      </c>
      <c r="B789" s="24" t="s">
        <v>19</v>
      </c>
      <c r="C789" s="9" t="s">
        <v>20</v>
      </c>
      <c r="D789" s="9" t="s">
        <v>21</v>
      </c>
      <c r="E789" s="82">
        <v>971000</v>
      </c>
      <c r="F789" s="79">
        <v>907266</v>
      </c>
      <c r="G789" s="80">
        <v>0</v>
      </c>
      <c r="H789" s="29">
        <v>0</v>
      </c>
      <c r="I789" s="82">
        <v>63734</v>
      </c>
      <c r="J789" s="55">
        <f t="shared" si="26"/>
        <v>0</v>
      </c>
      <c r="K789" s="134">
        <f t="shared" si="27"/>
        <v>971000</v>
      </c>
      <c r="L789" s="108" t="s">
        <v>22</v>
      </c>
      <c r="M789" s="24" t="s">
        <v>3457</v>
      </c>
      <c r="N789" s="33">
        <v>3</v>
      </c>
      <c r="O789" s="33">
        <v>1</v>
      </c>
    </row>
    <row r="790" spans="1:15" s="7" customFormat="1" ht="66">
      <c r="A790" s="19">
        <v>786</v>
      </c>
      <c r="B790" s="24" t="s">
        <v>23</v>
      </c>
      <c r="C790" s="9" t="s">
        <v>24</v>
      </c>
      <c r="D790" s="9" t="s">
        <v>3458</v>
      </c>
      <c r="E790" s="82">
        <v>613000</v>
      </c>
      <c r="F790" s="79">
        <f>E790-I790</f>
        <v>539054</v>
      </c>
      <c r="G790" s="80">
        <v>0</v>
      </c>
      <c r="H790" s="29">
        <v>0</v>
      </c>
      <c r="I790" s="82">
        <v>73946</v>
      </c>
      <c r="J790" s="55">
        <f t="shared" si="26"/>
        <v>0</v>
      </c>
      <c r="K790" s="134">
        <f t="shared" si="27"/>
        <v>613000</v>
      </c>
      <c r="L790" s="108" t="s">
        <v>25</v>
      </c>
      <c r="M790" s="24" t="s">
        <v>3459</v>
      </c>
      <c r="N790" s="10">
        <v>3</v>
      </c>
      <c r="O790" s="33">
        <v>1</v>
      </c>
    </row>
    <row r="791" spans="1:15" s="7" customFormat="1" ht="49.5">
      <c r="A791" s="19">
        <v>787</v>
      </c>
      <c r="B791" s="24" t="s">
        <v>26</v>
      </c>
      <c r="C791" s="9" t="s">
        <v>2157</v>
      </c>
      <c r="D791" s="9" t="s">
        <v>27</v>
      </c>
      <c r="E791" s="82">
        <v>300000</v>
      </c>
      <c r="F791" s="79">
        <v>300000</v>
      </c>
      <c r="G791" s="80">
        <v>0</v>
      </c>
      <c r="H791" s="29">
        <v>0</v>
      </c>
      <c r="I791" s="82">
        <v>0</v>
      </c>
      <c r="J791" s="55">
        <f t="shared" si="26"/>
        <v>0</v>
      </c>
      <c r="K791" s="134">
        <f t="shared" si="27"/>
        <v>300000</v>
      </c>
      <c r="L791" s="108" t="s">
        <v>28</v>
      </c>
      <c r="M791" s="24" t="s">
        <v>3460</v>
      </c>
      <c r="N791" s="33">
        <v>3</v>
      </c>
      <c r="O791" s="33">
        <v>1</v>
      </c>
    </row>
    <row r="792" spans="1:15" s="7" customFormat="1" ht="33">
      <c r="A792" s="19">
        <v>788</v>
      </c>
      <c r="B792" s="24" t="s">
        <v>29</v>
      </c>
      <c r="C792" s="9" t="s">
        <v>30</v>
      </c>
      <c r="D792" s="9" t="s">
        <v>31</v>
      </c>
      <c r="E792" s="82">
        <v>515000</v>
      </c>
      <c r="F792" s="79">
        <v>515000</v>
      </c>
      <c r="G792" s="80">
        <v>0</v>
      </c>
      <c r="H792" s="29">
        <v>0</v>
      </c>
      <c r="I792" s="82">
        <v>0</v>
      </c>
      <c r="J792" s="55">
        <f t="shared" si="26"/>
        <v>0</v>
      </c>
      <c r="K792" s="134">
        <f t="shared" si="27"/>
        <v>515000</v>
      </c>
      <c r="L792" s="108" t="s">
        <v>32</v>
      </c>
      <c r="M792" s="24" t="s">
        <v>3461</v>
      </c>
      <c r="N792" s="33">
        <v>2</v>
      </c>
      <c r="O792" s="33">
        <v>1</v>
      </c>
    </row>
    <row r="793" spans="1:15" s="7" customFormat="1" ht="33">
      <c r="A793" s="19">
        <v>789</v>
      </c>
      <c r="B793" s="24" t="s">
        <v>33</v>
      </c>
      <c r="C793" s="9" t="s">
        <v>3462</v>
      </c>
      <c r="D793" s="9" t="s">
        <v>34</v>
      </c>
      <c r="E793" s="82">
        <v>300000</v>
      </c>
      <c r="F793" s="79">
        <f t="shared" ref="F793:F802" si="28">E793-I793</f>
        <v>300000</v>
      </c>
      <c r="G793" s="80">
        <v>0</v>
      </c>
      <c r="H793" s="29">
        <v>0</v>
      </c>
      <c r="I793" s="82">
        <v>0</v>
      </c>
      <c r="J793" s="55">
        <f t="shared" si="26"/>
        <v>0</v>
      </c>
      <c r="K793" s="134">
        <f t="shared" si="27"/>
        <v>300000</v>
      </c>
      <c r="L793" s="108" t="s">
        <v>35</v>
      </c>
      <c r="M793" s="24" t="s">
        <v>3463</v>
      </c>
      <c r="N793" s="10">
        <v>2</v>
      </c>
      <c r="O793" s="33">
        <v>1</v>
      </c>
    </row>
    <row r="794" spans="1:15" s="7" customFormat="1" ht="33">
      <c r="A794" s="19">
        <v>790</v>
      </c>
      <c r="B794" s="24" t="s">
        <v>36</v>
      </c>
      <c r="C794" s="9" t="s">
        <v>3462</v>
      </c>
      <c r="D794" s="9" t="s">
        <v>3464</v>
      </c>
      <c r="E794" s="82">
        <v>550000</v>
      </c>
      <c r="F794" s="79">
        <f t="shared" si="28"/>
        <v>550000</v>
      </c>
      <c r="G794" s="80">
        <v>0</v>
      </c>
      <c r="H794" s="29">
        <v>0</v>
      </c>
      <c r="I794" s="82">
        <v>0</v>
      </c>
      <c r="J794" s="55">
        <f t="shared" si="26"/>
        <v>0</v>
      </c>
      <c r="K794" s="134">
        <f t="shared" si="27"/>
        <v>550000</v>
      </c>
      <c r="L794" s="108" t="s">
        <v>35</v>
      </c>
      <c r="M794" s="24" t="s">
        <v>3465</v>
      </c>
      <c r="N794" s="10">
        <v>2</v>
      </c>
      <c r="O794" s="33">
        <v>1</v>
      </c>
    </row>
    <row r="795" spans="1:15" s="7" customFormat="1" ht="33">
      <c r="A795" s="19">
        <v>791</v>
      </c>
      <c r="B795" s="24" t="s">
        <v>37</v>
      </c>
      <c r="C795" s="9" t="s">
        <v>38</v>
      </c>
      <c r="D795" s="9" t="s">
        <v>39</v>
      </c>
      <c r="E795" s="82">
        <v>550000</v>
      </c>
      <c r="F795" s="79">
        <f t="shared" si="28"/>
        <v>550000</v>
      </c>
      <c r="G795" s="80">
        <v>0</v>
      </c>
      <c r="H795" s="29">
        <v>0</v>
      </c>
      <c r="I795" s="82">
        <v>0</v>
      </c>
      <c r="J795" s="55">
        <f t="shared" si="26"/>
        <v>0</v>
      </c>
      <c r="K795" s="134">
        <f t="shared" si="27"/>
        <v>550000</v>
      </c>
      <c r="L795" s="108" t="s">
        <v>35</v>
      </c>
      <c r="M795" s="24" t="s">
        <v>3466</v>
      </c>
      <c r="N795" s="10">
        <v>2</v>
      </c>
      <c r="O795" s="33">
        <v>1</v>
      </c>
    </row>
    <row r="796" spans="1:15" s="141" customFormat="1" ht="33">
      <c r="A796" s="19">
        <v>792</v>
      </c>
      <c r="B796" s="24" t="s">
        <v>3467</v>
      </c>
      <c r="C796" s="24" t="s">
        <v>40</v>
      </c>
      <c r="D796" s="24" t="s">
        <v>41</v>
      </c>
      <c r="E796" s="32">
        <v>489000</v>
      </c>
      <c r="F796" s="79">
        <f t="shared" si="28"/>
        <v>489000</v>
      </c>
      <c r="G796" s="80">
        <v>0</v>
      </c>
      <c r="H796" s="29">
        <v>0</v>
      </c>
      <c r="I796" s="32">
        <v>0</v>
      </c>
      <c r="J796" s="65">
        <f t="shared" si="26"/>
        <v>0</v>
      </c>
      <c r="K796" s="32">
        <f t="shared" si="27"/>
        <v>489000</v>
      </c>
      <c r="L796" s="102"/>
      <c r="M796" s="143" t="s">
        <v>397</v>
      </c>
      <c r="N796" s="49">
        <v>2</v>
      </c>
      <c r="O796" s="11">
        <v>1</v>
      </c>
    </row>
    <row r="797" spans="1:15" s="7" customFormat="1" ht="49.5">
      <c r="A797" s="19">
        <v>793</v>
      </c>
      <c r="B797" s="24" t="s">
        <v>42</v>
      </c>
      <c r="C797" s="9" t="s">
        <v>3468</v>
      </c>
      <c r="D797" s="9" t="s">
        <v>3469</v>
      </c>
      <c r="E797" s="82">
        <v>550000</v>
      </c>
      <c r="F797" s="79">
        <f t="shared" si="28"/>
        <v>550000</v>
      </c>
      <c r="G797" s="80">
        <v>0</v>
      </c>
      <c r="H797" s="29">
        <v>0</v>
      </c>
      <c r="I797" s="82">
        <v>0</v>
      </c>
      <c r="J797" s="55">
        <f t="shared" si="26"/>
        <v>0</v>
      </c>
      <c r="K797" s="134">
        <f t="shared" si="27"/>
        <v>550000</v>
      </c>
      <c r="L797" s="108" t="s">
        <v>43</v>
      </c>
      <c r="M797" s="24" t="s">
        <v>3470</v>
      </c>
      <c r="N797" s="10">
        <v>2</v>
      </c>
      <c r="O797" s="33">
        <v>1</v>
      </c>
    </row>
    <row r="798" spans="1:15" s="7" customFormat="1" ht="82.5">
      <c r="A798" s="19">
        <v>794</v>
      </c>
      <c r="B798" s="24" t="s">
        <v>44</v>
      </c>
      <c r="C798" s="9" t="s">
        <v>45</v>
      </c>
      <c r="D798" s="9" t="s">
        <v>46</v>
      </c>
      <c r="E798" s="82">
        <v>665000</v>
      </c>
      <c r="F798" s="79">
        <f t="shared" si="28"/>
        <v>641400</v>
      </c>
      <c r="G798" s="80">
        <v>0</v>
      </c>
      <c r="H798" s="29">
        <v>0</v>
      </c>
      <c r="I798" s="82">
        <v>23600</v>
      </c>
      <c r="J798" s="55">
        <f t="shared" si="26"/>
        <v>0</v>
      </c>
      <c r="K798" s="134">
        <f t="shared" si="27"/>
        <v>665000</v>
      </c>
      <c r="L798" s="108" t="s">
        <v>47</v>
      </c>
      <c r="M798" s="24" t="s">
        <v>3471</v>
      </c>
      <c r="N798" s="10">
        <v>2</v>
      </c>
      <c r="O798" s="33">
        <v>1</v>
      </c>
    </row>
    <row r="799" spans="1:15" s="7" customFormat="1" ht="33">
      <c r="A799" s="19">
        <v>795</v>
      </c>
      <c r="B799" s="24" t="s">
        <v>2473</v>
      </c>
      <c r="C799" s="9" t="s">
        <v>2474</v>
      </c>
      <c r="D799" s="9" t="s">
        <v>2475</v>
      </c>
      <c r="E799" s="82">
        <v>445000</v>
      </c>
      <c r="F799" s="79">
        <v>445000</v>
      </c>
      <c r="G799" s="80">
        <v>0</v>
      </c>
      <c r="H799" s="29">
        <v>0</v>
      </c>
      <c r="I799" s="82">
        <v>0</v>
      </c>
      <c r="J799" s="55">
        <f t="shared" si="26"/>
        <v>0</v>
      </c>
      <c r="K799" s="134">
        <f t="shared" si="27"/>
        <v>445000</v>
      </c>
      <c r="L799" s="108" t="s">
        <v>2476</v>
      </c>
      <c r="M799" s="24" t="s">
        <v>3472</v>
      </c>
      <c r="N799" s="33">
        <v>2</v>
      </c>
      <c r="O799" s="33">
        <v>1</v>
      </c>
    </row>
    <row r="800" spans="1:15" s="7" customFormat="1" ht="49.5">
      <c r="A800" s="19">
        <v>796</v>
      </c>
      <c r="B800" s="24" t="s">
        <v>2477</v>
      </c>
      <c r="C800" s="9" t="s">
        <v>2478</v>
      </c>
      <c r="D800" s="9" t="s">
        <v>2479</v>
      </c>
      <c r="E800" s="82">
        <v>289000</v>
      </c>
      <c r="F800" s="79">
        <f t="shared" si="28"/>
        <v>289000</v>
      </c>
      <c r="G800" s="80">
        <v>0</v>
      </c>
      <c r="H800" s="29">
        <v>0</v>
      </c>
      <c r="I800" s="82">
        <v>0</v>
      </c>
      <c r="J800" s="55">
        <f t="shared" si="26"/>
        <v>0</v>
      </c>
      <c r="K800" s="134">
        <f t="shared" si="27"/>
        <v>289000</v>
      </c>
      <c r="L800" s="108" t="s">
        <v>2480</v>
      </c>
      <c r="M800" s="24" t="s">
        <v>3473</v>
      </c>
      <c r="N800" s="10">
        <v>2</v>
      </c>
      <c r="O800" s="33">
        <v>1</v>
      </c>
    </row>
    <row r="801" spans="1:15" s="7" customFormat="1" ht="69" customHeight="1">
      <c r="A801" s="19">
        <v>797</v>
      </c>
      <c r="B801" s="24" t="s">
        <v>2481</v>
      </c>
      <c r="C801" s="9" t="s">
        <v>3474</v>
      </c>
      <c r="D801" s="9" t="s">
        <v>3475</v>
      </c>
      <c r="E801" s="82">
        <v>1200000</v>
      </c>
      <c r="F801" s="79">
        <f t="shared" si="28"/>
        <v>1197005</v>
      </c>
      <c r="G801" s="80">
        <v>0</v>
      </c>
      <c r="H801" s="29">
        <v>0</v>
      </c>
      <c r="I801" s="82">
        <v>2995</v>
      </c>
      <c r="J801" s="55">
        <f t="shared" si="26"/>
        <v>0</v>
      </c>
      <c r="K801" s="134">
        <f t="shared" si="27"/>
        <v>1200000</v>
      </c>
      <c r="L801" s="108" t="s">
        <v>2482</v>
      </c>
      <c r="M801" s="24" t="s">
        <v>3476</v>
      </c>
      <c r="N801" s="10">
        <v>2</v>
      </c>
      <c r="O801" s="33">
        <v>1</v>
      </c>
    </row>
    <row r="802" spans="1:15" s="141" customFormat="1" ht="45.75" customHeight="1">
      <c r="A802" s="19">
        <v>798</v>
      </c>
      <c r="B802" s="24" t="s">
        <v>2483</v>
      </c>
      <c r="C802" s="24" t="s">
        <v>3474</v>
      </c>
      <c r="D802" s="24" t="s">
        <v>2484</v>
      </c>
      <c r="E802" s="32">
        <v>300000</v>
      </c>
      <c r="F802" s="79">
        <f t="shared" si="28"/>
        <v>300000</v>
      </c>
      <c r="G802" s="80">
        <v>0</v>
      </c>
      <c r="H802" s="29">
        <v>0</v>
      </c>
      <c r="I802" s="32"/>
      <c r="J802" s="65">
        <f t="shared" si="26"/>
        <v>0</v>
      </c>
      <c r="K802" s="32">
        <f t="shared" si="27"/>
        <v>300000</v>
      </c>
      <c r="L802" s="102"/>
      <c r="M802" s="24" t="s">
        <v>398</v>
      </c>
      <c r="N802" s="49">
        <v>1</v>
      </c>
      <c r="O802" s="11">
        <v>1</v>
      </c>
    </row>
    <row r="803" spans="1:15" s="7" customFormat="1" ht="33">
      <c r="A803" s="19">
        <v>799</v>
      </c>
      <c r="B803" s="24" t="s">
        <v>2485</v>
      </c>
      <c r="C803" s="9" t="s">
        <v>852</v>
      </c>
      <c r="D803" s="9" t="s">
        <v>2486</v>
      </c>
      <c r="E803" s="82">
        <v>531000</v>
      </c>
      <c r="F803" s="79">
        <f>E803-I803</f>
        <v>529800</v>
      </c>
      <c r="G803" s="80">
        <v>0</v>
      </c>
      <c r="H803" s="29">
        <v>0</v>
      </c>
      <c r="I803" s="82">
        <v>1200</v>
      </c>
      <c r="J803" s="55">
        <f t="shared" si="26"/>
        <v>0</v>
      </c>
      <c r="K803" s="134">
        <f t="shared" si="27"/>
        <v>531000</v>
      </c>
      <c r="L803" s="108" t="s">
        <v>2487</v>
      </c>
      <c r="M803" s="24" t="s">
        <v>3477</v>
      </c>
      <c r="N803" s="10">
        <v>3</v>
      </c>
      <c r="O803" s="33">
        <v>1</v>
      </c>
    </row>
    <row r="804" spans="1:15" s="7" customFormat="1" ht="33">
      <c r="A804" s="19">
        <v>800</v>
      </c>
      <c r="B804" s="24" t="s">
        <v>2488</v>
      </c>
      <c r="C804" s="9" t="s">
        <v>852</v>
      </c>
      <c r="D804" s="9" t="s">
        <v>2489</v>
      </c>
      <c r="E804" s="82">
        <v>498000</v>
      </c>
      <c r="F804" s="79">
        <f>E804-I804</f>
        <v>498000</v>
      </c>
      <c r="G804" s="80">
        <v>0</v>
      </c>
      <c r="H804" s="29">
        <v>0</v>
      </c>
      <c r="I804" s="82">
        <v>0</v>
      </c>
      <c r="J804" s="55">
        <f t="shared" si="26"/>
        <v>0</v>
      </c>
      <c r="K804" s="134">
        <f t="shared" si="27"/>
        <v>498000</v>
      </c>
      <c r="L804" s="108" t="s">
        <v>2490</v>
      </c>
      <c r="M804" s="24" t="s">
        <v>3478</v>
      </c>
      <c r="N804" s="10">
        <v>3</v>
      </c>
      <c r="O804" s="33">
        <v>1</v>
      </c>
    </row>
    <row r="805" spans="1:15" s="7" customFormat="1" ht="33">
      <c r="A805" s="19">
        <v>801</v>
      </c>
      <c r="B805" s="24" t="s">
        <v>2491</v>
      </c>
      <c r="C805" s="9" t="s">
        <v>2492</v>
      </c>
      <c r="D805" s="9" t="s">
        <v>2493</v>
      </c>
      <c r="E805" s="82">
        <v>415000</v>
      </c>
      <c r="F805" s="79">
        <v>415000</v>
      </c>
      <c r="G805" s="80">
        <v>0</v>
      </c>
      <c r="H805" s="29">
        <v>0</v>
      </c>
      <c r="I805" s="82">
        <v>0</v>
      </c>
      <c r="J805" s="55">
        <f t="shared" si="26"/>
        <v>0</v>
      </c>
      <c r="K805" s="134">
        <f t="shared" si="27"/>
        <v>415000</v>
      </c>
      <c r="L805" s="108" t="s">
        <v>2494</v>
      </c>
      <c r="M805" s="24" t="s">
        <v>3479</v>
      </c>
      <c r="N805" s="10">
        <v>2</v>
      </c>
      <c r="O805" s="33">
        <v>1</v>
      </c>
    </row>
    <row r="806" spans="1:15" s="7" customFormat="1" ht="33">
      <c r="A806" s="19">
        <v>802</v>
      </c>
      <c r="B806" s="24" t="s">
        <v>2495</v>
      </c>
      <c r="C806" s="9" t="s">
        <v>2496</v>
      </c>
      <c r="D806" s="9" t="s">
        <v>2497</v>
      </c>
      <c r="E806" s="82">
        <v>485000</v>
      </c>
      <c r="F806" s="79">
        <f>E806-I806</f>
        <v>485000</v>
      </c>
      <c r="G806" s="80">
        <v>0</v>
      </c>
      <c r="H806" s="29">
        <v>0</v>
      </c>
      <c r="I806" s="82">
        <v>0</v>
      </c>
      <c r="J806" s="55">
        <f t="shared" si="26"/>
        <v>0</v>
      </c>
      <c r="K806" s="134">
        <f t="shared" si="27"/>
        <v>485000</v>
      </c>
      <c r="L806" s="108" t="s">
        <v>2498</v>
      </c>
      <c r="M806" s="24" t="s">
        <v>3480</v>
      </c>
      <c r="N806" s="10">
        <v>3</v>
      </c>
      <c r="O806" s="33">
        <v>1</v>
      </c>
    </row>
    <row r="807" spans="1:15" s="7" customFormat="1" ht="49.5">
      <c r="A807" s="19">
        <v>803</v>
      </c>
      <c r="B807" s="24" t="s">
        <v>2499</v>
      </c>
      <c r="C807" s="9" t="s">
        <v>2500</v>
      </c>
      <c r="D807" s="9" t="s">
        <v>2501</v>
      </c>
      <c r="E807" s="82">
        <v>544000</v>
      </c>
      <c r="F807" s="79">
        <v>0</v>
      </c>
      <c r="G807" s="80">
        <v>0</v>
      </c>
      <c r="H807" s="29">
        <v>0</v>
      </c>
      <c r="I807" s="82">
        <v>544000</v>
      </c>
      <c r="J807" s="55">
        <f t="shared" si="26"/>
        <v>0</v>
      </c>
      <c r="K807" s="134">
        <f t="shared" si="27"/>
        <v>544000</v>
      </c>
      <c r="L807" s="108"/>
      <c r="M807" s="24" t="s">
        <v>1198</v>
      </c>
      <c r="N807" s="10">
        <v>1</v>
      </c>
      <c r="O807" s="33">
        <v>0</v>
      </c>
    </row>
    <row r="808" spans="1:15" ht="99">
      <c r="A808" s="19">
        <v>804</v>
      </c>
      <c r="B808" s="24" t="s">
        <v>3481</v>
      </c>
      <c r="C808" s="9" t="s">
        <v>142</v>
      </c>
      <c r="D808" s="9" t="s">
        <v>2503</v>
      </c>
      <c r="E808" s="18">
        <v>555000</v>
      </c>
      <c r="F808" s="79">
        <v>543125</v>
      </c>
      <c r="G808" s="80">
        <v>0</v>
      </c>
      <c r="H808" s="29">
        <v>0</v>
      </c>
      <c r="I808" s="18">
        <v>11875</v>
      </c>
      <c r="J808" s="55">
        <f t="shared" si="26"/>
        <v>0</v>
      </c>
      <c r="K808" s="134">
        <f t="shared" si="27"/>
        <v>555000</v>
      </c>
      <c r="L808" s="109" t="s">
        <v>2498</v>
      </c>
      <c r="M808" s="24" t="s">
        <v>3482</v>
      </c>
      <c r="N808" s="49">
        <v>3</v>
      </c>
      <c r="O808" s="11">
        <v>1</v>
      </c>
    </row>
    <row r="809" spans="1:15" ht="82.5">
      <c r="A809" s="19">
        <v>805</v>
      </c>
      <c r="B809" s="24" t="s">
        <v>2504</v>
      </c>
      <c r="C809" s="9" t="s">
        <v>2505</v>
      </c>
      <c r="D809" s="9" t="s">
        <v>399</v>
      </c>
      <c r="E809" s="18">
        <v>555000</v>
      </c>
      <c r="F809" s="79">
        <v>540600</v>
      </c>
      <c r="G809" s="80">
        <v>0</v>
      </c>
      <c r="H809" s="29">
        <v>0</v>
      </c>
      <c r="I809" s="18">
        <v>14400</v>
      </c>
      <c r="J809" s="55">
        <f t="shared" si="26"/>
        <v>0</v>
      </c>
      <c r="K809" s="134">
        <f t="shared" si="27"/>
        <v>555000</v>
      </c>
      <c r="L809" s="109" t="s">
        <v>2498</v>
      </c>
      <c r="M809" s="24" t="s">
        <v>3483</v>
      </c>
      <c r="N809" s="49">
        <v>3</v>
      </c>
      <c r="O809" s="11">
        <v>1</v>
      </c>
    </row>
    <row r="810" spans="1:15" s="7" customFormat="1" ht="33">
      <c r="A810" s="19">
        <v>806</v>
      </c>
      <c r="B810" s="24" t="s">
        <v>400</v>
      </c>
      <c r="C810" s="9" t="s">
        <v>401</v>
      </c>
      <c r="D810" s="9" t="s">
        <v>402</v>
      </c>
      <c r="E810" s="82">
        <v>468000</v>
      </c>
      <c r="F810" s="79">
        <f t="shared" ref="F810:F837" si="29">E810-I810</f>
        <v>468000</v>
      </c>
      <c r="G810" s="80">
        <v>0</v>
      </c>
      <c r="H810" s="29">
        <v>0</v>
      </c>
      <c r="I810" s="82">
        <v>0</v>
      </c>
      <c r="J810" s="55">
        <f t="shared" si="26"/>
        <v>0</v>
      </c>
      <c r="K810" s="134">
        <f t="shared" si="27"/>
        <v>468000</v>
      </c>
      <c r="L810" s="108" t="s">
        <v>2498</v>
      </c>
      <c r="M810" s="24" t="s">
        <v>3484</v>
      </c>
      <c r="N810" s="10">
        <v>3</v>
      </c>
      <c r="O810" s="33">
        <v>1</v>
      </c>
    </row>
    <row r="811" spans="1:15" s="7" customFormat="1" ht="33">
      <c r="A811" s="19">
        <v>807</v>
      </c>
      <c r="B811" s="24" t="s">
        <v>403</v>
      </c>
      <c r="C811" s="9" t="s">
        <v>401</v>
      </c>
      <c r="D811" s="9" t="s">
        <v>404</v>
      </c>
      <c r="E811" s="82">
        <v>445000</v>
      </c>
      <c r="F811" s="79">
        <f t="shared" si="29"/>
        <v>445000</v>
      </c>
      <c r="G811" s="80">
        <v>0</v>
      </c>
      <c r="H811" s="29">
        <v>0</v>
      </c>
      <c r="I811" s="82">
        <v>0</v>
      </c>
      <c r="J811" s="55">
        <f t="shared" si="26"/>
        <v>0</v>
      </c>
      <c r="K811" s="134">
        <f t="shared" si="27"/>
        <v>445000</v>
      </c>
      <c r="L811" s="108" t="s">
        <v>2498</v>
      </c>
      <c r="M811" s="24" t="s">
        <v>3485</v>
      </c>
      <c r="N811" s="10">
        <v>3</v>
      </c>
      <c r="O811" s="33">
        <v>1</v>
      </c>
    </row>
    <row r="812" spans="1:15" s="7" customFormat="1" ht="33">
      <c r="A812" s="19">
        <v>808</v>
      </c>
      <c r="B812" s="24" t="s">
        <v>405</v>
      </c>
      <c r="C812" s="9" t="s">
        <v>406</v>
      </c>
      <c r="D812" s="9" t="s">
        <v>407</v>
      </c>
      <c r="E812" s="82">
        <v>445000</v>
      </c>
      <c r="F812" s="79">
        <f t="shared" si="29"/>
        <v>366850</v>
      </c>
      <c r="G812" s="80">
        <v>0</v>
      </c>
      <c r="H812" s="29">
        <v>0</v>
      </c>
      <c r="I812" s="82">
        <v>78150</v>
      </c>
      <c r="J812" s="55">
        <f t="shared" si="26"/>
        <v>0</v>
      </c>
      <c r="K812" s="134">
        <f t="shared" si="27"/>
        <v>445000</v>
      </c>
      <c r="L812" s="108" t="s">
        <v>2498</v>
      </c>
      <c r="M812" s="24" t="s">
        <v>3486</v>
      </c>
      <c r="N812" s="10">
        <v>3</v>
      </c>
      <c r="O812" s="33">
        <v>1</v>
      </c>
    </row>
    <row r="813" spans="1:15" s="7" customFormat="1" ht="33">
      <c r="A813" s="19">
        <v>809</v>
      </c>
      <c r="B813" s="24" t="s">
        <v>408</v>
      </c>
      <c r="C813" s="9" t="s">
        <v>409</v>
      </c>
      <c r="D813" s="9" t="s">
        <v>410</v>
      </c>
      <c r="E813" s="82">
        <v>445000</v>
      </c>
      <c r="F813" s="79">
        <f t="shared" si="29"/>
        <v>338042</v>
      </c>
      <c r="G813" s="80">
        <v>0</v>
      </c>
      <c r="H813" s="29">
        <v>0</v>
      </c>
      <c r="I813" s="82">
        <v>106958</v>
      </c>
      <c r="J813" s="55">
        <f t="shared" si="26"/>
        <v>0</v>
      </c>
      <c r="K813" s="134">
        <f t="shared" si="27"/>
        <v>445000</v>
      </c>
      <c r="L813" s="108" t="s">
        <v>2498</v>
      </c>
      <c r="M813" s="24" t="s">
        <v>3487</v>
      </c>
      <c r="N813" s="10">
        <v>3</v>
      </c>
      <c r="O813" s="33">
        <v>1</v>
      </c>
    </row>
    <row r="814" spans="1:15" s="7" customFormat="1" ht="49.5">
      <c r="A814" s="19">
        <v>810</v>
      </c>
      <c r="B814" s="24" t="s">
        <v>411</v>
      </c>
      <c r="C814" s="9" t="s">
        <v>412</v>
      </c>
      <c r="D814" s="9" t="s">
        <v>413</v>
      </c>
      <c r="E814" s="82">
        <v>445000</v>
      </c>
      <c r="F814" s="79">
        <f t="shared" si="29"/>
        <v>445000</v>
      </c>
      <c r="G814" s="80">
        <v>0</v>
      </c>
      <c r="H814" s="29">
        <v>0</v>
      </c>
      <c r="I814" s="82">
        <v>0</v>
      </c>
      <c r="J814" s="55">
        <f t="shared" si="26"/>
        <v>0</v>
      </c>
      <c r="K814" s="134">
        <f t="shared" si="27"/>
        <v>445000</v>
      </c>
      <c r="L814" s="108" t="s">
        <v>2498</v>
      </c>
      <c r="M814" s="24" t="s">
        <v>3488</v>
      </c>
      <c r="N814" s="10">
        <v>3</v>
      </c>
      <c r="O814" s="33">
        <v>1</v>
      </c>
    </row>
    <row r="815" spans="1:15" s="7" customFormat="1" ht="33">
      <c r="A815" s="19">
        <v>811</v>
      </c>
      <c r="B815" s="24" t="s">
        <v>414</v>
      </c>
      <c r="C815" s="9" t="s">
        <v>415</v>
      </c>
      <c r="D815" s="9" t="s">
        <v>416</v>
      </c>
      <c r="E815" s="82">
        <v>174000</v>
      </c>
      <c r="F815" s="79">
        <f t="shared" si="29"/>
        <v>163296</v>
      </c>
      <c r="G815" s="80">
        <v>0</v>
      </c>
      <c r="H815" s="29">
        <v>0</v>
      </c>
      <c r="I815" s="82">
        <v>10704</v>
      </c>
      <c r="J815" s="55">
        <f t="shared" si="26"/>
        <v>0</v>
      </c>
      <c r="K815" s="134">
        <f t="shared" si="27"/>
        <v>174000</v>
      </c>
      <c r="L815" s="108" t="s">
        <v>2498</v>
      </c>
      <c r="M815" s="24" t="s">
        <v>3489</v>
      </c>
      <c r="N815" s="10">
        <v>3</v>
      </c>
      <c r="O815" s="33">
        <v>1</v>
      </c>
    </row>
    <row r="816" spans="1:15" s="7" customFormat="1" ht="33">
      <c r="A816" s="19">
        <v>812</v>
      </c>
      <c r="B816" s="24" t="s">
        <v>417</v>
      </c>
      <c r="C816" s="9" t="s">
        <v>418</v>
      </c>
      <c r="D816" s="9" t="s">
        <v>419</v>
      </c>
      <c r="E816" s="82">
        <v>142000</v>
      </c>
      <c r="F816" s="79">
        <f t="shared" si="29"/>
        <v>135200</v>
      </c>
      <c r="G816" s="80">
        <v>0</v>
      </c>
      <c r="H816" s="29">
        <v>0</v>
      </c>
      <c r="I816" s="82">
        <v>6800</v>
      </c>
      <c r="J816" s="55">
        <f t="shared" si="26"/>
        <v>0</v>
      </c>
      <c r="K816" s="134">
        <f t="shared" si="27"/>
        <v>142000</v>
      </c>
      <c r="L816" s="108" t="s">
        <v>2498</v>
      </c>
      <c r="M816" s="24" t="s">
        <v>3490</v>
      </c>
      <c r="N816" s="10">
        <v>3</v>
      </c>
      <c r="O816" s="33">
        <v>1</v>
      </c>
    </row>
    <row r="817" spans="1:15" s="7" customFormat="1" ht="33">
      <c r="A817" s="19">
        <v>813</v>
      </c>
      <c r="B817" s="24" t="s">
        <v>420</v>
      </c>
      <c r="C817" s="9" t="s">
        <v>418</v>
      </c>
      <c r="D817" s="9" t="s">
        <v>421</v>
      </c>
      <c r="E817" s="82">
        <v>445000</v>
      </c>
      <c r="F817" s="79">
        <f t="shared" si="29"/>
        <v>445000</v>
      </c>
      <c r="G817" s="80">
        <v>0</v>
      </c>
      <c r="H817" s="29">
        <v>0</v>
      </c>
      <c r="I817" s="82">
        <v>0</v>
      </c>
      <c r="J817" s="55">
        <f t="shared" si="26"/>
        <v>0</v>
      </c>
      <c r="K817" s="134">
        <f t="shared" si="27"/>
        <v>445000</v>
      </c>
      <c r="L817" s="108" t="s">
        <v>2498</v>
      </c>
      <c r="M817" s="24" t="s">
        <v>3491</v>
      </c>
      <c r="N817" s="10">
        <v>3</v>
      </c>
      <c r="O817" s="33">
        <v>1</v>
      </c>
    </row>
    <row r="818" spans="1:15" s="7" customFormat="1" ht="33">
      <c r="A818" s="19">
        <v>814</v>
      </c>
      <c r="B818" s="24" t="s">
        <v>422</v>
      </c>
      <c r="C818" s="9" t="s">
        <v>423</v>
      </c>
      <c r="D818" s="9" t="s">
        <v>424</v>
      </c>
      <c r="E818" s="82">
        <v>485000</v>
      </c>
      <c r="F818" s="79">
        <f t="shared" si="29"/>
        <v>485000</v>
      </c>
      <c r="G818" s="80">
        <v>0</v>
      </c>
      <c r="H818" s="29">
        <v>0</v>
      </c>
      <c r="I818" s="82">
        <v>0</v>
      </c>
      <c r="J818" s="55">
        <f t="shared" si="26"/>
        <v>0</v>
      </c>
      <c r="K818" s="134">
        <f t="shared" si="27"/>
        <v>485000</v>
      </c>
      <c r="L818" s="108" t="s">
        <v>2498</v>
      </c>
      <c r="M818" s="24" t="s">
        <v>3492</v>
      </c>
      <c r="N818" s="10">
        <v>3</v>
      </c>
      <c r="O818" s="33">
        <v>1</v>
      </c>
    </row>
    <row r="819" spans="1:15" s="7" customFormat="1" ht="33">
      <c r="A819" s="19">
        <v>815</v>
      </c>
      <c r="B819" s="24" t="s">
        <v>425</v>
      </c>
      <c r="C819" s="9" t="s">
        <v>423</v>
      </c>
      <c r="D819" s="9" t="s">
        <v>426</v>
      </c>
      <c r="E819" s="82">
        <v>445000</v>
      </c>
      <c r="F819" s="79">
        <f t="shared" si="29"/>
        <v>433125</v>
      </c>
      <c r="G819" s="80">
        <v>0</v>
      </c>
      <c r="H819" s="29">
        <v>0</v>
      </c>
      <c r="I819" s="82">
        <v>11875</v>
      </c>
      <c r="J819" s="55">
        <f t="shared" si="26"/>
        <v>0</v>
      </c>
      <c r="K819" s="134">
        <f t="shared" si="27"/>
        <v>445000</v>
      </c>
      <c r="L819" s="108" t="s">
        <v>2498</v>
      </c>
      <c r="M819" s="24" t="s">
        <v>3493</v>
      </c>
      <c r="N819" s="10">
        <v>3</v>
      </c>
      <c r="O819" s="33">
        <v>1</v>
      </c>
    </row>
    <row r="820" spans="1:15" s="7" customFormat="1" ht="33">
      <c r="A820" s="19">
        <v>816</v>
      </c>
      <c r="B820" s="24" t="s">
        <v>427</v>
      </c>
      <c r="C820" s="9" t="s">
        <v>428</v>
      </c>
      <c r="D820" s="9" t="s">
        <v>429</v>
      </c>
      <c r="E820" s="82">
        <v>515000</v>
      </c>
      <c r="F820" s="79">
        <f t="shared" si="29"/>
        <v>515000</v>
      </c>
      <c r="G820" s="80">
        <v>0</v>
      </c>
      <c r="H820" s="29">
        <v>0</v>
      </c>
      <c r="I820" s="82">
        <v>0</v>
      </c>
      <c r="J820" s="55">
        <f t="shared" si="26"/>
        <v>0</v>
      </c>
      <c r="K820" s="134">
        <f t="shared" si="27"/>
        <v>515000</v>
      </c>
      <c r="L820" s="108" t="s">
        <v>2498</v>
      </c>
      <c r="M820" s="24" t="s">
        <v>3494</v>
      </c>
      <c r="N820" s="10">
        <v>3</v>
      </c>
      <c r="O820" s="33">
        <v>1</v>
      </c>
    </row>
    <row r="821" spans="1:15" s="7" customFormat="1" ht="33">
      <c r="A821" s="19">
        <v>817</v>
      </c>
      <c r="B821" s="24" t="s">
        <v>430</v>
      </c>
      <c r="C821" s="9" t="s">
        <v>431</v>
      </c>
      <c r="D821" s="9" t="s">
        <v>432</v>
      </c>
      <c r="E821" s="82">
        <v>445000</v>
      </c>
      <c r="F821" s="79">
        <f t="shared" si="29"/>
        <v>424210</v>
      </c>
      <c r="G821" s="80">
        <v>0</v>
      </c>
      <c r="H821" s="29">
        <v>0</v>
      </c>
      <c r="I821" s="82">
        <v>20790</v>
      </c>
      <c r="J821" s="55">
        <f t="shared" si="26"/>
        <v>0</v>
      </c>
      <c r="K821" s="134">
        <f t="shared" si="27"/>
        <v>445000</v>
      </c>
      <c r="L821" s="108" t="s">
        <v>2498</v>
      </c>
      <c r="M821" s="24" t="s">
        <v>3495</v>
      </c>
      <c r="N821" s="10">
        <v>3</v>
      </c>
      <c r="O821" s="33">
        <v>1</v>
      </c>
    </row>
    <row r="822" spans="1:15" s="7" customFormat="1" ht="49.5">
      <c r="A822" s="19">
        <v>818</v>
      </c>
      <c r="B822" s="24" t="s">
        <v>433</v>
      </c>
      <c r="C822" s="9" t="s">
        <v>434</v>
      </c>
      <c r="D822" s="9" t="s">
        <v>435</v>
      </c>
      <c r="E822" s="82">
        <v>80000</v>
      </c>
      <c r="F822" s="79">
        <f t="shared" si="29"/>
        <v>80000</v>
      </c>
      <c r="G822" s="80">
        <v>0</v>
      </c>
      <c r="H822" s="29">
        <v>0</v>
      </c>
      <c r="I822" s="82">
        <v>0</v>
      </c>
      <c r="J822" s="55">
        <f t="shared" si="26"/>
        <v>0</v>
      </c>
      <c r="K822" s="134">
        <f t="shared" si="27"/>
        <v>80000</v>
      </c>
      <c r="L822" s="108" t="s">
        <v>2498</v>
      </c>
      <c r="M822" s="24" t="s">
        <v>3496</v>
      </c>
      <c r="N822" s="10">
        <v>3</v>
      </c>
      <c r="O822" s="33">
        <v>1</v>
      </c>
    </row>
    <row r="823" spans="1:15" s="7" customFormat="1" ht="33">
      <c r="A823" s="19">
        <v>819</v>
      </c>
      <c r="B823" s="24" t="s">
        <v>436</v>
      </c>
      <c r="C823" s="9" t="s">
        <v>437</v>
      </c>
      <c r="D823" s="9" t="s">
        <v>438</v>
      </c>
      <c r="E823" s="82">
        <v>500000</v>
      </c>
      <c r="F823" s="79">
        <f t="shared" si="29"/>
        <v>500000</v>
      </c>
      <c r="G823" s="80">
        <v>0</v>
      </c>
      <c r="H823" s="29">
        <v>0</v>
      </c>
      <c r="I823" s="82">
        <v>0</v>
      </c>
      <c r="J823" s="55">
        <f t="shared" si="26"/>
        <v>0</v>
      </c>
      <c r="K823" s="134">
        <f t="shared" si="27"/>
        <v>500000</v>
      </c>
      <c r="L823" s="108" t="s">
        <v>2498</v>
      </c>
      <c r="M823" s="24" t="s">
        <v>3497</v>
      </c>
      <c r="N823" s="10">
        <v>3</v>
      </c>
      <c r="O823" s="33">
        <v>1</v>
      </c>
    </row>
    <row r="824" spans="1:15" s="7" customFormat="1" ht="33">
      <c r="A824" s="19">
        <v>820</v>
      </c>
      <c r="B824" s="24" t="s">
        <v>439</v>
      </c>
      <c r="C824" s="9" t="s">
        <v>440</v>
      </c>
      <c r="D824" s="9" t="s">
        <v>441</v>
      </c>
      <c r="E824" s="82">
        <v>505000</v>
      </c>
      <c r="F824" s="79">
        <f t="shared" si="29"/>
        <v>505000</v>
      </c>
      <c r="G824" s="80">
        <v>0</v>
      </c>
      <c r="H824" s="29">
        <v>0</v>
      </c>
      <c r="I824" s="82">
        <v>0</v>
      </c>
      <c r="J824" s="55">
        <f t="shared" si="26"/>
        <v>0</v>
      </c>
      <c r="K824" s="134">
        <f t="shared" si="27"/>
        <v>505000</v>
      </c>
      <c r="L824" s="108" t="s">
        <v>2498</v>
      </c>
      <c r="M824" s="24" t="s">
        <v>3498</v>
      </c>
      <c r="N824" s="10">
        <v>3</v>
      </c>
      <c r="O824" s="33">
        <v>1</v>
      </c>
    </row>
    <row r="825" spans="1:15" s="7" customFormat="1" ht="33">
      <c r="A825" s="19">
        <v>821</v>
      </c>
      <c r="B825" s="24" t="s">
        <v>442</v>
      </c>
      <c r="C825" s="9" t="s">
        <v>443</v>
      </c>
      <c r="D825" s="9" t="s">
        <v>444</v>
      </c>
      <c r="E825" s="82">
        <v>445000</v>
      </c>
      <c r="F825" s="79">
        <f t="shared" si="29"/>
        <v>445000</v>
      </c>
      <c r="G825" s="80">
        <v>0</v>
      </c>
      <c r="H825" s="29">
        <v>0</v>
      </c>
      <c r="I825" s="82">
        <v>0</v>
      </c>
      <c r="J825" s="55">
        <f t="shared" si="26"/>
        <v>0</v>
      </c>
      <c r="K825" s="134">
        <f t="shared" si="27"/>
        <v>445000</v>
      </c>
      <c r="L825" s="108" t="s">
        <v>2498</v>
      </c>
      <c r="M825" s="24" t="s">
        <v>3499</v>
      </c>
      <c r="N825" s="10">
        <v>3</v>
      </c>
      <c r="O825" s="33">
        <v>1</v>
      </c>
    </row>
    <row r="826" spans="1:15" s="7" customFormat="1" ht="33">
      <c r="A826" s="19">
        <v>822</v>
      </c>
      <c r="B826" s="24" t="s">
        <v>445</v>
      </c>
      <c r="C826" s="9" t="s">
        <v>446</v>
      </c>
      <c r="D826" s="9" t="s">
        <v>447</v>
      </c>
      <c r="E826" s="82">
        <v>445000</v>
      </c>
      <c r="F826" s="79">
        <f t="shared" si="29"/>
        <v>445000</v>
      </c>
      <c r="G826" s="80">
        <v>0</v>
      </c>
      <c r="H826" s="29">
        <v>0</v>
      </c>
      <c r="I826" s="82">
        <v>0</v>
      </c>
      <c r="J826" s="55">
        <f t="shared" si="26"/>
        <v>0</v>
      </c>
      <c r="K826" s="134">
        <f t="shared" si="27"/>
        <v>445000</v>
      </c>
      <c r="L826" s="108" t="s">
        <v>2498</v>
      </c>
      <c r="M826" s="24" t="s">
        <v>3500</v>
      </c>
      <c r="N826" s="10">
        <v>3</v>
      </c>
      <c r="O826" s="33">
        <v>1</v>
      </c>
    </row>
    <row r="827" spans="1:15" s="7" customFormat="1" ht="33">
      <c r="A827" s="19">
        <v>823</v>
      </c>
      <c r="B827" s="24" t="s">
        <v>448</v>
      </c>
      <c r="C827" s="9" t="s">
        <v>449</v>
      </c>
      <c r="D827" s="9" t="s">
        <v>450</v>
      </c>
      <c r="E827" s="82">
        <v>445000</v>
      </c>
      <c r="F827" s="79">
        <f t="shared" si="29"/>
        <v>290698</v>
      </c>
      <c r="G827" s="80">
        <v>0</v>
      </c>
      <c r="H827" s="29">
        <v>0</v>
      </c>
      <c r="I827" s="82">
        <v>154302</v>
      </c>
      <c r="J827" s="55">
        <f t="shared" si="26"/>
        <v>0</v>
      </c>
      <c r="K827" s="134">
        <f t="shared" si="27"/>
        <v>445000</v>
      </c>
      <c r="L827" s="108" t="s">
        <v>2498</v>
      </c>
      <c r="M827" s="24" t="s">
        <v>3501</v>
      </c>
      <c r="N827" s="10">
        <v>3</v>
      </c>
      <c r="O827" s="33">
        <v>1</v>
      </c>
    </row>
    <row r="828" spans="1:15" s="7" customFormat="1" ht="33">
      <c r="A828" s="19">
        <v>824</v>
      </c>
      <c r="B828" s="24" t="s">
        <v>451</v>
      </c>
      <c r="C828" s="9" t="s">
        <v>452</v>
      </c>
      <c r="D828" s="9" t="s">
        <v>453</v>
      </c>
      <c r="E828" s="82">
        <v>420000</v>
      </c>
      <c r="F828" s="79">
        <f t="shared" si="29"/>
        <v>420000</v>
      </c>
      <c r="G828" s="80">
        <v>0</v>
      </c>
      <c r="H828" s="29">
        <v>0</v>
      </c>
      <c r="I828" s="82">
        <v>0</v>
      </c>
      <c r="J828" s="55">
        <f t="shared" si="26"/>
        <v>0</v>
      </c>
      <c r="K828" s="134">
        <f t="shared" si="27"/>
        <v>420000</v>
      </c>
      <c r="L828" s="108" t="s">
        <v>2498</v>
      </c>
      <c r="M828" s="24" t="s">
        <v>3502</v>
      </c>
      <c r="N828" s="10">
        <v>3</v>
      </c>
      <c r="O828" s="33">
        <v>1</v>
      </c>
    </row>
    <row r="829" spans="1:15" s="7" customFormat="1" ht="33">
      <c r="A829" s="19">
        <v>825</v>
      </c>
      <c r="B829" s="24" t="s">
        <v>454</v>
      </c>
      <c r="C829" s="9" t="s">
        <v>3503</v>
      </c>
      <c r="D829" s="9" t="s">
        <v>3504</v>
      </c>
      <c r="E829" s="82">
        <v>445000</v>
      </c>
      <c r="F829" s="79">
        <f t="shared" si="29"/>
        <v>445000</v>
      </c>
      <c r="G829" s="80">
        <v>0</v>
      </c>
      <c r="H829" s="29">
        <v>0</v>
      </c>
      <c r="I829" s="82">
        <v>0</v>
      </c>
      <c r="J829" s="55">
        <f t="shared" si="26"/>
        <v>0</v>
      </c>
      <c r="K829" s="134">
        <f t="shared" si="27"/>
        <v>445000</v>
      </c>
      <c r="L829" s="108" t="s">
        <v>455</v>
      </c>
      <c r="M829" s="24" t="s">
        <v>3505</v>
      </c>
      <c r="N829" s="10">
        <v>2</v>
      </c>
      <c r="O829" s="33">
        <v>1</v>
      </c>
    </row>
    <row r="830" spans="1:15" s="7" customFormat="1" ht="75" customHeight="1">
      <c r="A830" s="19">
        <v>826</v>
      </c>
      <c r="B830" s="24" t="s">
        <v>456</v>
      </c>
      <c r="C830" s="9" t="s">
        <v>457</v>
      </c>
      <c r="D830" s="9" t="s">
        <v>3506</v>
      </c>
      <c r="E830" s="82">
        <v>70000</v>
      </c>
      <c r="F830" s="79">
        <f t="shared" si="29"/>
        <v>70000</v>
      </c>
      <c r="G830" s="80">
        <v>0</v>
      </c>
      <c r="H830" s="29">
        <v>0</v>
      </c>
      <c r="I830" s="82">
        <v>0</v>
      </c>
      <c r="J830" s="55">
        <f t="shared" si="26"/>
        <v>0</v>
      </c>
      <c r="K830" s="134">
        <f t="shared" si="27"/>
        <v>70000</v>
      </c>
      <c r="L830" s="108" t="s">
        <v>455</v>
      </c>
      <c r="M830" s="24" t="s">
        <v>3507</v>
      </c>
      <c r="N830" s="10">
        <v>2</v>
      </c>
      <c r="O830" s="33">
        <v>1</v>
      </c>
    </row>
    <row r="831" spans="1:15" s="7" customFormat="1" ht="33">
      <c r="A831" s="19">
        <v>827</v>
      </c>
      <c r="B831" s="24" t="s">
        <v>458</v>
      </c>
      <c r="C831" s="9" t="s">
        <v>3508</v>
      </c>
      <c r="D831" s="9" t="s">
        <v>3509</v>
      </c>
      <c r="E831" s="82">
        <v>317000</v>
      </c>
      <c r="F831" s="79">
        <f t="shared" si="29"/>
        <v>280769</v>
      </c>
      <c r="G831" s="80">
        <v>0</v>
      </c>
      <c r="H831" s="29">
        <v>0</v>
      </c>
      <c r="I831" s="82">
        <v>36231</v>
      </c>
      <c r="J831" s="55">
        <f t="shared" si="26"/>
        <v>0</v>
      </c>
      <c r="K831" s="134">
        <f t="shared" si="27"/>
        <v>317000</v>
      </c>
      <c r="L831" s="108" t="s">
        <v>459</v>
      </c>
      <c r="M831" s="24" t="s">
        <v>3510</v>
      </c>
      <c r="N831" s="10">
        <v>2</v>
      </c>
      <c r="O831" s="33">
        <v>1</v>
      </c>
    </row>
    <row r="832" spans="1:15" s="7" customFormat="1" ht="33">
      <c r="A832" s="19">
        <v>828</v>
      </c>
      <c r="B832" s="24" t="s">
        <v>460</v>
      </c>
      <c r="C832" s="9" t="s">
        <v>3511</v>
      </c>
      <c r="D832" s="9" t="s">
        <v>461</v>
      </c>
      <c r="E832" s="82">
        <v>445000</v>
      </c>
      <c r="F832" s="79">
        <f t="shared" si="29"/>
        <v>445000</v>
      </c>
      <c r="G832" s="80">
        <v>0</v>
      </c>
      <c r="H832" s="29">
        <v>0</v>
      </c>
      <c r="I832" s="82">
        <v>0</v>
      </c>
      <c r="J832" s="55">
        <f t="shared" si="26"/>
        <v>0</v>
      </c>
      <c r="K832" s="134">
        <f t="shared" si="27"/>
        <v>445000</v>
      </c>
      <c r="L832" s="108" t="s">
        <v>455</v>
      </c>
      <c r="M832" s="24" t="s">
        <v>3512</v>
      </c>
      <c r="N832" s="10">
        <v>2</v>
      </c>
      <c r="O832" s="33">
        <v>1</v>
      </c>
    </row>
    <row r="833" spans="1:15" s="7" customFormat="1" ht="33">
      <c r="A833" s="19">
        <v>829</v>
      </c>
      <c r="B833" s="24" t="s">
        <v>462</v>
      </c>
      <c r="C833" s="9" t="s">
        <v>3513</v>
      </c>
      <c r="D833" s="9" t="s">
        <v>463</v>
      </c>
      <c r="E833" s="82">
        <v>445000</v>
      </c>
      <c r="F833" s="79">
        <f t="shared" si="29"/>
        <v>420750</v>
      </c>
      <c r="G833" s="80">
        <v>0</v>
      </c>
      <c r="H833" s="29">
        <v>0</v>
      </c>
      <c r="I833" s="82">
        <v>24250</v>
      </c>
      <c r="J833" s="55">
        <f t="shared" si="26"/>
        <v>0</v>
      </c>
      <c r="K833" s="134">
        <f t="shared" si="27"/>
        <v>445000</v>
      </c>
      <c r="L833" s="108" t="s">
        <v>464</v>
      </c>
      <c r="M833" s="24" t="s">
        <v>3514</v>
      </c>
      <c r="N833" s="10">
        <v>2</v>
      </c>
      <c r="O833" s="33">
        <v>1</v>
      </c>
    </row>
    <row r="834" spans="1:15" s="7" customFormat="1" ht="33">
      <c r="A834" s="19">
        <v>830</v>
      </c>
      <c r="B834" s="24" t="s">
        <v>465</v>
      </c>
      <c r="C834" s="9" t="s">
        <v>466</v>
      </c>
      <c r="D834" s="9" t="s">
        <v>467</v>
      </c>
      <c r="E834" s="82">
        <v>150000</v>
      </c>
      <c r="F834" s="79">
        <f t="shared" si="29"/>
        <v>122100</v>
      </c>
      <c r="G834" s="80">
        <v>0</v>
      </c>
      <c r="H834" s="29">
        <v>0</v>
      </c>
      <c r="I834" s="82">
        <v>27900</v>
      </c>
      <c r="J834" s="55">
        <f t="shared" si="26"/>
        <v>0</v>
      </c>
      <c r="K834" s="134">
        <f t="shared" si="27"/>
        <v>150000</v>
      </c>
      <c r="L834" s="108" t="s">
        <v>468</v>
      </c>
      <c r="M834" s="24" t="s">
        <v>3515</v>
      </c>
      <c r="N834" s="10">
        <v>2</v>
      </c>
      <c r="O834" s="33">
        <v>1</v>
      </c>
    </row>
    <row r="835" spans="1:15" s="7" customFormat="1" ht="33">
      <c r="A835" s="19">
        <v>831</v>
      </c>
      <c r="B835" s="24" t="s">
        <v>469</v>
      </c>
      <c r="C835" s="9" t="s">
        <v>466</v>
      </c>
      <c r="D835" s="9" t="s">
        <v>470</v>
      </c>
      <c r="E835" s="82">
        <v>150000</v>
      </c>
      <c r="F835" s="79">
        <f t="shared" si="29"/>
        <v>150000</v>
      </c>
      <c r="G835" s="80">
        <v>0</v>
      </c>
      <c r="H835" s="29">
        <v>0</v>
      </c>
      <c r="I835" s="82">
        <v>0</v>
      </c>
      <c r="J835" s="55">
        <f t="shared" si="26"/>
        <v>0</v>
      </c>
      <c r="K835" s="134">
        <f t="shared" si="27"/>
        <v>150000</v>
      </c>
      <c r="L835" s="108" t="s">
        <v>886</v>
      </c>
      <c r="M835" s="24" t="s">
        <v>3516</v>
      </c>
      <c r="N835" s="10">
        <v>2</v>
      </c>
      <c r="O835" s="33">
        <v>1</v>
      </c>
    </row>
    <row r="836" spans="1:15" s="7" customFormat="1" ht="33">
      <c r="A836" s="19">
        <v>832</v>
      </c>
      <c r="B836" s="24" t="s">
        <v>471</v>
      </c>
      <c r="C836" s="9" t="s">
        <v>466</v>
      </c>
      <c r="D836" s="9" t="s">
        <v>472</v>
      </c>
      <c r="E836" s="82">
        <v>84000</v>
      </c>
      <c r="F836" s="79">
        <f t="shared" si="29"/>
        <v>84000</v>
      </c>
      <c r="G836" s="80">
        <v>0</v>
      </c>
      <c r="H836" s="29">
        <v>0</v>
      </c>
      <c r="I836" s="82">
        <v>0</v>
      </c>
      <c r="J836" s="55">
        <f t="shared" si="26"/>
        <v>0</v>
      </c>
      <c r="K836" s="134">
        <f t="shared" si="27"/>
        <v>84000</v>
      </c>
      <c r="L836" s="108" t="s">
        <v>473</v>
      </c>
      <c r="M836" s="24" t="s">
        <v>3517</v>
      </c>
      <c r="N836" s="10">
        <v>2</v>
      </c>
      <c r="O836" s="33">
        <v>1</v>
      </c>
    </row>
    <row r="837" spans="1:15" s="7" customFormat="1" ht="33">
      <c r="A837" s="19">
        <v>833</v>
      </c>
      <c r="B837" s="24" t="s">
        <v>474</v>
      </c>
      <c r="C837" s="9" t="s">
        <v>475</v>
      </c>
      <c r="D837" s="9" t="s">
        <v>3518</v>
      </c>
      <c r="E837" s="82">
        <v>222000</v>
      </c>
      <c r="F837" s="79">
        <f t="shared" si="29"/>
        <v>222000</v>
      </c>
      <c r="G837" s="80">
        <v>0</v>
      </c>
      <c r="H837" s="29">
        <v>0</v>
      </c>
      <c r="I837" s="82">
        <v>0</v>
      </c>
      <c r="J837" s="55">
        <f t="shared" ref="J837:J900" si="30">IF(E837=F837+G837+H837+I837,0,1)</f>
        <v>0</v>
      </c>
      <c r="K837" s="134">
        <f t="shared" ref="K837:K900" si="31">F837+G837+H837+I837</f>
        <v>222000</v>
      </c>
      <c r="L837" s="108" t="s">
        <v>473</v>
      </c>
      <c r="M837" s="24" t="s">
        <v>3519</v>
      </c>
      <c r="N837" s="10">
        <v>2</v>
      </c>
      <c r="O837" s="33">
        <v>1</v>
      </c>
    </row>
    <row r="838" spans="1:15" ht="49.5">
      <c r="A838" s="19">
        <v>834</v>
      </c>
      <c r="B838" s="24" t="s">
        <v>476</v>
      </c>
      <c r="C838" s="9" t="s">
        <v>477</v>
      </c>
      <c r="D838" s="9" t="s">
        <v>478</v>
      </c>
      <c r="E838" s="18">
        <v>544000</v>
      </c>
      <c r="F838" s="79">
        <v>500794</v>
      </c>
      <c r="G838" s="80">
        <v>0</v>
      </c>
      <c r="H838" s="29">
        <v>0</v>
      </c>
      <c r="I838" s="18">
        <v>43206</v>
      </c>
      <c r="J838" s="55">
        <f t="shared" si="30"/>
        <v>0</v>
      </c>
      <c r="K838" s="134">
        <f t="shared" si="31"/>
        <v>544000</v>
      </c>
      <c r="L838" s="109" t="s">
        <v>479</v>
      </c>
      <c r="M838" s="24" t="s">
        <v>3520</v>
      </c>
      <c r="N838" s="11">
        <v>3</v>
      </c>
      <c r="O838" s="11">
        <v>1</v>
      </c>
    </row>
    <row r="839" spans="1:15" s="7" customFormat="1" ht="33">
      <c r="A839" s="19">
        <v>835</v>
      </c>
      <c r="B839" s="24" t="s">
        <v>480</v>
      </c>
      <c r="C839" s="9" t="s">
        <v>481</v>
      </c>
      <c r="D839" s="9" t="s">
        <v>482</v>
      </c>
      <c r="E839" s="82">
        <v>120000</v>
      </c>
      <c r="F839" s="79">
        <f t="shared" ref="F839:F844" si="32">E839-I839</f>
        <v>120000</v>
      </c>
      <c r="G839" s="80">
        <v>0</v>
      </c>
      <c r="H839" s="29">
        <v>0</v>
      </c>
      <c r="I839" s="82">
        <v>0</v>
      </c>
      <c r="J839" s="55">
        <f t="shared" si="30"/>
        <v>0</v>
      </c>
      <c r="K839" s="134">
        <f t="shared" si="31"/>
        <v>120000</v>
      </c>
      <c r="L839" s="108" t="s">
        <v>455</v>
      </c>
      <c r="M839" s="24" t="s">
        <v>3521</v>
      </c>
      <c r="N839" s="10">
        <v>2</v>
      </c>
      <c r="O839" s="33">
        <v>1</v>
      </c>
    </row>
    <row r="840" spans="1:15" s="7" customFormat="1" ht="82.5">
      <c r="A840" s="19">
        <v>836</v>
      </c>
      <c r="B840" s="24" t="s">
        <v>483</v>
      </c>
      <c r="C840" s="9" t="s">
        <v>481</v>
      </c>
      <c r="D840" s="9" t="s">
        <v>484</v>
      </c>
      <c r="E840" s="82">
        <v>445000</v>
      </c>
      <c r="F840" s="79">
        <f t="shared" si="32"/>
        <v>445000</v>
      </c>
      <c r="G840" s="80">
        <v>0</v>
      </c>
      <c r="H840" s="29">
        <v>0</v>
      </c>
      <c r="I840" s="82">
        <v>0</v>
      </c>
      <c r="J840" s="55">
        <f t="shared" si="30"/>
        <v>0</v>
      </c>
      <c r="K840" s="134">
        <f t="shared" si="31"/>
        <v>445000</v>
      </c>
      <c r="L840" s="108" t="s">
        <v>455</v>
      </c>
      <c r="M840" s="24" t="s">
        <v>3522</v>
      </c>
      <c r="N840" s="10">
        <v>2</v>
      </c>
      <c r="O840" s="33">
        <v>1</v>
      </c>
    </row>
    <row r="841" spans="1:15" s="7" customFormat="1" ht="72.75" customHeight="1">
      <c r="A841" s="19">
        <v>837</v>
      </c>
      <c r="B841" s="24" t="s">
        <v>485</v>
      </c>
      <c r="C841" s="9" t="s">
        <v>486</v>
      </c>
      <c r="D841" s="9" t="s">
        <v>487</v>
      </c>
      <c r="E841" s="82">
        <v>445000</v>
      </c>
      <c r="F841" s="79">
        <f t="shared" si="32"/>
        <v>445000</v>
      </c>
      <c r="G841" s="80">
        <v>0</v>
      </c>
      <c r="H841" s="29">
        <v>0</v>
      </c>
      <c r="I841" s="82">
        <v>0</v>
      </c>
      <c r="J841" s="55">
        <f t="shared" si="30"/>
        <v>0</v>
      </c>
      <c r="K841" s="134">
        <f t="shared" si="31"/>
        <v>445000</v>
      </c>
      <c r="L841" s="108" t="s">
        <v>479</v>
      </c>
      <c r="M841" s="24" t="s">
        <v>3523</v>
      </c>
      <c r="N841" s="10">
        <v>2</v>
      </c>
      <c r="O841" s="33">
        <v>1</v>
      </c>
    </row>
    <row r="842" spans="1:15" s="7" customFormat="1" ht="49.5">
      <c r="A842" s="19">
        <v>838</v>
      </c>
      <c r="B842" s="24" t="s">
        <v>488</v>
      </c>
      <c r="C842" s="9" t="s">
        <v>138</v>
      </c>
      <c r="D842" s="9" t="s">
        <v>3524</v>
      </c>
      <c r="E842" s="82">
        <v>400000</v>
      </c>
      <c r="F842" s="79">
        <f t="shared" si="32"/>
        <v>310860</v>
      </c>
      <c r="G842" s="80">
        <v>0</v>
      </c>
      <c r="H842" s="29">
        <v>0</v>
      </c>
      <c r="I842" s="82">
        <v>89140</v>
      </c>
      <c r="J842" s="55">
        <f t="shared" si="30"/>
        <v>0</v>
      </c>
      <c r="K842" s="134">
        <f t="shared" si="31"/>
        <v>400000</v>
      </c>
      <c r="L842" s="108" t="s">
        <v>479</v>
      </c>
      <c r="M842" s="24" t="s">
        <v>3525</v>
      </c>
      <c r="N842" s="10">
        <v>2</v>
      </c>
      <c r="O842" s="33">
        <v>1</v>
      </c>
    </row>
    <row r="843" spans="1:15" s="7" customFormat="1" ht="52.5" customHeight="1">
      <c r="A843" s="19">
        <v>839</v>
      </c>
      <c r="B843" s="24" t="s">
        <v>489</v>
      </c>
      <c r="C843" s="9" t="s">
        <v>138</v>
      </c>
      <c r="D843" s="9" t="s">
        <v>490</v>
      </c>
      <c r="E843" s="82">
        <v>445000</v>
      </c>
      <c r="F843" s="79">
        <f t="shared" si="32"/>
        <v>424546</v>
      </c>
      <c r="G843" s="80">
        <v>0</v>
      </c>
      <c r="H843" s="29">
        <v>0</v>
      </c>
      <c r="I843" s="82">
        <v>20454</v>
      </c>
      <c r="J843" s="55">
        <f t="shared" si="30"/>
        <v>0</v>
      </c>
      <c r="K843" s="134">
        <f t="shared" si="31"/>
        <v>445000</v>
      </c>
      <c r="L843" s="108" t="s">
        <v>479</v>
      </c>
      <c r="M843" s="24" t="s">
        <v>3526</v>
      </c>
      <c r="N843" s="10">
        <v>2</v>
      </c>
      <c r="O843" s="33">
        <v>1</v>
      </c>
    </row>
    <row r="844" spans="1:15" s="7" customFormat="1" ht="33">
      <c r="A844" s="19">
        <v>840</v>
      </c>
      <c r="B844" s="24" t="s">
        <v>491</v>
      </c>
      <c r="C844" s="9" t="s">
        <v>492</v>
      </c>
      <c r="D844" s="9" t="s">
        <v>493</v>
      </c>
      <c r="E844" s="82">
        <v>445000</v>
      </c>
      <c r="F844" s="79">
        <f t="shared" si="32"/>
        <v>214500</v>
      </c>
      <c r="G844" s="80">
        <v>0</v>
      </c>
      <c r="H844" s="29">
        <v>0</v>
      </c>
      <c r="I844" s="82">
        <v>230500</v>
      </c>
      <c r="J844" s="55">
        <f t="shared" si="30"/>
        <v>0</v>
      </c>
      <c r="K844" s="134">
        <f t="shared" si="31"/>
        <v>445000</v>
      </c>
      <c r="L844" s="108" t="s">
        <v>494</v>
      </c>
      <c r="M844" s="24" t="s">
        <v>3527</v>
      </c>
      <c r="N844" s="10">
        <v>2</v>
      </c>
      <c r="O844" s="33">
        <v>1</v>
      </c>
    </row>
    <row r="845" spans="1:15" ht="33">
      <c r="A845" s="19">
        <v>841</v>
      </c>
      <c r="B845" s="24" t="s">
        <v>495</v>
      </c>
      <c r="C845" s="9" t="s">
        <v>496</v>
      </c>
      <c r="D845" s="9" t="s">
        <v>497</v>
      </c>
      <c r="E845" s="18">
        <v>544000</v>
      </c>
      <c r="F845" s="79">
        <v>536000</v>
      </c>
      <c r="G845" s="80">
        <v>0</v>
      </c>
      <c r="H845" s="29">
        <v>0</v>
      </c>
      <c r="I845" s="18">
        <v>8000</v>
      </c>
      <c r="J845" s="55">
        <f t="shared" si="30"/>
        <v>0</v>
      </c>
      <c r="K845" s="134">
        <f t="shared" si="31"/>
        <v>544000</v>
      </c>
      <c r="L845" s="109" t="s">
        <v>479</v>
      </c>
      <c r="M845" s="24" t="s">
        <v>3528</v>
      </c>
      <c r="N845" s="11">
        <v>3</v>
      </c>
      <c r="O845" s="11">
        <v>1</v>
      </c>
    </row>
    <row r="846" spans="1:15" s="7" customFormat="1" ht="39" customHeight="1">
      <c r="A846" s="19">
        <v>842</v>
      </c>
      <c r="B846" s="24" t="s">
        <v>498</v>
      </c>
      <c r="C846" s="9" t="s">
        <v>499</v>
      </c>
      <c r="D846" s="9" t="s">
        <v>500</v>
      </c>
      <c r="E846" s="82">
        <v>445000</v>
      </c>
      <c r="F846" s="79">
        <f>E846-I846</f>
        <v>445000</v>
      </c>
      <c r="G846" s="80">
        <v>0</v>
      </c>
      <c r="H846" s="29">
        <v>0</v>
      </c>
      <c r="I846" s="82">
        <v>0</v>
      </c>
      <c r="J846" s="55">
        <f t="shared" si="30"/>
        <v>0</v>
      </c>
      <c r="K846" s="134">
        <f t="shared" si="31"/>
        <v>445000</v>
      </c>
      <c r="L846" s="108" t="s">
        <v>455</v>
      </c>
      <c r="M846" s="24" t="s">
        <v>3529</v>
      </c>
      <c r="N846" s="10">
        <v>2</v>
      </c>
      <c r="O846" s="33">
        <v>1</v>
      </c>
    </row>
    <row r="847" spans="1:15" s="7" customFormat="1" ht="39" customHeight="1">
      <c r="A847" s="19">
        <v>843</v>
      </c>
      <c r="B847" s="24" t="s">
        <v>501</v>
      </c>
      <c r="C847" s="9" t="s">
        <v>502</v>
      </c>
      <c r="D847" s="9" t="s">
        <v>503</v>
      </c>
      <c r="E847" s="82">
        <v>317000</v>
      </c>
      <c r="F847" s="79">
        <f>E847-I847</f>
        <v>283567</v>
      </c>
      <c r="G847" s="80">
        <v>0</v>
      </c>
      <c r="H847" s="29">
        <v>0</v>
      </c>
      <c r="I847" s="82">
        <v>33433</v>
      </c>
      <c r="J847" s="55">
        <f t="shared" si="30"/>
        <v>0</v>
      </c>
      <c r="K847" s="134">
        <f t="shared" si="31"/>
        <v>317000</v>
      </c>
      <c r="L847" s="108" t="s">
        <v>459</v>
      </c>
      <c r="M847" s="24" t="s">
        <v>3530</v>
      </c>
      <c r="N847" s="10">
        <v>2</v>
      </c>
      <c r="O847" s="33">
        <v>1</v>
      </c>
    </row>
    <row r="848" spans="1:15" s="7" customFormat="1" ht="74.25" customHeight="1">
      <c r="A848" s="19">
        <v>844</v>
      </c>
      <c r="B848" s="24" t="s">
        <v>504</v>
      </c>
      <c r="C848" s="9" t="s">
        <v>505</v>
      </c>
      <c r="D848" s="9" t="s">
        <v>506</v>
      </c>
      <c r="E848" s="82">
        <v>445000</v>
      </c>
      <c r="F848" s="79">
        <f>E848-I848</f>
        <v>445000</v>
      </c>
      <c r="G848" s="80">
        <v>0</v>
      </c>
      <c r="H848" s="29">
        <v>0</v>
      </c>
      <c r="I848" s="82">
        <v>0</v>
      </c>
      <c r="J848" s="55">
        <f t="shared" si="30"/>
        <v>0</v>
      </c>
      <c r="K848" s="134">
        <f t="shared" si="31"/>
        <v>445000</v>
      </c>
      <c r="L848" s="108" t="s">
        <v>455</v>
      </c>
      <c r="M848" s="24" t="s">
        <v>3514</v>
      </c>
      <c r="N848" s="10">
        <v>2</v>
      </c>
      <c r="O848" s="33">
        <v>1</v>
      </c>
    </row>
    <row r="849" spans="1:15" s="7" customFormat="1" ht="41.25" customHeight="1">
      <c r="A849" s="19">
        <v>845</v>
      </c>
      <c r="B849" s="24" t="s">
        <v>507</v>
      </c>
      <c r="C849" s="9" t="s">
        <v>508</v>
      </c>
      <c r="D849" s="9" t="s">
        <v>509</v>
      </c>
      <c r="E849" s="82">
        <v>400000</v>
      </c>
      <c r="F849" s="79">
        <f>E849-I849</f>
        <v>400000</v>
      </c>
      <c r="G849" s="80">
        <v>0</v>
      </c>
      <c r="H849" s="29">
        <v>0</v>
      </c>
      <c r="I849" s="82">
        <v>0</v>
      </c>
      <c r="J849" s="55">
        <f t="shared" si="30"/>
        <v>0</v>
      </c>
      <c r="K849" s="134">
        <f t="shared" si="31"/>
        <v>400000</v>
      </c>
      <c r="L849" s="108" t="s">
        <v>455</v>
      </c>
      <c r="M849" s="24" t="s">
        <v>3531</v>
      </c>
      <c r="N849" s="10">
        <v>2</v>
      </c>
      <c r="O849" s="33">
        <v>1</v>
      </c>
    </row>
    <row r="850" spans="1:15" ht="99">
      <c r="A850" s="19">
        <v>846</v>
      </c>
      <c r="B850" s="24" t="s">
        <v>510</v>
      </c>
      <c r="C850" s="9" t="s">
        <v>511</v>
      </c>
      <c r="D850" s="9" t="s">
        <v>497</v>
      </c>
      <c r="E850" s="18">
        <v>544000</v>
      </c>
      <c r="F850" s="79">
        <v>444050</v>
      </c>
      <c r="G850" s="80">
        <v>0</v>
      </c>
      <c r="H850" s="29">
        <v>0</v>
      </c>
      <c r="I850" s="18">
        <v>99950</v>
      </c>
      <c r="J850" s="55">
        <f t="shared" si="30"/>
        <v>0</v>
      </c>
      <c r="K850" s="134">
        <f t="shared" si="31"/>
        <v>544000</v>
      </c>
      <c r="L850" s="109" t="s">
        <v>479</v>
      </c>
      <c r="M850" s="24" t="s">
        <v>3532</v>
      </c>
      <c r="N850" s="11">
        <v>3</v>
      </c>
      <c r="O850" s="11">
        <v>1</v>
      </c>
    </row>
    <row r="851" spans="1:15" s="7" customFormat="1" ht="38.25" customHeight="1">
      <c r="A851" s="19">
        <v>847</v>
      </c>
      <c r="B851" s="24" t="s">
        <v>512</v>
      </c>
      <c r="C851" s="9" t="s">
        <v>513</v>
      </c>
      <c r="D851" s="9" t="s">
        <v>514</v>
      </c>
      <c r="E851" s="82">
        <v>445000</v>
      </c>
      <c r="F851" s="79">
        <f>E851-I851</f>
        <v>407875</v>
      </c>
      <c r="G851" s="80">
        <v>0</v>
      </c>
      <c r="H851" s="29">
        <v>0</v>
      </c>
      <c r="I851" s="82">
        <v>37125</v>
      </c>
      <c r="J851" s="55">
        <f t="shared" si="30"/>
        <v>0</v>
      </c>
      <c r="K851" s="134">
        <f t="shared" si="31"/>
        <v>445000</v>
      </c>
      <c r="L851" s="108" t="s">
        <v>479</v>
      </c>
      <c r="M851" s="24" t="s">
        <v>3533</v>
      </c>
      <c r="N851" s="10">
        <v>2</v>
      </c>
      <c r="O851" s="33">
        <v>1</v>
      </c>
    </row>
    <row r="852" spans="1:15" s="7" customFormat="1" ht="106.5" customHeight="1">
      <c r="A852" s="19">
        <v>848</v>
      </c>
      <c r="B852" s="24" t="s">
        <v>515</v>
      </c>
      <c r="C852" s="9" t="s">
        <v>3534</v>
      </c>
      <c r="D852" s="9" t="s">
        <v>516</v>
      </c>
      <c r="E852" s="82">
        <v>254000</v>
      </c>
      <c r="F852" s="79">
        <f>E852-I852</f>
        <v>221019</v>
      </c>
      <c r="G852" s="80">
        <v>0</v>
      </c>
      <c r="H852" s="29">
        <v>0</v>
      </c>
      <c r="I852" s="82">
        <v>32981</v>
      </c>
      <c r="J852" s="55">
        <f t="shared" si="30"/>
        <v>0</v>
      </c>
      <c r="K852" s="134">
        <f t="shared" si="31"/>
        <v>254000</v>
      </c>
      <c r="L852" s="108" t="s">
        <v>517</v>
      </c>
      <c r="M852" s="24" t="s">
        <v>518</v>
      </c>
      <c r="N852" s="10">
        <v>2</v>
      </c>
      <c r="O852" s="33">
        <v>1</v>
      </c>
    </row>
    <row r="853" spans="1:15" s="7" customFormat="1" ht="24" customHeight="1">
      <c r="A853" s="19">
        <v>849</v>
      </c>
      <c r="B853" s="24" t="s">
        <v>519</v>
      </c>
      <c r="C853" s="9" t="s">
        <v>520</v>
      </c>
      <c r="D853" s="9" t="s">
        <v>521</v>
      </c>
      <c r="E853" s="82">
        <v>469000</v>
      </c>
      <c r="F853" s="79">
        <f>E853-I853</f>
        <v>469000</v>
      </c>
      <c r="G853" s="80">
        <v>0</v>
      </c>
      <c r="H853" s="29">
        <v>0</v>
      </c>
      <c r="I853" s="82">
        <v>0</v>
      </c>
      <c r="J853" s="55">
        <f t="shared" si="30"/>
        <v>0</v>
      </c>
      <c r="K853" s="134">
        <f t="shared" si="31"/>
        <v>469000</v>
      </c>
      <c r="L853" s="108" t="s">
        <v>522</v>
      </c>
      <c r="M853" s="24" t="s">
        <v>523</v>
      </c>
      <c r="N853" s="10">
        <v>3</v>
      </c>
      <c r="O853" s="33">
        <v>1</v>
      </c>
    </row>
    <row r="854" spans="1:15" s="7" customFormat="1" ht="33">
      <c r="A854" s="19">
        <v>850</v>
      </c>
      <c r="B854" s="24" t="s">
        <v>524</v>
      </c>
      <c r="C854" s="9" t="s">
        <v>525</v>
      </c>
      <c r="D854" s="9" t="s">
        <v>526</v>
      </c>
      <c r="E854" s="82">
        <v>445000</v>
      </c>
      <c r="F854" s="79">
        <v>333750</v>
      </c>
      <c r="G854" s="80">
        <v>0</v>
      </c>
      <c r="H854" s="29">
        <v>0</v>
      </c>
      <c r="I854" s="82">
        <v>111250</v>
      </c>
      <c r="J854" s="55">
        <f t="shared" si="30"/>
        <v>0</v>
      </c>
      <c r="K854" s="134">
        <f t="shared" si="31"/>
        <v>445000</v>
      </c>
      <c r="L854" s="108" t="s">
        <v>527</v>
      </c>
      <c r="M854" s="24" t="s">
        <v>528</v>
      </c>
      <c r="N854" s="10">
        <v>3</v>
      </c>
      <c r="O854" s="33">
        <v>1</v>
      </c>
    </row>
    <row r="855" spans="1:15" ht="72" customHeight="1">
      <c r="A855" s="19">
        <v>851</v>
      </c>
      <c r="B855" s="24" t="s">
        <v>529</v>
      </c>
      <c r="C855" s="9" t="s">
        <v>530</v>
      </c>
      <c r="D855" s="9" t="s">
        <v>531</v>
      </c>
      <c r="E855" s="18">
        <v>555000</v>
      </c>
      <c r="F855" s="79">
        <v>537660</v>
      </c>
      <c r="G855" s="80">
        <v>0</v>
      </c>
      <c r="H855" s="29">
        <v>0</v>
      </c>
      <c r="I855" s="18">
        <v>17340</v>
      </c>
      <c r="J855" s="55">
        <f t="shared" si="30"/>
        <v>0</v>
      </c>
      <c r="K855" s="134">
        <f t="shared" si="31"/>
        <v>555000</v>
      </c>
      <c r="L855" s="109" t="s">
        <v>532</v>
      </c>
      <c r="M855" s="24" t="s">
        <v>533</v>
      </c>
      <c r="N855" s="11">
        <v>3</v>
      </c>
      <c r="O855" s="11">
        <v>1</v>
      </c>
    </row>
    <row r="856" spans="1:15" s="7" customFormat="1" ht="132">
      <c r="A856" s="19">
        <v>852</v>
      </c>
      <c r="B856" s="24" t="s">
        <v>534</v>
      </c>
      <c r="C856" s="9" t="s">
        <v>3278</v>
      </c>
      <c r="D856" s="9" t="s">
        <v>535</v>
      </c>
      <c r="E856" s="82">
        <v>740000</v>
      </c>
      <c r="F856" s="79">
        <v>740000</v>
      </c>
      <c r="G856" s="80">
        <v>0</v>
      </c>
      <c r="H856" s="29">
        <v>0</v>
      </c>
      <c r="I856" s="82">
        <v>0</v>
      </c>
      <c r="J856" s="55">
        <f t="shared" si="30"/>
        <v>0</v>
      </c>
      <c r="K856" s="134">
        <f t="shared" si="31"/>
        <v>740000</v>
      </c>
      <c r="L856" s="108" t="s">
        <v>536</v>
      </c>
      <c r="M856" s="24" t="s">
        <v>537</v>
      </c>
      <c r="N856" s="33">
        <v>3</v>
      </c>
      <c r="O856" s="33">
        <v>1</v>
      </c>
    </row>
    <row r="857" spans="1:15" s="7" customFormat="1" ht="33">
      <c r="A857" s="19">
        <v>853</v>
      </c>
      <c r="B857" s="24" t="s">
        <v>538</v>
      </c>
      <c r="C857" s="9" t="s">
        <v>539</v>
      </c>
      <c r="D857" s="9" t="s">
        <v>540</v>
      </c>
      <c r="E857" s="82">
        <v>650000</v>
      </c>
      <c r="F857" s="79">
        <f>E857-I857</f>
        <v>623688</v>
      </c>
      <c r="G857" s="80">
        <v>0</v>
      </c>
      <c r="H857" s="29">
        <v>0</v>
      </c>
      <c r="I857" s="82">
        <v>26312</v>
      </c>
      <c r="J857" s="55">
        <f t="shared" si="30"/>
        <v>0</v>
      </c>
      <c r="K857" s="134">
        <f t="shared" si="31"/>
        <v>650000</v>
      </c>
      <c r="L857" s="108" t="s">
        <v>541</v>
      </c>
      <c r="M857" s="24" t="s">
        <v>542</v>
      </c>
      <c r="N857" s="10">
        <v>2</v>
      </c>
      <c r="O857" s="33">
        <v>1</v>
      </c>
    </row>
    <row r="858" spans="1:15" s="7" customFormat="1" ht="247.5">
      <c r="A858" s="19">
        <v>854</v>
      </c>
      <c r="B858" s="24" t="s">
        <v>543</v>
      </c>
      <c r="C858" s="9" t="s">
        <v>544</v>
      </c>
      <c r="D858" s="9" t="s">
        <v>545</v>
      </c>
      <c r="E858" s="82">
        <v>445000</v>
      </c>
      <c r="F858" s="79">
        <v>445000</v>
      </c>
      <c r="G858" s="80">
        <v>0</v>
      </c>
      <c r="H858" s="29">
        <v>0</v>
      </c>
      <c r="I858" s="82">
        <v>0</v>
      </c>
      <c r="J858" s="55">
        <f t="shared" si="30"/>
        <v>0</v>
      </c>
      <c r="K858" s="134">
        <f t="shared" si="31"/>
        <v>445000</v>
      </c>
      <c r="L858" s="108" t="s">
        <v>930</v>
      </c>
      <c r="M858" s="24" t="s">
        <v>546</v>
      </c>
      <c r="N858" s="33">
        <v>3</v>
      </c>
      <c r="O858" s="33">
        <v>1</v>
      </c>
    </row>
    <row r="859" spans="1:15" s="7" customFormat="1" ht="33">
      <c r="A859" s="19">
        <v>855</v>
      </c>
      <c r="B859" s="24" t="s">
        <v>547</v>
      </c>
      <c r="C859" s="9" t="s">
        <v>548</v>
      </c>
      <c r="D859" s="9" t="s">
        <v>549</v>
      </c>
      <c r="E859" s="82">
        <v>150000</v>
      </c>
      <c r="F859" s="79">
        <f>E859-I859</f>
        <v>150000</v>
      </c>
      <c r="G859" s="80">
        <v>0</v>
      </c>
      <c r="H859" s="29">
        <v>0</v>
      </c>
      <c r="I859" s="82">
        <v>0</v>
      </c>
      <c r="J859" s="55">
        <f t="shared" si="30"/>
        <v>0</v>
      </c>
      <c r="K859" s="134">
        <f t="shared" si="31"/>
        <v>150000</v>
      </c>
      <c r="L859" s="108" t="s">
        <v>550</v>
      </c>
      <c r="M859" s="24" t="s">
        <v>551</v>
      </c>
      <c r="N859" s="10">
        <v>2</v>
      </c>
      <c r="O859" s="33">
        <v>1</v>
      </c>
    </row>
    <row r="860" spans="1:15" s="7" customFormat="1" ht="49.5">
      <c r="A860" s="19">
        <v>856</v>
      </c>
      <c r="B860" s="24" t="s">
        <v>552</v>
      </c>
      <c r="C860" s="9" t="s">
        <v>553</v>
      </c>
      <c r="D860" s="9" t="s">
        <v>554</v>
      </c>
      <c r="E860" s="82">
        <v>605000</v>
      </c>
      <c r="F860" s="79">
        <f>E860-I860</f>
        <v>605000</v>
      </c>
      <c r="G860" s="80">
        <v>0</v>
      </c>
      <c r="H860" s="29">
        <v>0</v>
      </c>
      <c r="I860" s="82">
        <v>0</v>
      </c>
      <c r="J860" s="55">
        <f t="shared" si="30"/>
        <v>0</v>
      </c>
      <c r="K860" s="134">
        <f t="shared" si="31"/>
        <v>605000</v>
      </c>
      <c r="L860" s="108" t="s">
        <v>550</v>
      </c>
      <c r="M860" s="24" t="s">
        <v>555</v>
      </c>
      <c r="N860" s="10">
        <v>2</v>
      </c>
      <c r="O860" s="33">
        <v>1</v>
      </c>
    </row>
    <row r="861" spans="1:15" s="7" customFormat="1" ht="38.25" customHeight="1">
      <c r="A861" s="19">
        <v>857</v>
      </c>
      <c r="B861" s="24" t="s">
        <v>556</v>
      </c>
      <c r="C861" s="9" t="s">
        <v>548</v>
      </c>
      <c r="D861" s="9" t="s">
        <v>557</v>
      </c>
      <c r="E861" s="82">
        <v>200000</v>
      </c>
      <c r="F861" s="79">
        <f>E861-I861</f>
        <v>200000</v>
      </c>
      <c r="G861" s="80">
        <v>0</v>
      </c>
      <c r="H861" s="29">
        <v>0</v>
      </c>
      <c r="I861" s="82">
        <v>0</v>
      </c>
      <c r="J861" s="55">
        <f t="shared" si="30"/>
        <v>0</v>
      </c>
      <c r="K861" s="134">
        <f t="shared" si="31"/>
        <v>200000</v>
      </c>
      <c r="L861" s="108" t="s">
        <v>550</v>
      </c>
      <c r="M861" s="24" t="s">
        <v>558</v>
      </c>
      <c r="N861" s="10">
        <v>2</v>
      </c>
      <c r="O861" s="33">
        <v>1</v>
      </c>
    </row>
    <row r="862" spans="1:15" s="7" customFormat="1" ht="140.25" customHeight="1">
      <c r="A862" s="19">
        <v>858</v>
      </c>
      <c r="B862" s="24" t="s">
        <v>559</v>
      </c>
      <c r="C862" s="9" t="s">
        <v>560</v>
      </c>
      <c r="D862" s="9" t="s">
        <v>561</v>
      </c>
      <c r="E862" s="82">
        <v>481000</v>
      </c>
      <c r="F862" s="79">
        <v>458725</v>
      </c>
      <c r="G862" s="80">
        <v>0</v>
      </c>
      <c r="H862" s="29">
        <v>0</v>
      </c>
      <c r="I862" s="82">
        <v>22275</v>
      </c>
      <c r="J862" s="55">
        <f t="shared" si="30"/>
        <v>0</v>
      </c>
      <c r="K862" s="134">
        <f t="shared" si="31"/>
        <v>481000</v>
      </c>
      <c r="L862" s="108" t="s">
        <v>562</v>
      </c>
      <c r="M862" s="24" t="s">
        <v>563</v>
      </c>
      <c r="N862" s="33">
        <v>3</v>
      </c>
      <c r="O862" s="33">
        <v>1</v>
      </c>
    </row>
    <row r="863" spans="1:15" s="7" customFormat="1" ht="31.5" customHeight="1">
      <c r="A863" s="19">
        <v>859</v>
      </c>
      <c r="B863" s="24" t="s">
        <v>564</v>
      </c>
      <c r="C863" s="9" t="s">
        <v>2016</v>
      </c>
      <c r="D863" s="9" t="s">
        <v>565</v>
      </c>
      <c r="E863" s="82">
        <v>1389000</v>
      </c>
      <c r="F863" s="79">
        <v>1243863</v>
      </c>
      <c r="G863" s="80">
        <v>0</v>
      </c>
      <c r="H863" s="29">
        <v>0</v>
      </c>
      <c r="I863" s="82">
        <v>145137</v>
      </c>
      <c r="J863" s="55">
        <f t="shared" si="30"/>
        <v>0</v>
      </c>
      <c r="K863" s="134">
        <f t="shared" si="31"/>
        <v>1389000</v>
      </c>
      <c r="L863" s="108" t="s">
        <v>566</v>
      </c>
      <c r="M863" s="24" t="s">
        <v>567</v>
      </c>
      <c r="N863" s="33">
        <v>3</v>
      </c>
      <c r="O863" s="33">
        <v>1</v>
      </c>
    </row>
    <row r="864" spans="1:15" s="7" customFormat="1" ht="49.5">
      <c r="A864" s="19">
        <v>860</v>
      </c>
      <c r="B864" s="24" t="s">
        <v>568</v>
      </c>
      <c r="C864" s="9" t="s">
        <v>569</v>
      </c>
      <c r="D864" s="9" t="s">
        <v>570</v>
      </c>
      <c r="E864" s="82">
        <v>595000</v>
      </c>
      <c r="F864" s="79">
        <v>404468</v>
      </c>
      <c r="G864" s="80">
        <v>0</v>
      </c>
      <c r="H864" s="29">
        <v>0</v>
      </c>
      <c r="I864" s="82">
        <v>190532</v>
      </c>
      <c r="J864" s="55">
        <f t="shared" si="30"/>
        <v>0</v>
      </c>
      <c r="K864" s="134">
        <f t="shared" si="31"/>
        <v>595000</v>
      </c>
      <c r="L864" s="108" t="s">
        <v>571</v>
      </c>
      <c r="M864" s="24" t="s">
        <v>572</v>
      </c>
      <c r="N864" s="33">
        <v>3</v>
      </c>
      <c r="O864" s="33">
        <v>1</v>
      </c>
    </row>
    <row r="865" spans="1:15" s="7" customFormat="1" ht="40.5" customHeight="1">
      <c r="A865" s="19">
        <v>861</v>
      </c>
      <c r="B865" s="24" t="s">
        <v>573</v>
      </c>
      <c r="C865" s="9" t="s">
        <v>2324</v>
      </c>
      <c r="D865" s="9" t="s">
        <v>899</v>
      </c>
      <c r="E865" s="82">
        <v>1871000</v>
      </c>
      <c r="F865" s="79">
        <f>E865-I865</f>
        <v>1770625</v>
      </c>
      <c r="G865" s="80">
        <v>0</v>
      </c>
      <c r="H865" s="29">
        <v>0</v>
      </c>
      <c r="I865" s="82">
        <v>100375</v>
      </c>
      <c r="J865" s="55">
        <f t="shared" si="30"/>
        <v>0</v>
      </c>
      <c r="K865" s="134">
        <f t="shared" si="31"/>
        <v>1871000</v>
      </c>
      <c r="L865" s="108" t="s">
        <v>574</v>
      </c>
      <c r="M865" s="24" t="s">
        <v>575</v>
      </c>
      <c r="N865" s="10">
        <v>3</v>
      </c>
      <c r="O865" s="33">
        <v>1</v>
      </c>
    </row>
    <row r="866" spans="1:15" s="7" customFormat="1" ht="108" customHeight="1">
      <c r="A866" s="19">
        <v>862</v>
      </c>
      <c r="B866" s="24" t="s">
        <v>576</v>
      </c>
      <c r="C866" s="9" t="s">
        <v>2324</v>
      </c>
      <c r="D866" s="9" t="s">
        <v>577</v>
      </c>
      <c r="E866" s="82">
        <v>445000</v>
      </c>
      <c r="F866" s="79">
        <v>445000</v>
      </c>
      <c r="G866" s="80">
        <v>0</v>
      </c>
      <c r="H866" s="29">
        <v>0</v>
      </c>
      <c r="I866" s="82">
        <v>0</v>
      </c>
      <c r="J866" s="55">
        <f t="shared" si="30"/>
        <v>0</v>
      </c>
      <c r="K866" s="134">
        <f t="shared" si="31"/>
        <v>445000</v>
      </c>
      <c r="L866" s="108" t="s">
        <v>578</v>
      </c>
      <c r="M866" s="24" t="s">
        <v>579</v>
      </c>
      <c r="N866" s="33">
        <v>3</v>
      </c>
      <c r="O866" s="33">
        <v>1</v>
      </c>
    </row>
    <row r="867" spans="1:15" ht="59.25" customHeight="1">
      <c r="A867" s="19">
        <v>863</v>
      </c>
      <c r="B867" s="24" t="s">
        <v>580</v>
      </c>
      <c r="C867" s="9" t="s">
        <v>581</v>
      </c>
      <c r="D867" s="9" t="s">
        <v>582</v>
      </c>
      <c r="E867" s="18">
        <v>584000</v>
      </c>
      <c r="F867" s="79">
        <v>546400</v>
      </c>
      <c r="G867" s="80">
        <v>0</v>
      </c>
      <c r="H867" s="29">
        <v>0</v>
      </c>
      <c r="I867" s="18">
        <v>37600</v>
      </c>
      <c r="J867" s="55">
        <f t="shared" si="30"/>
        <v>0</v>
      </c>
      <c r="K867" s="134">
        <f t="shared" si="31"/>
        <v>584000</v>
      </c>
      <c r="L867" s="109" t="s">
        <v>583</v>
      </c>
      <c r="M867" s="24" t="s">
        <v>584</v>
      </c>
      <c r="N867" s="11">
        <v>3</v>
      </c>
      <c r="O867" s="11">
        <v>1</v>
      </c>
    </row>
    <row r="868" spans="1:15" s="7" customFormat="1" ht="33">
      <c r="A868" s="19">
        <v>864</v>
      </c>
      <c r="B868" s="24" t="s">
        <v>585</v>
      </c>
      <c r="C868" s="9" t="s">
        <v>586</v>
      </c>
      <c r="D868" s="9" t="s">
        <v>587</v>
      </c>
      <c r="E868" s="82">
        <v>250000</v>
      </c>
      <c r="F868" s="79">
        <v>250000</v>
      </c>
      <c r="G868" s="80">
        <v>0</v>
      </c>
      <c r="H868" s="29">
        <v>0</v>
      </c>
      <c r="I868" s="82">
        <v>0</v>
      </c>
      <c r="J868" s="55">
        <f t="shared" si="30"/>
        <v>0</v>
      </c>
      <c r="K868" s="134">
        <f t="shared" si="31"/>
        <v>250000</v>
      </c>
      <c r="L868" s="108" t="s">
        <v>588</v>
      </c>
      <c r="M868" s="24" t="s">
        <v>589</v>
      </c>
      <c r="N868" s="33">
        <v>2</v>
      </c>
      <c r="O868" s="33">
        <v>1</v>
      </c>
    </row>
    <row r="869" spans="1:15" s="7" customFormat="1" ht="115.5">
      <c r="A869" s="19">
        <v>865</v>
      </c>
      <c r="B869" s="24" t="s">
        <v>590</v>
      </c>
      <c r="C869" s="9" t="s">
        <v>3834</v>
      </c>
      <c r="D869" s="9" t="s">
        <v>899</v>
      </c>
      <c r="E869" s="82">
        <v>1871000</v>
      </c>
      <c r="F869" s="79">
        <f>E869-I869</f>
        <v>1550431</v>
      </c>
      <c r="G869" s="80">
        <v>0</v>
      </c>
      <c r="H869" s="29">
        <v>0</v>
      </c>
      <c r="I869" s="82">
        <v>320569</v>
      </c>
      <c r="J869" s="55">
        <f t="shared" si="30"/>
        <v>0</v>
      </c>
      <c r="K869" s="134">
        <f t="shared" si="31"/>
        <v>1871000</v>
      </c>
      <c r="L869" s="108" t="s">
        <v>591</v>
      </c>
      <c r="M869" s="24" t="s">
        <v>592</v>
      </c>
      <c r="N869" s="10">
        <v>3</v>
      </c>
      <c r="O869" s="33">
        <v>1</v>
      </c>
    </row>
    <row r="870" spans="1:15" ht="53.25" customHeight="1">
      <c r="A870" s="19">
        <v>866</v>
      </c>
      <c r="B870" s="24" t="s">
        <v>593</v>
      </c>
      <c r="C870" s="9" t="s">
        <v>594</v>
      </c>
      <c r="D870" s="9" t="s">
        <v>595</v>
      </c>
      <c r="E870" s="18">
        <v>544000</v>
      </c>
      <c r="F870" s="79">
        <v>533395</v>
      </c>
      <c r="G870" s="80">
        <v>0</v>
      </c>
      <c r="H870" s="29">
        <v>0</v>
      </c>
      <c r="I870" s="18">
        <v>10605</v>
      </c>
      <c r="J870" s="55">
        <f t="shared" si="30"/>
        <v>0</v>
      </c>
      <c r="K870" s="134">
        <f t="shared" si="31"/>
        <v>544000</v>
      </c>
      <c r="L870" s="109" t="s">
        <v>596</v>
      </c>
      <c r="M870" s="24" t="s">
        <v>597</v>
      </c>
      <c r="N870" s="11">
        <v>3</v>
      </c>
      <c r="O870" s="11">
        <v>1</v>
      </c>
    </row>
    <row r="871" spans="1:15" ht="49.5" customHeight="1">
      <c r="A871" s="19">
        <v>867</v>
      </c>
      <c r="B871" s="24" t="s">
        <v>598</v>
      </c>
      <c r="C871" s="9" t="s">
        <v>599</v>
      </c>
      <c r="D871" s="9" t="s">
        <v>600</v>
      </c>
      <c r="E871" s="18">
        <v>544000</v>
      </c>
      <c r="F871" s="79">
        <v>544000</v>
      </c>
      <c r="G871" s="80">
        <v>0</v>
      </c>
      <c r="H871" s="29">
        <v>0</v>
      </c>
      <c r="I871" s="18">
        <v>0</v>
      </c>
      <c r="J871" s="55">
        <f t="shared" si="30"/>
        <v>0</v>
      </c>
      <c r="K871" s="134">
        <f t="shared" si="31"/>
        <v>544000</v>
      </c>
      <c r="L871" s="109" t="s">
        <v>596</v>
      </c>
      <c r="M871" s="24" t="s">
        <v>601</v>
      </c>
      <c r="N871" s="49">
        <v>3</v>
      </c>
      <c r="O871" s="11">
        <v>1</v>
      </c>
    </row>
    <row r="872" spans="1:15" ht="45.75" customHeight="1">
      <c r="A872" s="19">
        <v>868</v>
      </c>
      <c r="B872" s="24" t="s">
        <v>602</v>
      </c>
      <c r="C872" s="9" t="s">
        <v>603</v>
      </c>
      <c r="D872" s="9" t="s">
        <v>604</v>
      </c>
      <c r="E872" s="18">
        <v>523000</v>
      </c>
      <c r="F872" s="79">
        <v>521267</v>
      </c>
      <c r="G872" s="80">
        <v>0</v>
      </c>
      <c r="H872" s="29">
        <v>0</v>
      </c>
      <c r="I872" s="18">
        <v>1733</v>
      </c>
      <c r="J872" s="55">
        <f t="shared" si="30"/>
        <v>0</v>
      </c>
      <c r="K872" s="134">
        <f t="shared" si="31"/>
        <v>523000</v>
      </c>
      <c r="L872" s="109" t="s">
        <v>596</v>
      </c>
      <c r="M872" s="24" t="s">
        <v>605</v>
      </c>
      <c r="N872" s="11">
        <v>3</v>
      </c>
      <c r="O872" s="11">
        <v>1</v>
      </c>
    </row>
    <row r="873" spans="1:15" s="7" customFormat="1" ht="33">
      <c r="A873" s="19">
        <v>869</v>
      </c>
      <c r="B873" s="24" t="s">
        <v>606</v>
      </c>
      <c r="C873" s="9" t="s">
        <v>607</v>
      </c>
      <c r="D873" s="9" t="s">
        <v>608</v>
      </c>
      <c r="E873" s="82">
        <v>445000</v>
      </c>
      <c r="F873" s="79">
        <v>445000</v>
      </c>
      <c r="G873" s="80">
        <v>0</v>
      </c>
      <c r="H873" s="29">
        <v>0</v>
      </c>
      <c r="I873" s="82">
        <v>0</v>
      </c>
      <c r="J873" s="55">
        <f t="shared" si="30"/>
        <v>0</v>
      </c>
      <c r="K873" s="134">
        <f t="shared" si="31"/>
        <v>445000</v>
      </c>
      <c r="L873" s="108" t="s">
        <v>609</v>
      </c>
      <c r="M873" s="24" t="s">
        <v>610</v>
      </c>
      <c r="N873" s="33">
        <v>3</v>
      </c>
      <c r="O873" s="33">
        <v>1</v>
      </c>
    </row>
    <row r="874" spans="1:15" s="7" customFormat="1" ht="66">
      <c r="A874" s="19">
        <v>870</v>
      </c>
      <c r="B874" s="24" t="s">
        <v>611</v>
      </c>
      <c r="C874" s="9" t="s">
        <v>612</v>
      </c>
      <c r="D874" s="9" t="s">
        <v>613</v>
      </c>
      <c r="E874" s="82">
        <v>445000</v>
      </c>
      <c r="F874" s="79">
        <v>445000</v>
      </c>
      <c r="G874" s="80">
        <v>0</v>
      </c>
      <c r="H874" s="29">
        <v>0</v>
      </c>
      <c r="I874" s="82">
        <v>0</v>
      </c>
      <c r="J874" s="55">
        <f t="shared" si="30"/>
        <v>0</v>
      </c>
      <c r="K874" s="134">
        <f t="shared" si="31"/>
        <v>445000</v>
      </c>
      <c r="L874" s="108" t="s">
        <v>614</v>
      </c>
      <c r="M874" s="24" t="s">
        <v>615</v>
      </c>
      <c r="N874" s="33">
        <v>3</v>
      </c>
      <c r="O874" s="33">
        <v>1</v>
      </c>
    </row>
    <row r="875" spans="1:15" s="7" customFormat="1" ht="49.5">
      <c r="A875" s="19">
        <v>871</v>
      </c>
      <c r="B875" s="24" t="s">
        <v>616</v>
      </c>
      <c r="C875" s="9" t="s">
        <v>617</v>
      </c>
      <c r="D875" s="9" t="s">
        <v>618</v>
      </c>
      <c r="E875" s="82">
        <v>445000</v>
      </c>
      <c r="F875" s="79">
        <v>310466</v>
      </c>
      <c r="G875" s="80">
        <v>0</v>
      </c>
      <c r="H875" s="29">
        <v>0</v>
      </c>
      <c r="I875" s="82">
        <v>134534</v>
      </c>
      <c r="J875" s="55">
        <f t="shared" si="30"/>
        <v>0</v>
      </c>
      <c r="K875" s="134">
        <f t="shared" si="31"/>
        <v>445000</v>
      </c>
      <c r="L875" s="108">
        <v>1030007824</v>
      </c>
      <c r="M875" s="24" t="s">
        <v>619</v>
      </c>
      <c r="N875" s="33">
        <v>3</v>
      </c>
      <c r="O875" s="33">
        <v>1</v>
      </c>
    </row>
    <row r="876" spans="1:15" s="7" customFormat="1" ht="33">
      <c r="A876" s="19">
        <v>872</v>
      </c>
      <c r="B876" s="24" t="s">
        <v>620</v>
      </c>
      <c r="C876" s="9" t="s">
        <v>621</v>
      </c>
      <c r="D876" s="9" t="s">
        <v>622</v>
      </c>
      <c r="E876" s="82">
        <v>646000</v>
      </c>
      <c r="F876" s="79">
        <v>646000</v>
      </c>
      <c r="G876" s="80">
        <v>0</v>
      </c>
      <c r="H876" s="29">
        <v>0</v>
      </c>
      <c r="I876" s="82">
        <v>0</v>
      </c>
      <c r="J876" s="55">
        <f t="shared" si="30"/>
        <v>0</v>
      </c>
      <c r="K876" s="134">
        <f t="shared" si="31"/>
        <v>646000</v>
      </c>
      <c r="L876" s="108" t="s">
        <v>614</v>
      </c>
      <c r="M876" s="24" t="s">
        <v>623</v>
      </c>
      <c r="N876" s="33">
        <v>3</v>
      </c>
      <c r="O876" s="33">
        <v>1</v>
      </c>
    </row>
    <row r="877" spans="1:15" s="7" customFormat="1" ht="49.5">
      <c r="A877" s="19">
        <v>873</v>
      </c>
      <c r="B877" s="24" t="s">
        <v>624</v>
      </c>
      <c r="C877" s="9" t="s">
        <v>2320</v>
      </c>
      <c r="D877" s="9" t="s">
        <v>625</v>
      </c>
      <c r="E877" s="82">
        <v>445000</v>
      </c>
      <c r="F877" s="79">
        <v>445000</v>
      </c>
      <c r="G877" s="80">
        <v>0</v>
      </c>
      <c r="H877" s="29">
        <v>0</v>
      </c>
      <c r="I877" s="82">
        <v>0</v>
      </c>
      <c r="J877" s="55">
        <f t="shared" si="30"/>
        <v>0</v>
      </c>
      <c r="K877" s="134">
        <f t="shared" si="31"/>
        <v>445000</v>
      </c>
      <c r="L877" s="108" t="s">
        <v>626</v>
      </c>
      <c r="M877" s="24" t="s">
        <v>627</v>
      </c>
      <c r="N877" s="33">
        <v>3</v>
      </c>
      <c r="O877" s="33">
        <v>1</v>
      </c>
    </row>
    <row r="878" spans="1:15" s="7" customFormat="1" ht="33">
      <c r="A878" s="19">
        <v>874</v>
      </c>
      <c r="B878" s="24" t="s">
        <v>628</v>
      </c>
      <c r="C878" s="9" t="s">
        <v>629</v>
      </c>
      <c r="D878" s="9" t="s">
        <v>630</v>
      </c>
      <c r="E878" s="82">
        <v>445000</v>
      </c>
      <c r="F878" s="79">
        <v>0</v>
      </c>
      <c r="G878" s="80">
        <v>0</v>
      </c>
      <c r="H878" s="29">
        <v>0</v>
      </c>
      <c r="I878" s="82">
        <v>445000</v>
      </c>
      <c r="J878" s="55">
        <f t="shared" si="30"/>
        <v>0</v>
      </c>
      <c r="K878" s="134">
        <f t="shared" si="31"/>
        <v>445000</v>
      </c>
      <c r="L878" s="108"/>
      <c r="M878" s="24" t="s">
        <v>2502</v>
      </c>
      <c r="N878" s="10">
        <v>1</v>
      </c>
      <c r="O878" s="33">
        <v>0</v>
      </c>
    </row>
    <row r="879" spans="1:15" s="7" customFormat="1" ht="49.5">
      <c r="A879" s="19">
        <v>875</v>
      </c>
      <c r="B879" s="24" t="s">
        <v>631</v>
      </c>
      <c r="C879" s="9" t="s">
        <v>632</v>
      </c>
      <c r="D879" s="9" t="s">
        <v>633</v>
      </c>
      <c r="E879" s="82">
        <v>445000</v>
      </c>
      <c r="F879" s="79">
        <f>E879-I879</f>
        <v>382200</v>
      </c>
      <c r="G879" s="80">
        <v>0</v>
      </c>
      <c r="H879" s="29">
        <v>0</v>
      </c>
      <c r="I879" s="82">
        <v>62800</v>
      </c>
      <c r="J879" s="55">
        <f t="shared" si="30"/>
        <v>0</v>
      </c>
      <c r="K879" s="134">
        <f t="shared" si="31"/>
        <v>445000</v>
      </c>
      <c r="L879" s="108" t="s">
        <v>634</v>
      </c>
      <c r="M879" s="24" t="s">
        <v>635</v>
      </c>
      <c r="N879" s="10">
        <v>2</v>
      </c>
      <c r="O879" s="33">
        <v>1</v>
      </c>
    </row>
    <row r="880" spans="1:15" s="7" customFormat="1" ht="82.5">
      <c r="A880" s="19">
        <v>876</v>
      </c>
      <c r="B880" s="24" t="s">
        <v>636</v>
      </c>
      <c r="C880" s="9" t="s">
        <v>2328</v>
      </c>
      <c r="D880" s="9" t="s">
        <v>899</v>
      </c>
      <c r="E880" s="82">
        <v>3331000</v>
      </c>
      <c r="F880" s="79">
        <f>E880-I880</f>
        <v>3202408</v>
      </c>
      <c r="G880" s="80">
        <v>0</v>
      </c>
      <c r="H880" s="29">
        <v>0</v>
      </c>
      <c r="I880" s="82">
        <v>128592</v>
      </c>
      <c r="J880" s="55">
        <f t="shared" si="30"/>
        <v>0</v>
      </c>
      <c r="K880" s="134">
        <f t="shared" si="31"/>
        <v>3331000</v>
      </c>
      <c r="L880" s="108" t="s">
        <v>637</v>
      </c>
      <c r="M880" s="24" t="s">
        <v>638</v>
      </c>
      <c r="N880" s="10">
        <v>3</v>
      </c>
      <c r="O880" s="33">
        <v>1</v>
      </c>
    </row>
    <row r="881" spans="1:15" s="7" customFormat="1" ht="33">
      <c r="A881" s="19">
        <v>877</v>
      </c>
      <c r="B881" s="24" t="s">
        <v>639</v>
      </c>
      <c r="C881" s="9" t="s">
        <v>640</v>
      </c>
      <c r="D881" s="9" t="s">
        <v>641</v>
      </c>
      <c r="E881" s="82">
        <v>512000</v>
      </c>
      <c r="F881" s="79">
        <v>502400</v>
      </c>
      <c r="G881" s="80">
        <v>0</v>
      </c>
      <c r="H881" s="29">
        <v>0</v>
      </c>
      <c r="I881" s="82">
        <v>9600</v>
      </c>
      <c r="J881" s="55">
        <f t="shared" si="30"/>
        <v>0</v>
      </c>
      <c r="K881" s="134">
        <f t="shared" si="31"/>
        <v>512000</v>
      </c>
      <c r="L881" s="108" t="s">
        <v>642</v>
      </c>
      <c r="M881" s="24" t="s">
        <v>643</v>
      </c>
      <c r="N881" s="33">
        <v>3</v>
      </c>
      <c r="O881" s="33">
        <v>1</v>
      </c>
    </row>
    <row r="882" spans="1:15" ht="66">
      <c r="A882" s="19">
        <v>878</v>
      </c>
      <c r="B882" s="24" t="s">
        <v>644</v>
      </c>
      <c r="C882" s="9" t="s">
        <v>645</v>
      </c>
      <c r="D882" s="9" t="s">
        <v>646</v>
      </c>
      <c r="E882" s="18">
        <v>537000</v>
      </c>
      <c r="F882" s="79">
        <v>376252</v>
      </c>
      <c r="G882" s="80">
        <v>0</v>
      </c>
      <c r="H882" s="29">
        <v>0</v>
      </c>
      <c r="I882" s="18">
        <v>160748</v>
      </c>
      <c r="J882" s="55">
        <f t="shared" si="30"/>
        <v>0</v>
      </c>
      <c r="K882" s="134">
        <f t="shared" si="31"/>
        <v>537000</v>
      </c>
      <c r="L882" s="109" t="s">
        <v>647</v>
      </c>
      <c r="M882" s="24" t="s">
        <v>3535</v>
      </c>
      <c r="N882" s="11">
        <v>2</v>
      </c>
      <c r="O882" s="11">
        <v>1</v>
      </c>
    </row>
    <row r="883" spans="1:15" s="7" customFormat="1" ht="33">
      <c r="A883" s="19">
        <v>879</v>
      </c>
      <c r="B883" s="24" t="s">
        <v>983</v>
      </c>
      <c r="C883" s="9" t="s">
        <v>984</v>
      </c>
      <c r="D883" s="9" t="s">
        <v>985</v>
      </c>
      <c r="E883" s="82">
        <v>469000</v>
      </c>
      <c r="F883" s="79">
        <v>469000</v>
      </c>
      <c r="G883" s="80">
        <v>0</v>
      </c>
      <c r="H883" s="29">
        <v>0</v>
      </c>
      <c r="I883" s="82">
        <v>0</v>
      </c>
      <c r="J883" s="55">
        <f t="shared" si="30"/>
        <v>0</v>
      </c>
      <c r="K883" s="134">
        <f t="shared" si="31"/>
        <v>469000</v>
      </c>
      <c r="L883" s="108" t="s">
        <v>986</v>
      </c>
      <c r="M883" s="24" t="s">
        <v>3536</v>
      </c>
      <c r="N883" s="33">
        <v>1</v>
      </c>
      <c r="O883" s="33">
        <v>1</v>
      </c>
    </row>
    <row r="884" spans="1:15" s="7" customFormat="1" ht="33">
      <c r="A884" s="19">
        <v>880</v>
      </c>
      <c r="B884" s="24" t="s">
        <v>987</v>
      </c>
      <c r="C884" s="9" t="s">
        <v>988</v>
      </c>
      <c r="D884" s="9" t="s">
        <v>989</v>
      </c>
      <c r="E884" s="82">
        <v>420000</v>
      </c>
      <c r="F884" s="79">
        <f>E884-I884</f>
        <v>420000</v>
      </c>
      <c r="G884" s="80">
        <v>0</v>
      </c>
      <c r="H884" s="29">
        <v>0</v>
      </c>
      <c r="I884" s="82">
        <v>0</v>
      </c>
      <c r="J884" s="55">
        <f t="shared" si="30"/>
        <v>0</v>
      </c>
      <c r="K884" s="134">
        <f t="shared" si="31"/>
        <v>420000</v>
      </c>
      <c r="L884" s="108" t="s">
        <v>2062</v>
      </c>
      <c r="M884" s="24" t="s">
        <v>3537</v>
      </c>
      <c r="N884" s="33">
        <v>2</v>
      </c>
      <c r="O884" s="33">
        <v>1</v>
      </c>
    </row>
    <row r="885" spans="1:15" s="7" customFormat="1" ht="44.25" customHeight="1">
      <c r="A885" s="19">
        <v>881</v>
      </c>
      <c r="B885" s="24" t="s">
        <v>990</v>
      </c>
      <c r="C885" s="9" t="s">
        <v>988</v>
      </c>
      <c r="D885" s="9" t="s">
        <v>991</v>
      </c>
      <c r="E885" s="82">
        <v>445000</v>
      </c>
      <c r="F885" s="79">
        <f>E885-I885</f>
        <v>445000</v>
      </c>
      <c r="G885" s="80">
        <v>0</v>
      </c>
      <c r="H885" s="29">
        <v>0</v>
      </c>
      <c r="I885" s="82">
        <v>0</v>
      </c>
      <c r="J885" s="55">
        <f t="shared" si="30"/>
        <v>0</v>
      </c>
      <c r="K885" s="134">
        <f t="shared" si="31"/>
        <v>445000</v>
      </c>
      <c r="L885" s="108" t="s">
        <v>2062</v>
      </c>
      <c r="M885" s="24" t="s">
        <v>3538</v>
      </c>
      <c r="N885" s="10">
        <v>3</v>
      </c>
      <c r="O885" s="33">
        <v>1</v>
      </c>
    </row>
    <row r="886" spans="1:15" ht="44.25" customHeight="1">
      <c r="A886" s="19">
        <v>882</v>
      </c>
      <c r="B886" s="24" t="s">
        <v>992</v>
      </c>
      <c r="C886" s="9" t="s">
        <v>993</v>
      </c>
      <c r="D886" s="9" t="s">
        <v>994</v>
      </c>
      <c r="E886" s="18">
        <v>555000</v>
      </c>
      <c r="F886" s="79">
        <v>547250</v>
      </c>
      <c r="G886" s="80">
        <v>0</v>
      </c>
      <c r="H886" s="29">
        <v>0</v>
      </c>
      <c r="I886" s="18">
        <v>7750</v>
      </c>
      <c r="J886" s="55">
        <f t="shared" si="30"/>
        <v>0</v>
      </c>
      <c r="K886" s="134">
        <f t="shared" si="31"/>
        <v>555000</v>
      </c>
      <c r="L886" s="109" t="s">
        <v>995</v>
      </c>
      <c r="M886" s="24" t="s">
        <v>3539</v>
      </c>
      <c r="N886" s="11">
        <v>3</v>
      </c>
      <c r="O886" s="11">
        <v>1</v>
      </c>
    </row>
    <row r="887" spans="1:15" s="7" customFormat="1" ht="99">
      <c r="A887" s="19">
        <v>883</v>
      </c>
      <c r="B887" s="24" t="s">
        <v>996</v>
      </c>
      <c r="C887" s="9" t="s">
        <v>993</v>
      </c>
      <c r="D887" s="9" t="s">
        <v>997</v>
      </c>
      <c r="E887" s="82">
        <v>469000</v>
      </c>
      <c r="F887" s="79">
        <f>E887-I887</f>
        <v>419250</v>
      </c>
      <c r="G887" s="80">
        <v>0</v>
      </c>
      <c r="H887" s="29">
        <v>0</v>
      </c>
      <c r="I887" s="82">
        <v>49750</v>
      </c>
      <c r="J887" s="55">
        <f t="shared" si="30"/>
        <v>0</v>
      </c>
      <c r="K887" s="134">
        <f t="shared" si="31"/>
        <v>469000</v>
      </c>
      <c r="L887" s="108" t="s">
        <v>998</v>
      </c>
      <c r="M887" s="24" t="s">
        <v>3540</v>
      </c>
      <c r="N887" s="10">
        <v>3</v>
      </c>
      <c r="O887" s="33">
        <v>1</v>
      </c>
    </row>
    <row r="888" spans="1:15" s="7" customFormat="1" ht="33">
      <c r="A888" s="19">
        <v>884</v>
      </c>
      <c r="B888" s="24" t="s">
        <v>999</v>
      </c>
      <c r="C888" s="9" t="s">
        <v>1000</v>
      </c>
      <c r="D888" s="9" t="s">
        <v>1001</v>
      </c>
      <c r="E888" s="82">
        <v>637000</v>
      </c>
      <c r="F888" s="79">
        <f>E888-I888</f>
        <v>445000</v>
      </c>
      <c r="G888" s="80">
        <v>0</v>
      </c>
      <c r="H888" s="29">
        <v>0</v>
      </c>
      <c r="I888" s="82">
        <v>192000</v>
      </c>
      <c r="J888" s="55">
        <f t="shared" si="30"/>
        <v>0</v>
      </c>
      <c r="K888" s="134">
        <f t="shared" si="31"/>
        <v>637000</v>
      </c>
      <c r="L888" s="108" t="s">
        <v>998</v>
      </c>
      <c r="M888" s="24" t="s">
        <v>3541</v>
      </c>
      <c r="N888" s="10">
        <v>3</v>
      </c>
      <c r="O888" s="33">
        <v>1</v>
      </c>
    </row>
    <row r="889" spans="1:15" s="7" customFormat="1" ht="33">
      <c r="A889" s="19">
        <v>885</v>
      </c>
      <c r="B889" s="24" t="s">
        <v>1002</v>
      </c>
      <c r="C889" s="9" t="s">
        <v>1003</v>
      </c>
      <c r="D889" s="9" t="s">
        <v>1004</v>
      </c>
      <c r="E889" s="82">
        <v>445000</v>
      </c>
      <c r="F889" s="79">
        <f>E889-I889</f>
        <v>0</v>
      </c>
      <c r="G889" s="80">
        <v>0</v>
      </c>
      <c r="H889" s="29">
        <v>0</v>
      </c>
      <c r="I889" s="82">
        <v>445000</v>
      </c>
      <c r="J889" s="55">
        <f t="shared" si="30"/>
        <v>0</v>
      </c>
      <c r="K889" s="134">
        <f t="shared" si="31"/>
        <v>445000</v>
      </c>
      <c r="L889" s="108" t="s">
        <v>1005</v>
      </c>
      <c r="M889" s="24" t="s">
        <v>3542</v>
      </c>
      <c r="N889" s="33">
        <v>1</v>
      </c>
      <c r="O889" s="33">
        <v>0</v>
      </c>
    </row>
    <row r="890" spans="1:15" s="7" customFormat="1" ht="56.25" customHeight="1">
      <c r="A890" s="19">
        <v>886</v>
      </c>
      <c r="B890" s="24" t="s">
        <v>1006</v>
      </c>
      <c r="C890" s="9" t="s">
        <v>1007</v>
      </c>
      <c r="D890" s="9" t="s">
        <v>1008</v>
      </c>
      <c r="E890" s="82">
        <v>445000</v>
      </c>
      <c r="F890" s="79">
        <f>E890-I890</f>
        <v>373632</v>
      </c>
      <c r="G890" s="80">
        <v>0</v>
      </c>
      <c r="H890" s="29">
        <v>0</v>
      </c>
      <c r="I890" s="82">
        <v>71368</v>
      </c>
      <c r="J890" s="55">
        <f t="shared" si="30"/>
        <v>0</v>
      </c>
      <c r="K890" s="134">
        <f t="shared" si="31"/>
        <v>445000</v>
      </c>
      <c r="L890" s="108" t="s">
        <v>1006</v>
      </c>
      <c r="M890" s="24" t="s">
        <v>3543</v>
      </c>
      <c r="N890" s="33">
        <v>3</v>
      </c>
      <c r="O890" s="33">
        <v>1</v>
      </c>
    </row>
    <row r="891" spans="1:15" s="7" customFormat="1" ht="82.5">
      <c r="A891" s="19">
        <v>887</v>
      </c>
      <c r="B891" s="24" t="s">
        <v>1009</v>
      </c>
      <c r="C891" s="9" t="s">
        <v>2335</v>
      </c>
      <c r="D891" s="9" t="s">
        <v>899</v>
      </c>
      <c r="E891" s="82">
        <v>4266000</v>
      </c>
      <c r="F891" s="79">
        <f>E891-I891</f>
        <v>2917015</v>
      </c>
      <c r="G891" s="80">
        <v>0</v>
      </c>
      <c r="H891" s="29">
        <v>0</v>
      </c>
      <c r="I891" s="82">
        <v>1348985</v>
      </c>
      <c r="J891" s="55">
        <f t="shared" si="30"/>
        <v>0</v>
      </c>
      <c r="K891" s="134">
        <f t="shared" si="31"/>
        <v>4266000</v>
      </c>
      <c r="L891" s="108" t="s">
        <v>1010</v>
      </c>
      <c r="M891" s="24" t="s">
        <v>3544</v>
      </c>
      <c r="N891" s="33">
        <v>3</v>
      </c>
      <c r="O891" s="33">
        <v>1</v>
      </c>
    </row>
    <row r="892" spans="1:15" ht="99">
      <c r="A892" s="19">
        <v>888</v>
      </c>
      <c r="B892" s="24" t="s">
        <v>1011</v>
      </c>
      <c r="C892" s="9" t="s">
        <v>2092</v>
      </c>
      <c r="D892" s="9" t="s">
        <v>1012</v>
      </c>
      <c r="E892" s="18">
        <v>555000</v>
      </c>
      <c r="F892" s="79">
        <v>529700</v>
      </c>
      <c r="G892" s="80">
        <v>0</v>
      </c>
      <c r="H892" s="29">
        <v>0</v>
      </c>
      <c r="I892" s="18">
        <v>25300</v>
      </c>
      <c r="J892" s="55">
        <f t="shared" si="30"/>
        <v>0</v>
      </c>
      <c r="K892" s="134">
        <f t="shared" si="31"/>
        <v>555000</v>
      </c>
      <c r="L892" s="109" t="s">
        <v>1013</v>
      </c>
      <c r="M892" s="24" t="s">
        <v>3545</v>
      </c>
      <c r="N892" s="11">
        <v>3</v>
      </c>
      <c r="O892" s="11">
        <v>1</v>
      </c>
    </row>
    <row r="893" spans="1:15" ht="66">
      <c r="A893" s="19">
        <v>889</v>
      </c>
      <c r="B893" s="24" t="s">
        <v>1014</v>
      </c>
      <c r="C893" s="9" t="s">
        <v>2901</v>
      </c>
      <c r="D893" s="9" t="s">
        <v>1012</v>
      </c>
      <c r="E893" s="18">
        <v>554000</v>
      </c>
      <c r="F893" s="79">
        <v>303513</v>
      </c>
      <c r="G893" s="80">
        <v>0</v>
      </c>
      <c r="H893" s="29">
        <v>0</v>
      </c>
      <c r="I893" s="18">
        <v>250487</v>
      </c>
      <c r="J893" s="55">
        <f t="shared" si="30"/>
        <v>0</v>
      </c>
      <c r="K893" s="134">
        <f t="shared" si="31"/>
        <v>554000</v>
      </c>
      <c r="L893" s="109" t="s">
        <v>1013</v>
      </c>
      <c r="M893" s="24" t="s">
        <v>3546</v>
      </c>
      <c r="N893" s="11">
        <v>2</v>
      </c>
      <c r="O893" s="11">
        <v>1</v>
      </c>
    </row>
    <row r="894" spans="1:15" s="7" customFormat="1" ht="92.25" customHeight="1">
      <c r="A894" s="19">
        <v>890</v>
      </c>
      <c r="B894" s="24" t="s">
        <v>1015</v>
      </c>
      <c r="C894" s="9" t="s">
        <v>1016</v>
      </c>
      <c r="D894" s="9" t="s">
        <v>1017</v>
      </c>
      <c r="E894" s="82">
        <v>445000</v>
      </c>
      <c r="F894" s="79">
        <v>445000</v>
      </c>
      <c r="G894" s="80">
        <v>0</v>
      </c>
      <c r="H894" s="29">
        <v>0</v>
      </c>
      <c r="I894" s="82">
        <v>0</v>
      </c>
      <c r="J894" s="55">
        <f t="shared" si="30"/>
        <v>0</v>
      </c>
      <c r="K894" s="134">
        <f t="shared" si="31"/>
        <v>445000</v>
      </c>
      <c r="L894" s="108">
        <v>1030008585</v>
      </c>
      <c r="M894" s="24" t="s">
        <v>1018</v>
      </c>
      <c r="N894" s="33">
        <v>3</v>
      </c>
      <c r="O894" s="33">
        <v>1</v>
      </c>
    </row>
    <row r="895" spans="1:15" s="7" customFormat="1" ht="73.5" customHeight="1">
      <c r="A895" s="19">
        <v>891</v>
      </c>
      <c r="B895" s="24" t="s">
        <v>1019</v>
      </c>
      <c r="C895" s="9" t="s">
        <v>1016</v>
      </c>
      <c r="D895" s="9" t="s">
        <v>1020</v>
      </c>
      <c r="E895" s="82">
        <v>540000</v>
      </c>
      <c r="F895" s="79">
        <v>540000</v>
      </c>
      <c r="G895" s="80">
        <v>0</v>
      </c>
      <c r="H895" s="29">
        <v>0</v>
      </c>
      <c r="I895" s="82">
        <v>0</v>
      </c>
      <c r="J895" s="55">
        <f t="shared" si="30"/>
        <v>0</v>
      </c>
      <c r="K895" s="134">
        <f t="shared" si="31"/>
        <v>540000</v>
      </c>
      <c r="L895" s="108">
        <v>1030008585</v>
      </c>
      <c r="M895" s="24" t="s">
        <v>1021</v>
      </c>
      <c r="N895" s="33">
        <v>3</v>
      </c>
      <c r="O895" s="33">
        <v>1</v>
      </c>
    </row>
    <row r="896" spans="1:15" s="7" customFormat="1" ht="57" customHeight="1">
      <c r="A896" s="19">
        <v>892</v>
      </c>
      <c r="B896" s="24" t="s">
        <v>1022</v>
      </c>
      <c r="C896" s="9" t="s">
        <v>1023</v>
      </c>
      <c r="D896" s="9" t="s">
        <v>1024</v>
      </c>
      <c r="E896" s="82">
        <v>445000</v>
      </c>
      <c r="F896" s="79">
        <v>401250</v>
      </c>
      <c r="G896" s="80">
        <v>0</v>
      </c>
      <c r="H896" s="29">
        <v>0</v>
      </c>
      <c r="I896" s="82">
        <v>43750</v>
      </c>
      <c r="J896" s="55">
        <f t="shared" si="30"/>
        <v>0</v>
      </c>
      <c r="K896" s="134">
        <f t="shared" si="31"/>
        <v>445000</v>
      </c>
      <c r="L896" s="108">
        <v>1030008585</v>
      </c>
      <c r="M896" s="24" t="s">
        <v>1025</v>
      </c>
      <c r="N896" s="33">
        <v>2</v>
      </c>
      <c r="O896" s="33">
        <v>1</v>
      </c>
    </row>
    <row r="897" spans="1:15" s="7" customFormat="1" ht="105.75" customHeight="1">
      <c r="A897" s="19">
        <v>893</v>
      </c>
      <c r="B897" s="24" t="s">
        <v>1026</v>
      </c>
      <c r="C897" s="9" t="s">
        <v>3547</v>
      </c>
      <c r="D897" s="9" t="s">
        <v>1027</v>
      </c>
      <c r="E897" s="82">
        <v>519000</v>
      </c>
      <c r="F897" s="79">
        <f>E897-I897</f>
        <v>487250</v>
      </c>
      <c r="G897" s="80">
        <v>0</v>
      </c>
      <c r="H897" s="29">
        <v>0</v>
      </c>
      <c r="I897" s="82">
        <v>31750</v>
      </c>
      <c r="J897" s="55">
        <f t="shared" si="30"/>
        <v>0</v>
      </c>
      <c r="K897" s="134">
        <f t="shared" si="31"/>
        <v>519000</v>
      </c>
      <c r="L897" s="108">
        <v>1030008585</v>
      </c>
      <c r="M897" s="24" t="s">
        <v>1028</v>
      </c>
      <c r="N897" s="33">
        <v>3</v>
      </c>
      <c r="O897" s="33">
        <v>1</v>
      </c>
    </row>
    <row r="898" spans="1:15" s="7" customFormat="1" ht="58.5" customHeight="1">
      <c r="A898" s="19">
        <v>894</v>
      </c>
      <c r="B898" s="24" t="s">
        <v>1029</v>
      </c>
      <c r="C898" s="9" t="s">
        <v>3577</v>
      </c>
      <c r="D898" s="9" t="s">
        <v>1030</v>
      </c>
      <c r="E898" s="82">
        <v>445000</v>
      </c>
      <c r="F898" s="79">
        <f>E898-I898</f>
        <v>442500</v>
      </c>
      <c r="G898" s="80">
        <v>0</v>
      </c>
      <c r="H898" s="29">
        <v>0</v>
      </c>
      <c r="I898" s="82">
        <v>2500</v>
      </c>
      <c r="J898" s="55">
        <f t="shared" si="30"/>
        <v>0</v>
      </c>
      <c r="K898" s="134">
        <f t="shared" si="31"/>
        <v>445000</v>
      </c>
      <c r="L898" s="108">
        <v>1030008585</v>
      </c>
      <c r="M898" s="24" t="s">
        <v>1031</v>
      </c>
      <c r="N898" s="33">
        <v>3</v>
      </c>
      <c r="O898" s="33">
        <v>1</v>
      </c>
    </row>
    <row r="899" spans="1:15" ht="66">
      <c r="A899" s="19">
        <v>895</v>
      </c>
      <c r="B899" s="24" t="s">
        <v>1032</v>
      </c>
      <c r="C899" s="9" t="s">
        <v>1033</v>
      </c>
      <c r="D899" s="9" t="s">
        <v>1034</v>
      </c>
      <c r="E899" s="18">
        <v>555000</v>
      </c>
      <c r="F899" s="79">
        <v>529000</v>
      </c>
      <c r="G899" s="80">
        <v>0</v>
      </c>
      <c r="H899" s="29">
        <v>0</v>
      </c>
      <c r="I899" s="18">
        <v>26000</v>
      </c>
      <c r="J899" s="55">
        <f t="shared" si="30"/>
        <v>0</v>
      </c>
      <c r="K899" s="134">
        <f t="shared" si="31"/>
        <v>555000</v>
      </c>
      <c r="L899" s="109" t="s">
        <v>1035</v>
      </c>
      <c r="M899" s="24" t="s">
        <v>3548</v>
      </c>
      <c r="N899" s="11">
        <v>3</v>
      </c>
      <c r="O899" s="11">
        <v>1</v>
      </c>
    </row>
    <row r="900" spans="1:15" ht="66">
      <c r="A900" s="19">
        <v>896</v>
      </c>
      <c r="B900" s="24" t="s">
        <v>1036</v>
      </c>
      <c r="C900" s="9" t="s">
        <v>1037</v>
      </c>
      <c r="D900" s="9" t="s">
        <v>1038</v>
      </c>
      <c r="E900" s="18">
        <v>555000</v>
      </c>
      <c r="F900" s="79">
        <v>555000</v>
      </c>
      <c r="G900" s="80">
        <v>0</v>
      </c>
      <c r="H900" s="29">
        <v>0</v>
      </c>
      <c r="I900" s="18">
        <v>0</v>
      </c>
      <c r="J900" s="55">
        <f t="shared" si="30"/>
        <v>0</v>
      </c>
      <c r="K900" s="134">
        <f t="shared" si="31"/>
        <v>555000</v>
      </c>
      <c r="L900" s="109" t="s">
        <v>1039</v>
      </c>
      <c r="M900" s="24" t="s">
        <v>2973</v>
      </c>
      <c r="N900" s="11">
        <v>3</v>
      </c>
      <c r="O900" s="11">
        <v>1</v>
      </c>
    </row>
    <row r="901" spans="1:15" s="7" customFormat="1" ht="82.5">
      <c r="A901" s="19">
        <v>897</v>
      </c>
      <c r="B901" s="24" t="s">
        <v>1040</v>
      </c>
      <c r="C901" s="9" t="s">
        <v>2336</v>
      </c>
      <c r="D901" s="9" t="s">
        <v>1041</v>
      </c>
      <c r="E901" s="82">
        <v>2863000</v>
      </c>
      <c r="F901" s="79">
        <f>E901-I901</f>
        <v>2862500</v>
      </c>
      <c r="G901" s="80">
        <v>0</v>
      </c>
      <c r="H901" s="29">
        <v>0</v>
      </c>
      <c r="I901" s="82">
        <v>500</v>
      </c>
      <c r="J901" s="55">
        <f t="shared" ref="J901:J964" si="33">IF(E901=F901+G901+H901+I901,0,1)</f>
        <v>0</v>
      </c>
      <c r="K901" s="134">
        <f t="shared" ref="K901:K964" si="34">F901+G901+H901+I901</f>
        <v>2863000</v>
      </c>
      <c r="L901" s="108" t="s">
        <v>1042</v>
      </c>
      <c r="M901" s="24" t="s">
        <v>2974</v>
      </c>
      <c r="N901" s="33">
        <v>3</v>
      </c>
      <c r="O901" s="33">
        <v>1</v>
      </c>
    </row>
    <row r="902" spans="1:15" s="7" customFormat="1" ht="66">
      <c r="A902" s="19">
        <v>898</v>
      </c>
      <c r="B902" s="24" t="s">
        <v>1043</v>
      </c>
      <c r="C902" s="9" t="s">
        <v>3776</v>
      </c>
      <c r="D902" s="9" t="s">
        <v>1044</v>
      </c>
      <c r="E902" s="82">
        <v>935000</v>
      </c>
      <c r="F902" s="79">
        <f>E902-I902</f>
        <v>883382</v>
      </c>
      <c r="G902" s="80">
        <v>0</v>
      </c>
      <c r="H902" s="29">
        <v>0</v>
      </c>
      <c r="I902" s="82">
        <v>51618</v>
      </c>
      <c r="J902" s="55">
        <f t="shared" si="33"/>
        <v>0</v>
      </c>
      <c r="K902" s="134">
        <f t="shared" si="34"/>
        <v>935000</v>
      </c>
      <c r="L902" s="108" t="s">
        <v>1045</v>
      </c>
      <c r="M902" s="24" t="s">
        <v>2975</v>
      </c>
      <c r="N902" s="33">
        <v>3</v>
      </c>
      <c r="O902" s="33">
        <v>1</v>
      </c>
    </row>
    <row r="903" spans="1:15" s="7" customFormat="1" ht="33">
      <c r="A903" s="19">
        <v>899</v>
      </c>
      <c r="B903" s="24" t="s">
        <v>1046</v>
      </c>
      <c r="C903" s="9" t="s">
        <v>1047</v>
      </c>
      <c r="D903" s="9" t="s">
        <v>1048</v>
      </c>
      <c r="E903" s="82">
        <v>597000</v>
      </c>
      <c r="F903" s="79">
        <v>0</v>
      </c>
      <c r="G903" s="80">
        <v>0</v>
      </c>
      <c r="H903" s="29">
        <v>0</v>
      </c>
      <c r="I903" s="82">
        <v>597000</v>
      </c>
      <c r="J903" s="55">
        <f t="shared" si="33"/>
        <v>0</v>
      </c>
      <c r="K903" s="134">
        <v>597000</v>
      </c>
      <c r="L903" s="108"/>
      <c r="M903" s="24" t="s">
        <v>2976</v>
      </c>
      <c r="N903" s="10">
        <v>1</v>
      </c>
      <c r="O903" s="33">
        <v>0</v>
      </c>
    </row>
    <row r="904" spans="1:15" s="7" customFormat="1" ht="25.5" customHeight="1">
      <c r="A904" s="19">
        <v>900</v>
      </c>
      <c r="B904" s="24" t="s">
        <v>1049</v>
      </c>
      <c r="C904" s="9" t="s">
        <v>1050</v>
      </c>
      <c r="D904" s="9" t="s">
        <v>1051</v>
      </c>
      <c r="E904" s="82">
        <v>445000</v>
      </c>
      <c r="F904" s="79">
        <f>E904-I904</f>
        <v>0</v>
      </c>
      <c r="G904" s="80">
        <v>0</v>
      </c>
      <c r="H904" s="29">
        <v>0</v>
      </c>
      <c r="I904" s="82">
        <v>445000</v>
      </c>
      <c r="J904" s="55">
        <f t="shared" si="33"/>
        <v>0</v>
      </c>
      <c r="K904" s="134">
        <f t="shared" si="34"/>
        <v>445000</v>
      </c>
      <c r="L904" s="119" t="s">
        <v>1052</v>
      </c>
      <c r="M904" s="119" t="s">
        <v>2976</v>
      </c>
      <c r="N904" s="33">
        <v>3</v>
      </c>
      <c r="O904" s="33">
        <v>1</v>
      </c>
    </row>
    <row r="905" spans="1:15" s="7" customFormat="1" ht="38.25" customHeight="1">
      <c r="A905" s="19">
        <v>901</v>
      </c>
      <c r="B905" s="24" t="s">
        <v>1053</v>
      </c>
      <c r="C905" s="9" t="s">
        <v>1054</v>
      </c>
      <c r="D905" s="9" t="s">
        <v>1055</v>
      </c>
      <c r="E905" s="82">
        <v>445000</v>
      </c>
      <c r="F905" s="79">
        <f>E905-I905</f>
        <v>416625</v>
      </c>
      <c r="G905" s="80">
        <v>0</v>
      </c>
      <c r="H905" s="29">
        <v>0</v>
      </c>
      <c r="I905" s="82">
        <v>28375</v>
      </c>
      <c r="J905" s="55">
        <f t="shared" si="33"/>
        <v>0</v>
      </c>
      <c r="K905" s="134">
        <f t="shared" si="34"/>
        <v>445000</v>
      </c>
      <c r="L905" s="108" t="s">
        <v>1052</v>
      </c>
      <c r="M905" s="24" t="s">
        <v>2977</v>
      </c>
      <c r="N905" s="33">
        <v>3</v>
      </c>
      <c r="O905" s="33">
        <v>1</v>
      </c>
    </row>
    <row r="906" spans="1:15" s="7" customFormat="1" ht="83.25" customHeight="1">
      <c r="A906" s="19">
        <v>902</v>
      </c>
      <c r="B906" s="24" t="s">
        <v>1056</v>
      </c>
      <c r="C906" s="9" t="s">
        <v>2978</v>
      </c>
      <c r="D906" s="9" t="s">
        <v>2979</v>
      </c>
      <c r="E906" s="82">
        <v>445000</v>
      </c>
      <c r="F906" s="79">
        <f>E906-I906</f>
        <v>445000</v>
      </c>
      <c r="G906" s="80">
        <v>0</v>
      </c>
      <c r="H906" s="29">
        <v>0</v>
      </c>
      <c r="I906" s="82">
        <v>0</v>
      </c>
      <c r="J906" s="55">
        <f t="shared" si="33"/>
        <v>0</v>
      </c>
      <c r="K906" s="134">
        <f t="shared" si="34"/>
        <v>445000</v>
      </c>
      <c r="L906" s="108" t="s">
        <v>1057</v>
      </c>
      <c r="M906" s="24" t="s">
        <v>2980</v>
      </c>
      <c r="N906" s="10">
        <v>2</v>
      </c>
      <c r="O906" s="33">
        <v>1</v>
      </c>
    </row>
    <row r="907" spans="1:15" s="7" customFormat="1" ht="78.75" customHeight="1">
      <c r="A907" s="19">
        <v>903</v>
      </c>
      <c r="B907" s="24" t="s">
        <v>1058</v>
      </c>
      <c r="C907" s="9" t="s">
        <v>2311</v>
      </c>
      <c r="D907" s="9" t="s">
        <v>1059</v>
      </c>
      <c r="E907" s="82">
        <v>1871000</v>
      </c>
      <c r="F907" s="79">
        <f>E907-I907</f>
        <v>1746419</v>
      </c>
      <c r="G907" s="80">
        <v>0</v>
      </c>
      <c r="H907" s="29">
        <v>0</v>
      </c>
      <c r="I907" s="82">
        <v>124581</v>
      </c>
      <c r="J907" s="55">
        <f t="shared" si="33"/>
        <v>0</v>
      </c>
      <c r="K907" s="134">
        <f t="shared" si="34"/>
        <v>1871000</v>
      </c>
      <c r="L907" s="108" t="s">
        <v>1060</v>
      </c>
      <c r="M907" s="24" t="s">
        <v>1061</v>
      </c>
      <c r="N907" s="33">
        <v>3</v>
      </c>
      <c r="O907" s="33">
        <v>1</v>
      </c>
    </row>
    <row r="908" spans="1:15" s="7" customFormat="1" ht="264">
      <c r="A908" s="19">
        <v>904</v>
      </c>
      <c r="B908" s="24" t="s">
        <v>1062</v>
      </c>
      <c r="C908" s="9" t="s">
        <v>1477</v>
      </c>
      <c r="D908" s="9" t="s">
        <v>1063</v>
      </c>
      <c r="E908" s="82">
        <v>543000</v>
      </c>
      <c r="F908" s="79">
        <v>543000</v>
      </c>
      <c r="G908" s="80">
        <v>0</v>
      </c>
      <c r="H908" s="29">
        <v>0</v>
      </c>
      <c r="I908" s="82">
        <v>0</v>
      </c>
      <c r="J908" s="55">
        <f t="shared" si="33"/>
        <v>0</v>
      </c>
      <c r="K908" s="134">
        <f t="shared" si="34"/>
        <v>543000</v>
      </c>
      <c r="L908" s="108">
        <v>1030025405</v>
      </c>
      <c r="M908" s="24" t="s">
        <v>1064</v>
      </c>
      <c r="N908" s="33">
        <v>3</v>
      </c>
      <c r="O908" s="33">
        <v>1</v>
      </c>
    </row>
    <row r="909" spans="1:15" s="7" customFormat="1" ht="94.5" customHeight="1">
      <c r="A909" s="19">
        <v>905</v>
      </c>
      <c r="B909" s="24" t="s">
        <v>1065</v>
      </c>
      <c r="C909" s="9" t="s">
        <v>2153</v>
      </c>
      <c r="D909" s="9" t="s">
        <v>2981</v>
      </c>
      <c r="E909" s="82">
        <v>788000</v>
      </c>
      <c r="F909" s="79">
        <f>E909-I909</f>
        <v>720079</v>
      </c>
      <c r="G909" s="80">
        <v>0</v>
      </c>
      <c r="H909" s="29">
        <v>0</v>
      </c>
      <c r="I909" s="82">
        <v>67921</v>
      </c>
      <c r="J909" s="55">
        <f t="shared" si="33"/>
        <v>0</v>
      </c>
      <c r="K909" s="134">
        <f t="shared" si="34"/>
        <v>788000</v>
      </c>
      <c r="L909" s="108" t="s">
        <v>1066</v>
      </c>
      <c r="M909" s="24" t="s">
        <v>2982</v>
      </c>
      <c r="N909" s="10">
        <v>2</v>
      </c>
      <c r="O909" s="33">
        <v>1</v>
      </c>
    </row>
    <row r="910" spans="1:15" s="7" customFormat="1" ht="25.5" customHeight="1">
      <c r="A910" s="19">
        <v>906</v>
      </c>
      <c r="B910" s="24" t="s">
        <v>1067</v>
      </c>
      <c r="C910" s="9" t="s">
        <v>2299</v>
      </c>
      <c r="D910" s="9" t="s">
        <v>899</v>
      </c>
      <c r="E910" s="82">
        <v>1868000</v>
      </c>
      <c r="F910" s="79">
        <f>E910-I910</f>
        <v>1777745</v>
      </c>
      <c r="G910" s="80">
        <v>0</v>
      </c>
      <c r="H910" s="29">
        <v>0</v>
      </c>
      <c r="I910" s="82">
        <v>90255</v>
      </c>
      <c r="J910" s="55">
        <f t="shared" si="33"/>
        <v>0</v>
      </c>
      <c r="K910" s="134">
        <f t="shared" si="34"/>
        <v>1868000</v>
      </c>
      <c r="L910" s="108" t="s">
        <v>1068</v>
      </c>
      <c r="M910" s="24" t="s">
        <v>2983</v>
      </c>
      <c r="N910" s="33">
        <v>3</v>
      </c>
      <c r="O910" s="33">
        <v>1</v>
      </c>
    </row>
    <row r="911" spans="1:15" s="7" customFormat="1" ht="45" customHeight="1">
      <c r="A911" s="19">
        <v>907</v>
      </c>
      <c r="B911" s="24" t="s">
        <v>1069</v>
      </c>
      <c r="C911" s="9" t="s">
        <v>1070</v>
      </c>
      <c r="D911" s="9" t="s">
        <v>899</v>
      </c>
      <c r="E911" s="82">
        <v>4727000</v>
      </c>
      <c r="F911" s="79">
        <f>E911-I911</f>
        <v>4371203</v>
      </c>
      <c r="G911" s="80">
        <v>0</v>
      </c>
      <c r="H911" s="29">
        <v>0</v>
      </c>
      <c r="I911" s="82">
        <v>355797</v>
      </c>
      <c r="J911" s="55">
        <f t="shared" si="33"/>
        <v>0</v>
      </c>
      <c r="K911" s="134">
        <f t="shared" si="34"/>
        <v>4727000</v>
      </c>
      <c r="L911" s="108" t="s">
        <v>1071</v>
      </c>
      <c r="M911" s="24" t="s">
        <v>2984</v>
      </c>
      <c r="N911" s="33">
        <v>3</v>
      </c>
      <c r="O911" s="33">
        <v>1</v>
      </c>
    </row>
    <row r="912" spans="1:15" s="7" customFormat="1" ht="92.25" customHeight="1">
      <c r="A912" s="19">
        <v>908</v>
      </c>
      <c r="B912" s="24" t="s">
        <v>1072</v>
      </c>
      <c r="C912" s="9" t="s">
        <v>2333</v>
      </c>
      <c r="D912" s="9" t="s">
        <v>1073</v>
      </c>
      <c r="E912" s="82">
        <v>935000</v>
      </c>
      <c r="F912" s="79">
        <f>E912-I912</f>
        <v>823625</v>
      </c>
      <c r="G912" s="80">
        <v>0</v>
      </c>
      <c r="H912" s="29">
        <v>0</v>
      </c>
      <c r="I912" s="82">
        <v>111375</v>
      </c>
      <c r="J912" s="55">
        <f t="shared" si="33"/>
        <v>0</v>
      </c>
      <c r="K912" s="134">
        <f t="shared" si="34"/>
        <v>935000</v>
      </c>
      <c r="L912" s="108" t="s">
        <v>867</v>
      </c>
      <c r="M912" s="24" t="s">
        <v>1074</v>
      </c>
      <c r="N912" s="33">
        <v>3</v>
      </c>
      <c r="O912" s="33">
        <v>1</v>
      </c>
    </row>
    <row r="913" spans="1:15" ht="48" customHeight="1">
      <c r="A913" s="19">
        <v>909</v>
      </c>
      <c r="B913" s="24" t="s">
        <v>1075</v>
      </c>
      <c r="C913" s="9" t="s">
        <v>2872</v>
      </c>
      <c r="D913" s="9" t="s">
        <v>1076</v>
      </c>
      <c r="E913" s="18">
        <v>597000</v>
      </c>
      <c r="F913" s="79">
        <v>564232</v>
      </c>
      <c r="G913" s="80">
        <v>0</v>
      </c>
      <c r="H913" s="29">
        <v>0</v>
      </c>
      <c r="I913" s="18">
        <v>32768</v>
      </c>
      <c r="J913" s="55">
        <f t="shared" si="33"/>
        <v>0</v>
      </c>
      <c r="K913" s="134">
        <f t="shared" si="34"/>
        <v>597000</v>
      </c>
      <c r="L913" s="109" t="s">
        <v>1077</v>
      </c>
      <c r="M913" s="24" t="s">
        <v>2985</v>
      </c>
      <c r="N913" s="11">
        <v>3</v>
      </c>
      <c r="O913" s="11">
        <v>1</v>
      </c>
    </row>
    <row r="914" spans="1:15" s="7" customFormat="1" ht="33">
      <c r="A914" s="19">
        <v>910</v>
      </c>
      <c r="B914" s="24" t="s">
        <v>1078</v>
      </c>
      <c r="C914" s="9" t="s">
        <v>2872</v>
      </c>
      <c r="D914" s="9" t="s">
        <v>1079</v>
      </c>
      <c r="E914" s="82">
        <v>515000</v>
      </c>
      <c r="F914" s="79">
        <v>486875</v>
      </c>
      <c r="G914" s="80">
        <v>0</v>
      </c>
      <c r="H914" s="29">
        <v>0</v>
      </c>
      <c r="I914" s="82">
        <v>28125</v>
      </c>
      <c r="J914" s="55">
        <f t="shared" si="33"/>
        <v>0</v>
      </c>
      <c r="K914" s="134">
        <f t="shared" si="34"/>
        <v>515000</v>
      </c>
      <c r="L914" s="108" t="s">
        <v>1077</v>
      </c>
      <c r="M914" s="24" t="s">
        <v>2986</v>
      </c>
      <c r="N914" s="33">
        <v>3</v>
      </c>
      <c r="O914" s="33">
        <v>1</v>
      </c>
    </row>
    <row r="915" spans="1:15" s="7" customFormat="1" ht="82.5">
      <c r="A915" s="19">
        <v>911</v>
      </c>
      <c r="B915" s="24" t="s">
        <v>1080</v>
      </c>
      <c r="C915" s="9" t="s">
        <v>1081</v>
      </c>
      <c r="D915" s="9" t="s">
        <v>1082</v>
      </c>
      <c r="E915" s="82">
        <v>445000</v>
      </c>
      <c r="F915" s="79">
        <v>445000</v>
      </c>
      <c r="G915" s="80">
        <v>0</v>
      </c>
      <c r="H915" s="29">
        <v>0</v>
      </c>
      <c r="I915" s="82">
        <v>0</v>
      </c>
      <c r="J915" s="55">
        <f t="shared" si="33"/>
        <v>0</v>
      </c>
      <c r="K915" s="134">
        <f t="shared" si="34"/>
        <v>445000</v>
      </c>
      <c r="L915" s="108">
        <v>1030008396</v>
      </c>
      <c r="M915" s="24" t="s">
        <v>1083</v>
      </c>
      <c r="N915" s="33">
        <v>3</v>
      </c>
      <c r="O915" s="33">
        <v>1</v>
      </c>
    </row>
    <row r="916" spans="1:15" s="7" customFormat="1" ht="90.75" customHeight="1">
      <c r="A916" s="19">
        <v>912</v>
      </c>
      <c r="B916" s="24" t="s">
        <v>1084</v>
      </c>
      <c r="C916" s="9" t="s">
        <v>2987</v>
      </c>
      <c r="D916" s="9" t="s">
        <v>1085</v>
      </c>
      <c r="E916" s="82">
        <v>445000</v>
      </c>
      <c r="F916" s="79">
        <v>445000</v>
      </c>
      <c r="G916" s="80">
        <v>0</v>
      </c>
      <c r="H916" s="29">
        <v>0</v>
      </c>
      <c r="I916" s="82">
        <v>0</v>
      </c>
      <c r="J916" s="55">
        <f t="shared" si="33"/>
        <v>0</v>
      </c>
      <c r="K916" s="134">
        <f t="shared" si="34"/>
        <v>445000</v>
      </c>
      <c r="L916" s="108">
        <v>1030005851</v>
      </c>
      <c r="M916" s="24" t="s">
        <v>2988</v>
      </c>
      <c r="N916" s="33">
        <v>3</v>
      </c>
      <c r="O916" s="33">
        <v>1</v>
      </c>
    </row>
    <row r="917" spans="1:15" s="7" customFormat="1" ht="83.25" customHeight="1">
      <c r="A917" s="19">
        <v>913</v>
      </c>
      <c r="B917" s="24" t="s">
        <v>1086</v>
      </c>
      <c r="C917" s="9" t="s">
        <v>1087</v>
      </c>
      <c r="D917" s="9" t="s">
        <v>1088</v>
      </c>
      <c r="E917" s="82">
        <v>431000</v>
      </c>
      <c r="F917" s="79">
        <v>431000</v>
      </c>
      <c r="G917" s="80">
        <v>0</v>
      </c>
      <c r="H917" s="29">
        <v>0</v>
      </c>
      <c r="I917" s="82">
        <v>0</v>
      </c>
      <c r="J917" s="55">
        <f t="shared" si="33"/>
        <v>0</v>
      </c>
      <c r="K917" s="134">
        <f t="shared" si="34"/>
        <v>431000</v>
      </c>
      <c r="L917" s="108" t="s">
        <v>1089</v>
      </c>
      <c r="M917" s="24" t="s">
        <v>2989</v>
      </c>
      <c r="N917" s="33">
        <v>3</v>
      </c>
      <c r="O917" s="33">
        <v>1</v>
      </c>
    </row>
    <row r="918" spans="1:15" ht="66">
      <c r="A918" s="19">
        <v>914</v>
      </c>
      <c r="B918" s="24" t="s">
        <v>1090</v>
      </c>
      <c r="C918" s="9" t="s">
        <v>1091</v>
      </c>
      <c r="D918" s="9" t="s">
        <v>1092</v>
      </c>
      <c r="E918" s="18">
        <v>569000</v>
      </c>
      <c r="F918" s="79">
        <v>522400</v>
      </c>
      <c r="G918" s="80">
        <v>0</v>
      </c>
      <c r="H918" s="29">
        <v>0</v>
      </c>
      <c r="I918" s="18">
        <v>46600</v>
      </c>
      <c r="J918" s="55">
        <f t="shared" si="33"/>
        <v>0</v>
      </c>
      <c r="K918" s="134">
        <f t="shared" si="34"/>
        <v>569000</v>
      </c>
      <c r="L918" s="109" t="s">
        <v>1093</v>
      </c>
      <c r="M918" s="24" t="s">
        <v>2990</v>
      </c>
      <c r="N918" s="11">
        <v>3</v>
      </c>
      <c r="O918" s="11">
        <v>1</v>
      </c>
    </row>
    <row r="919" spans="1:15" s="7" customFormat="1" ht="33">
      <c r="A919" s="19">
        <v>915</v>
      </c>
      <c r="B919" s="24" t="s">
        <v>1094</v>
      </c>
      <c r="C919" s="9" t="s">
        <v>2991</v>
      </c>
      <c r="D919" s="9" t="s">
        <v>1095</v>
      </c>
      <c r="E919" s="82">
        <v>595000</v>
      </c>
      <c r="F919" s="79">
        <f>E919-I919</f>
        <v>582400</v>
      </c>
      <c r="G919" s="80">
        <v>0</v>
      </c>
      <c r="H919" s="29">
        <v>0</v>
      </c>
      <c r="I919" s="82">
        <v>12600</v>
      </c>
      <c r="J919" s="55">
        <f t="shared" si="33"/>
        <v>0</v>
      </c>
      <c r="K919" s="134">
        <f t="shared" si="34"/>
        <v>595000</v>
      </c>
      <c r="L919" s="108" t="s">
        <v>1096</v>
      </c>
      <c r="M919" s="24" t="s">
        <v>2992</v>
      </c>
      <c r="N919" s="10">
        <v>2</v>
      </c>
      <c r="O919" s="33">
        <v>1</v>
      </c>
    </row>
    <row r="920" spans="1:15" ht="33">
      <c r="A920" s="19">
        <v>916</v>
      </c>
      <c r="B920" s="24" t="s">
        <v>1097</v>
      </c>
      <c r="C920" s="9" t="s">
        <v>2335</v>
      </c>
      <c r="D920" s="9" t="s">
        <v>1098</v>
      </c>
      <c r="E920" s="18">
        <v>2510000</v>
      </c>
      <c r="F920" s="79">
        <v>2272288</v>
      </c>
      <c r="G920" s="80">
        <v>0</v>
      </c>
      <c r="H920" s="29">
        <v>0</v>
      </c>
      <c r="I920" s="18">
        <v>237712</v>
      </c>
      <c r="J920" s="55">
        <f t="shared" si="33"/>
        <v>0</v>
      </c>
      <c r="K920" s="134">
        <f t="shared" si="34"/>
        <v>2510000</v>
      </c>
      <c r="L920" s="109" t="s">
        <v>1099</v>
      </c>
      <c r="M920" s="24" t="s">
        <v>2993</v>
      </c>
      <c r="N920" s="33">
        <v>3</v>
      </c>
      <c r="O920" s="33">
        <v>1</v>
      </c>
    </row>
    <row r="921" spans="1:15" ht="33">
      <c r="A921" s="19">
        <v>917</v>
      </c>
      <c r="B921" s="24" t="s">
        <v>1100</v>
      </c>
      <c r="C921" s="9" t="s">
        <v>2306</v>
      </c>
      <c r="D921" s="9" t="s">
        <v>1101</v>
      </c>
      <c r="E921" s="18">
        <v>2937000</v>
      </c>
      <c r="F921" s="79">
        <v>2695814</v>
      </c>
      <c r="G921" s="80">
        <v>0</v>
      </c>
      <c r="H921" s="29">
        <v>0</v>
      </c>
      <c r="I921" s="18">
        <v>241186</v>
      </c>
      <c r="J921" s="55">
        <f t="shared" si="33"/>
        <v>0</v>
      </c>
      <c r="K921" s="134">
        <f t="shared" si="34"/>
        <v>2937000</v>
      </c>
      <c r="L921" s="109" t="s">
        <v>1102</v>
      </c>
      <c r="M921" s="24" t="s">
        <v>2994</v>
      </c>
      <c r="N921" s="33">
        <v>3</v>
      </c>
      <c r="O921" s="33">
        <v>1</v>
      </c>
    </row>
    <row r="922" spans="1:15" ht="49.5">
      <c r="A922" s="19">
        <v>918</v>
      </c>
      <c r="B922" s="24" t="s">
        <v>1103</v>
      </c>
      <c r="C922" s="9" t="s">
        <v>2315</v>
      </c>
      <c r="D922" s="9" t="s">
        <v>1104</v>
      </c>
      <c r="E922" s="18">
        <v>1585000</v>
      </c>
      <c r="F922" s="79">
        <v>1268613</v>
      </c>
      <c r="G922" s="80">
        <v>0</v>
      </c>
      <c r="H922" s="29">
        <v>0</v>
      </c>
      <c r="I922" s="18">
        <v>316387</v>
      </c>
      <c r="J922" s="55">
        <f t="shared" si="33"/>
        <v>0</v>
      </c>
      <c r="K922" s="134">
        <f t="shared" si="34"/>
        <v>1585000</v>
      </c>
      <c r="L922" s="109" t="s">
        <v>1105</v>
      </c>
      <c r="M922" s="24" t="s">
        <v>1106</v>
      </c>
      <c r="N922" s="33">
        <v>3</v>
      </c>
      <c r="O922" s="33">
        <v>1</v>
      </c>
    </row>
    <row r="923" spans="1:15" ht="49.5">
      <c r="A923" s="19">
        <v>919</v>
      </c>
      <c r="B923" s="24" t="s">
        <v>1107</v>
      </c>
      <c r="C923" s="9" t="s">
        <v>2327</v>
      </c>
      <c r="D923" s="9" t="s">
        <v>1108</v>
      </c>
      <c r="E923" s="18">
        <v>3005000</v>
      </c>
      <c r="F923" s="79">
        <v>2591444</v>
      </c>
      <c r="G923" s="80">
        <v>0</v>
      </c>
      <c r="H923" s="29">
        <v>0</v>
      </c>
      <c r="I923" s="18">
        <v>413556</v>
      </c>
      <c r="J923" s="55">
        <f t="shared" si="33"/>
        <v>0</v>
      </c>
      <c r="K923" s="134">
        <f t="shared" si="34"/>
        <v>3005000</v>
      </c>
      <c r="L923" s="109" t="s">
        <v>1109</v>
      </c>
      <c r="M923" s="24" t="s">
        <v>1110</v>
      </c>
      <c r="N923" s="33">
        <v>3</v>
      </c>
      <c r="O923" s="33">
        <v>1</v>
      </c>
    </row>
    <row r="924" spans="1:15" ht="33">
      <c r="A924" s="19">
        <v>920</v>
      </c>
      <c r="B924" s="24" t="s">
        <v>1111</v>
      </c>
      <c r="C924" s="9" t="s">
        <v>2302</v>
      </c>
      <c r="D924" s="9" t="s">
        <v>1112</v>
      </c>
      <c r="E924" s="18">
        <v>1430000</v>
      </c>
      <c r="F924" s="79">
        <v>1420408</v>
      </c>
      <c r="G924" s="80">
        <v>0</v>
      </c>
      <c r="H924" s="29">
        <v>0</v>
      </c>
      <c r="I924" s="18">
        <v>9592</v>
      </c>
      <c r="J924" s="55">
        <f t="shared" si="33"/>
        <v>0</v>
      </c>
      <c r="K924" s="134">
        <f t="shared" si="34"/>
        <v>1430000</v>
      </c>
      <c r="L924" s="109" t="s">
        <v>1113</v>
      </c>
      <c r="M924" s="24" t="s">
        <v>2995</v>
      </c>
      <c r="N924" s="33">
        <v>2</v>
      </c>
      <c r="O924" s="33">
        <v>1</v>
      </c>
    </row>
    <row r="925" spans="1:15" ht="33">
      <c r="A925" s="19">
        <v>921</v>
      </c>
      <c r="B925" s="24" t="s">
        <v>1114</v>
      </c>
      <c r="C925" s="9" t="s">
        <v>3834</v>
      </c>
      <c r="D925" s="9" t="s">
        <v>1115</v>
      </c>
      <c r="E925" s="18">
        <v>1427000</v>
      </c>
      <c r="F925" s="79">
        <v>0</v>
      </c>
      <c r="G925" s="80">
        <v>0</v>
      </c>
      <c r="H925" s="29">
        <v>0</v>
      </c>
      <c r="I925" s="18">
        <v>1427000</v>
      </c>
      <c r="J925" s="55">
        <f t="shared" si="33"/>
        <v>0</v>
      </c>
      <c r="K925" s="134">
        <f t="shared" si="34"/>
        <v>1427000</v>
      </c>
      <c r="L925" s="109" t="s">
        <v>1116</v>
      </c>
      <c r="M925" s="24" t="s">
        <v>2996</v>
      </c>
      <c r="N925" s="33">
        <v>1</v>
      </c>
      <c r="O925" s="33">
        <v>0</v>
      </c>
    </row>
    <row r="926" spans="1:15" ht="33">
      <c r="A926" s="19">
        <v>922</v>
      </c>
      <c r="B926" s="24" t="s">
        <v>1117</v>
      </c>
      <c r="C926" s="9" t="s">
        <v>2303</v>
      </c>
      <c r="D926" s="9" t="s">
        <v>1118</v>
      </c>
      <c r="E926" s="18">
        <v>1338000</v>
      </c>
      <c r="F926" s="79">
        <v>1330990</v>
      </c>
      <c r="G926" s="80">
        <v>0</v>
      </c>
      <c r="H926" s="29">
        <v>0</v>
      </c>
      <c r="I926" s="18">
        <v>7010</v>
      </c>
      <c r="J926" s="55">
        <f t="shared" si="33"/>
        <v>0</v>
      </c>
      <c r="K926" s="134">
        <f t="shared" si="34"/>
        <v>1338000</v>
      </c>
      <c r="L926" s="109" t="s">
        <v>1119</v>
      </c>
      <c r="M926" s="24" t="s">
        <v>1120</v>
      </c>
      <c r="N926" s="33">
        <v>3</v>
      </c>
      <c r="O926" s="33">
        <v>1</v>
      </c>
    </row>
    <row r="927" spans="1:15" ht="49.5">
      <c r="A927" s="19">
        <v>923</v>
      </c>
      <c r="B927" s="24" t="s">
        <v>1121</v>
      </c>
      <c r="C927" s="9" t="s">
        <v>2321</v>
      </c>
      <c r="D927" s="9" t="s">
        <v>1122</v>
      </c>
      <c r="E927" s="18">
        <v>1418000</v>
      </c>
      <c r="F927" s="79">
        <v>1112951</v>
      </c>
      <c r="G927" s="80">
        <v>0</v>
      </c>
      <c r="H927" s="29">
        <v>0</v>
      </c>
      <c r="I927" s="18">
        <v>305049</v>
      </c>
      <c r="J927" s="55">
        <f t="shared" si="33"/>
        <v>0</v>
      </c>
      <c r="K927" s="134">
        <f t="shared" si="34"/>
        <v>1418000</v>
      </c>
      <c r="L927" s="109" t="s">
        <v>1123</v>
      </c>
      <c r="M927" s="24" t="s">
        <v>1124</v>
      </c>
      <c r="N927" s="33">
        <v>2</v>
      </c>
      <c r="O927" s="33">
        <v>1</v>
      </c>
    </row>
    <row r="928" spans="1:15" ht="33">
      <c r="A928" s="19">
        <v>924</v>
      </c>
      <c r="B928" s="24" t="s">
        <v>1125</v>
      </c>
      <c r="C928" s="9" t="s">
        <v>2310</v>
      </c>
      <c r="D928" s="9" t="s">
        <v>1126</v>
      </c>
      <c r="E928" s="18">
        <v>1294000</v>
      </c>
      <c r="F928" s="79">
        <v>1201375</v>
      </c>
      <c r="G928" s="80">
        <v>0</v>
      </c>
      <c r="H928" s="29">
        <v>0</v>
      </c>
      <c r="I928" s="18">
        <v>92625</v>
      </c>
      <c r="J928" s="55">
        <f t="shared" si="33"/>
        <v>0</v>
      </c>
      <c r="K928" s="134">
        <f t="shared" si="34"/>
        <v>1294000</v>
      </c>
      <c r="L928" s="109" t="s">
        <v>1127</v>
      </c>
      <c r="M928" s="24" t="s">
        <v>2997</v>
      </c>
      <c r="N928" s="33">
        <v>3</v>
      </c>
      <c r="O928" s="33">
        <v>1</v>
      </c>
    </row>
    <row r="929" spans="1:15" ht="33">
      <c r="A929" s="19">
        <v>925</v>
      </c>
      <c r="B929" s="24" t="s">
        <v>1128</v>
      </c>
      <c r="C929" s="9" t="s">
        <v>2336</v>
      </c>
      <c r="D929" s="9" t="s">
        <v>1129</v>
      </c>
      <c r="E929" s="18">
        <v>1621000</v>
      </c>
      <c r="F929" s="79">
        <v>979007</v>
      </c>
      <c r="G929" s="80">
        <v>0</v>
      </c>
      <c r="H929" s="29">
        <v>0</v>
      </c>
      <c r="I929" s="18">
        <v>641993</v>
      </c>
      <c r="J929" s="55">
        <f t="shared" si="33"/>
        <v>0</v>
      </c>
      <c r="K929" s="134">
        <f t="shared" si="34"/>
        <v>1621000</v>
      </c>
      <c r="L929" s="109" t="s">
        <v>1130</v>
      </c>
      <c r="M929" s="24" t="s">
        <v>1131</v>
      </c>
      <c r="N929" s="33">
        <v>2</v>
      </c>
      <c r="O929" s="33">
        <v>1</v>
      </c>
    </row>
    <row r="930" spans="1:15" ht="33">
      <c r="A930" s="19">
        <v>926</v>
      </c>
      <c r="B930" s="24" t="s">
        <v>1132</v>
      </c>
      <c r="C930" s="9" t="s">
        <v>3181</v>
      </c>
      <c r="D930" s="9" t="s">
        <v>1133</v>
      </c>
      <c r="E930" s="18">
        <v>1134000</v>
      </c>
      <c r="F930" s="79">
        <v>224500</v>
      </c>
      <c r="G930" s="80">
        <v>0</v>
      </c>
      <c r="H930" s="29">
        <v>0</v>
      </c>
      <c r="I930" s="18">
        <v>909500</v>
      </c>
      <c r="J930" s="55">
        <f t="shared" si="33"/>
        <v>0</v>
      </c>
      <c r="K930" s="134">
        <f t="shared" si="34"/>
        <v>1134000</v>
      </c>
      <c r="L930" s="109" t="s">
        <v>1134</v>
      </c>
      <c r="M930" s="24" t="s">
        <v>2998</v>
      </c>
      <c r="N930" s="33">
        <v>1</v>
      </c>
      <c r="O930" s="33">
        <v>1</v>
      </c>
    </row>
    <row r="931" spans="1:15" ht="33">
      <c r="A931" s="19">
        <v>927</v>
      </c>
      <c r="B931" s="24" t="s">
        <v>1135</v>
      </c>
      <c r="C931" s="9" t="s">
        <v>2307</v>
      </c>
      <c r="D931" s="9" t="s">
        <v>1136</v>
      </c>
      <c r="E931" s="18">
        <v>1757000</v>
      </c>
      <c r="F931" s="79">
        <v>536634</v>
      </c>
      <c r="G931" s="80">
        <v>0</v>
      </c>
      <c r="H931" s="29">
        <v>0</v>
      </c>
      <c r="I931" s="18">
        <v>1220366</v>
      </c>
      <c r="J931" s="55">
        <f t="shared" si="33"/>
        <v>0</v>
      </c>
      <c r="K931" s="134">
        <f t="shared" si="34"/>
        <v>1757000</v>
      </c>
      <c r="L931" s="109" t="s">
        <v>1137</v>
      </c>
      <c r="M931" s="24" t="s">
        <v>1138</v>
      </c>
      <c r="N931" s="33">
        <v>1</v>
      </c>
      <c r="O931" s="33">
        <v>1</v>
      </c>
    </row>
    <row r="932" spans="1:15" ht="49.5">
      <c r="A932" s="19">
        <v>928</v>
      </c>
      <c r="B932" s="24" t="s">
        <v>1139</v>
      </c>
      <c r="C932" s="9" t="s">
        <v>2299</v>
      </c>
      <c r="D932" s="9" t="s">
        <v>1140</v>
      </c>
      <c r="E932" s="18">
        <v>1775000</v>
      </c>
      <c r="F932" s="79">
        <v>923901</v>
      </c>
      <c r="G932" s="80">
        <v>0</v>
      </c>
      <c r="H932" s="29">
        <v>0</v>
      </c>
      <c r="I932" s="18">
        <v>851099</v>
      </c>
      <c r="J932" s="55">
        <f t="shared" si="33"/>
        <v>0</v>
      </c>
      <c r="K932" s="134">
        <f t="shared" si="34"/>
        <v>1775000</v>
      </c>
      <c r="L932" s="109" t="s">
        <v>1141</v>
      </c>
      <c r="M932" s="24" t="s">
        <v>1142</v>
      </c>
      <c r="N932" s="33">
        <v>1</v>
      </c>
      <c r="O932" s="33">
        <v>1</v>
      </c>
    </row>
    <row r="933" spans="1:15" ht="33">
      <c r="A933" s="19">
        <v>929</v>
      </c>
      <c r="B933" s="24" t="s">
        <v>1143</v>
      </c>
      <c r="C933" s="9" t="s">
        <v>2293</v>
      </c>
      <c r="D933" s="9" t="s">
        <v>1144</v>
      </c>
      <c r="E933" s="18">
        <v>1109000</v>
      </c>
      <c r="F933" s="79">
        <v>467213</v>
      </c>
      <c r="G933" s="80">
        <v>0</v>
      </c>
      <c r="H933" s="29">
        <v>0</v>
      </c>
      <c r="I933" s="18">
        <v>641787</v>
      </c>
      <c r="J933" s="55">
        <f t="shared" si="33"/>
        <v>0</v>
      </c>
      <c r="K933" s="134">
        <f t="shared" si="34"/>
        <v>1109000</v>
      </c>
      <c r="L933" s="109" t="s">
        <v>1145</v>
      </c>
      <c r="M933" s="24" t="s">
        <v>1146</v>
      </c>
      <c r="N933" s="33">
        <v>1</v>
      </c>
      <c r="O933" s="33">
        <v>1</v>
      </c>
    </row>
    <row r="934" spans="1:15" ht="33">
      <c r="A934" s="19">
        <v>930</v>
      </c>
      <c r="B934" s="24" t="s">
        <v>1147</v>
      </c>
      <c r="C934" s="9" t="s">
        <v>2328</v>
      </c>
      <c r="D934" s="9" t="s">
        <v>1148</v>
      </c>
      <c r="E934" s="18">
        <v>1787000</v>
      </c>
      <c r="F934" s="79">
        <v>1701800</v>
      </c>
      <c r="G934" s="80">
        <v>0</v>
      </c>
      <c r="H934" s="29">
        <v>0</v>
      </c>
      <c r="I934" s="18">
        <v>85200</v>
      </c>
      <c r="J934" s="55">
        <f t="shared" si="33"/>
        <v>0</v>
      </c>
      <c r="K934" s="134">
        <f t="shared" si="34"/>
        <v>1787000</v>
      </c>
      <c r="L934" s="109" t="s">
        <v>1149</v>
      </c>
      <c r="M934" s="24" t="s">
        <v>1150</v>
      </c>
      <c r="N934" s="33">
        <v>3</v>
      </c>
      <c r="O934" s="33">
        <v>1</v>
      </c>
    </row>
    <row r="935" spans="1:15" ht="33">
      <c r="A935" s="19">
        <v>931</v>
      </c>
      <c r="B935" s="24" t="s">
        <v>1151</v>
      </c>
      <c r="C935" s="9" t="s">
        <v>2311</v>
      </c>
      <c r="D935" s="9" t="s">
        <v>1152</v>
      </c>
      <c r="E935" s="18">
        <v>1270000</v>
      </c>
      <c r="F935" s="79">
        <v>850600</v>
      </c>
      <c r="G935" s="80">
        <v>0</v>
      </c>
      <c r="H935" s="29">
        <v>0</v>
      </c>
      <c r="I935" s="18">
        <v>419400</v>
      </c>
      <c r="J935" s="55">
        <f t="shared" si="33"/>
        <v>0</v>
      </c>
      <c r="K935" s="134">
        <f t="shared" si="34"/>
        <v>1270000</v>
      </c>
      <c r="L935" s="109" t="s">
        <v>1153</v>
      </c>
      <c r="M935" s="24" t="s">
        <v>1154</v>
      </c>
      <c r="N935" s="33">
        <v>2</v>
      </c>
      <c r="O935" s="33">
        <v>1</v>
      </c>
    </row>
    <row r="936" spans="1:15" ht="49.5">
      <c r="A936" s="19">
        <v>932</v>
      </c>
      <c r="B936" s="24" t="s">
        <v>1155</v>
      </c>
      <c r="C936" s="9" t="s">
        <v>2324</v>
      </c>
      <c r="D936" s="9" t="s">
        <v>1156</v>
      </c>
      <c r="E936" s="18">
        <v>1230000</v>
      </c>
      <c r="F936" s="79">
        <v>741275</v>
      </c>
      <c r="G936" s="80">
        <v>0</v>
      </c>
      <c r="H936" s="29">
        <v>0</v>
      </c>
      <c r="I936" s="18">
        <v>488725</v>
      </c>
      <c r="J936" s="55">
        <f t="shared" si="33"/>
        <v>0</v>
      </c>
      <c r="K936" s="134">
        <f t="shared" si="34"/>
        <v>1230000</v>
      </c>
      <c r="L936" s="109" t="s">
        <v>1157</v>
      </c>
      <c r="M936" s="24" t="s">
        <v>1158</v>
      </c>
      <c r="N936" s="33">
        <v>2</v>
      </c>
      <c r="O936" s="33">
        <v>1</v>
      </c>
    </row>
    <row r="937" spans="1:15" ht="33">
      <c r="A937" s="19">
        <v>933</v>
      </c>
      <c r="B937" s="24" t="s">
        <v>1159</v>
      </c>
      <c r="C937" s="9" t="s">
        <v>2312</v>
      </c>
      <c r="D937" s="9" t="s">
        <v>1160</v>
      </c>
      <c r="E937" s="18">
        <v>653000</v>
      </c>
      <c r="F937" s="79">
        <v>535587</v>
      </c>
      <c r="G937" s="80">
        <v>0</v>
      </c>
      <c r="H937" s="29">
        <v>0</v>
      </c>
      <c r="I937" s="18">
        <v>117413</v>
      </c>
      <c r="J937" s="55">
        <f t="shared" si="33"/>
        <v>0</v>
      </c>
      <c r="K937" s="134">
        <f t="shared" si="34"/>
        <v>653000</v>
      </c>
      <c r="L937" s="109" t="s">
        <v>1161</v>
      </c>
      <c r="M937" s="24" t="s">
        <v>2999</v>
      </c>
      <c r="N937" s="33">
        <v>2</v>
      </c>
      <c r="O937" s="33">
        <v>1</v>
      </c>
    </row>
    <row r="938" spans="1:15" ht="33">
      <c r="A938" s="19">
        <v>934</v>
      </c>
      <c r="B938" s="24" t="s">
        <v>1162</v>
      </c>
      <c r="C938" s="9" t="s">
        <v>2333</v>
      </c>
      <c r="D938" s="9" t="s">
        <v>1115</v>
      </c>
      <c r="E938" s="18">
        <v>1540000</v>
      </c>
      <c r="F938" s="79">
        <v>902249</v>
      </c>
      <c r="G938" s="80">
        <v>0</v>
      </c>
      <c r="H938" s="29">
        <v>0</v>
      </c>
      <c r="I938" s="18">
        <v>637751</v>
      </c>
      <c r="J938" s="55">
        <f t="shared" si="33"/>
        <v>0</v>
      </c>
      <c r="K938" s="134">
        <f t="shared" si="34"/>
        <v>1540000</v>
      </c>
      <c r="L938" s="109" t="s">
        <v>867</v>
      </c>
      <c r="M938" s="24" t="s">
        <v>3000</v>
      </c>
      <c r="N938" s="33">
        <v>1</v>
      </c>
      <c r="O938" s="33">
        <v>1</v>
      </c>
    </row>
    <row r="939" spans="1:15" ht="33">
      <c r="A939" s="19">
        <v>935</v>
      </c>
      <c r="B939" s="24" t="s">
        <v>1163</v>
      </c>
      <c r="C939" s="9" t="s">
        <v>2340</v>
      </c>
      <c r="D939" s="9" t="s">
        <v>1164</v>
      </c>
      <c r="E939" s="18">
        <v>1460000</v>
      </c>
      <c r="F939" s="79">
        <v>455276</v>
      </c>
      <c r="G939" s="80">
        <v>0</v>
      </c>
      <c r="H939" s="29">
        <v>0</v>
      </c>
      <c r="I939" s="18">
        <v>1004724</v>
      </c>
      <c r="J939" s="55">
        <f t="shared" si="33"/>
        <v>0</v>
      </c>
      <c r="K939" s="134">
        <f t="shared" si="34"/>
        <v>1460000</v>
      </c>
      <c r="L939" s="109" t="s">
        <v>1165</v>
      </c>
      <c r="M939" s="24" t="s">
        <v>1513</v>
      </c>
      <c r="N939" s="33">
        <v>1</v>
      </c>
      <c r="O939" s="33">
        <v>1</v>
      </c>
    </row>
    <row r="940" spans="1:15" ht="33">
      <c r="A940" s="19">
        <v>936</v>
      </c>
      <c r="B940" s="24" t="s">
        <v>1514</v>
      </c>
      <c r="C940" s="9" t="s">
        <v>844</v>
      </c>
      <c r="D940" s="9" t="s">
        <v>1515</v>
      </c>
      <c r="E940" s="18">
        <v>549000</v>
      </c>
      <c r="F940" s="79">
        <v>0</v>
      </c>
      <c r="G940" s="80">
        <v>0</v>
      </c>
      <c r="H940" s="29">
        <v>0</v>
      </c>
      <c r="I940" s="18">
        <v>549000</v>
      </c>
      <c r="J940" s="55">
        <f t="shared" si="33"/>
        <v>0</v>
      </c>
      <c r="K940" s="134">
        <f t="shared" si="34"/>
        <v>549000</v>
      </c>
      <c r="L940" s="109"/>
      <c r="M940" s="24" t="s">
        <v>3001</v>
      </c>
      <c r="N940" s="10">
        <v>1</v>
      </c>
      <c r="O940" s="33">
        <v>0</v>
      </c>
    </row>
    <row r="941" spans="1:15" ht="45" customHeight="1">
      <c r="A941" s="19">
        <v>937</v>
      </c>
      <c r="B941" s="24" t="s">
        <v>1516</v>
      </c>
      <c r="C941" s="9" t="s">
        <v>1517</v>
      </c>
      <c r="D941" s="9" t="s">
        <v>1518</v>
      </c>
      <c r="E941" s="18">
        <v>1221000</v>
      </c>
      <c r="F941" s="79">
        <v>1173000</v>
      </c>
      <c r="G941" s="80">
        <v>0</v>
      </c>
      <c r="H941" s="29">
        <v>0</v>
      </c>
      <c r="I941" s="18">
        <v>48000</v>
      </c>
      <c r="J941" s="55">
        <f t="shared" si="33"/>
        <v>0</v>
      </c>
      <c r="K941" s="134">
        <f t="shared" si="34"/>
        <v>1221000</v>
      </c>
      <c r="L941" s="109" t="s">
        <v>1519</v>
      </c>
      <c r="M941" s="24" t="s">
        <v>1520</v>
      </c>
      <c r="N941" s="33">
        <v>3</v>
      </c>
      <c r="O941" s="33">
        <v>1</v>
      </c>
    </row>
    <row r="942" spans="1:15" ht="48" customHeight="1">
      <c r="A942" s="19">
        <v>938</v>
      </c>
      <c r="B942" s="24" t="s">
        <v>3002</v>
      </c>
      <c r="C942" s="9" t="s">
        <v>4386</v>
      </c>
      <c r="D942" s="9" t="s">
        <v>1521</v>
      </c>
      <c r="E942" s="18">
        <v>12000000</v>
      </c>
      <c r="F942" s="79">
        <v>4986271</v>
      </c>
      <c r="G942" s="80">
        <v>0</v>
      </c>
      <c r="H942" s="29">
        <v>0</v>
      </c>
      <c r="I942" s="18">
        <f>E942-F942</f>
        <v>7013729</v>
      </c>
      <c r="J942" s="55">
        <f t="shared" si="33"/>
        <v>0</v>
      </c>
      <c r="K942" s="134">
        <f t="shared" si="34"/>
        <v>12000000</v>
      </c>
      <c r="L942" s="109" t="s">
        <v>1522</v>
      </c>
      <c r="M942" s="24" t="s">
        <v>3549</v>
      </c>
      <c r="N942" s="33">
        <v>3</v>
      </c>
      <c r="O942" s="33">
        <v>1</v>
      </c>
    </row>
    <row r="943" spans="1:15" ht="25.5" customHeight="1">
      <c r="A943" s="19">
        <v>939</v>
      </c>
      <c r="B943" s="24" t="s">
        <v>1523</v>
      </c>
      <c r="C943" s="9" t="s">
        <v>2321</v>
      </c>
      <c r="D943" s="9" t="s">
        <v>1524</v>
      </c>
      <c r="E943" s="18">
        <v>2298000</v>
      </c>
      <c r="F943" s="79">
        <v>778764</v>
      </c>
      <c r="G943" s="80">
        <v>0</v>
      </c>
      <c r="H943" s="29">
        <v>0</v>
      </c>
      <c r="I943" s="18">
        <v>1519236</v>
      </c>
      <c r="J943" s="55">
        <f t="shared" si="33"/>
        <v>0</v>
      </c>
      <c r="K943" s="134">
        <f t="shared" si="34"/>
        <v>2298000</v>
      </c>
      <c r="L943" s="109" t="s">
        <v>1525</v>
      </c>
      <c r="M943" s="24" t="s">
        <v>3003</v>
      </c>
      <c r="N943" s="11">
        <v>2</v>
      </c>
      <c r="O943" s="11">
        <v>1</v>
      </c>
    </row>
    <row r="944" spans="1:15" ht="33">
      <c r="A944" s="19">
        <v>940</v>
      </c>
      <c r="B944" s="24" t="s">
        <v>1526</v>
      </c>
      <c r="C944" s="9" t="s">
        <v>2321</v>
      </c>
      <c r="D944" s="9" t="s">
        <v>1527</v>
      </c>
      <c r="E944" s="18">
        <v>1482000</v>
      </c>
      <c r="F944" s="79">
        <v>1407672</v>
      </c>
      <c r="G944" s="80">
        <v>0</v>
      </c>
      <c r="H944" s="29">
        <v>0</v>
      </c>
      <c r="I944" s="18">
        <v>74328</v>
      </c>
      <c r="J944" s="55">
        <f t="shared" si="33"/>
        <v>0</v>
      </c>
      <c r="K944" s="134">
        <f t="shared" si="34"/>
        <v>1482000</v>
      </c>
      <c r="L944" s="109" t="s">
        <v>1528</v>
      </c>
      <c r="M944" s="24" t="s">
        <v>1529</v>
      </c>
      <c r="N944" s="11">
        <v>3</v>
      </c>
      <c r="O944" s="11">
        <v>1</v>
      </c>
    </row>
    <row r="945" spans="1:15" ht="50.25" customHeight="1">
      <c r="A945" s="19">
        <v>941</v>
      </c>
      <c r="B945" s="24" t="s">
        <v>1530</v>
      </c>
      <c r="C945" s="9" t="s">
        <v>1531</v>
      </c>
      <c r="D945" s="9" t="s">
        <v>1532</v>
      </c>
      <c r="E945" s="18">
        <v>1401000</v>
      </c>
      <c r="F945" s="79">
        <v>1276847</v>
      </c>
      <c r="G945" s="80">
        <v>0</v>
      </c>
      <c r="H945" s="29">
        <v>0</v>
      </c>
      <c r="I945" s="18">
        <v>124153</v>
      </c>
      <c r="J945" s="55">
        <f t="shared" si="33"/>
        <v>0</v>
      </c>
      <c r="K945" s="134">
        <f t="shared" si="34"/>
        <v>1401000</v>
      </c>
      <c r="L945" s="109" t="s">
        <v>1533</v>
      </c>
      <c r="M945" s="24" t="s">
        <v>3004</v>
      </c>
      <c r="N945" s="11">
        <v>3</v>
      </c>
      <c r="O945" s="11">
        <v>1</v>
      </c>
    </row>
    <row r="946" spans="1:15" ht="42" customHeight="1">
      <c r="A946" s="19">
        <v>942</v>
      </c>
      <c r="B946" s="24" t="s">
        <v>1534</v>
      </c>
      <c r="C946" s="9" t="s">
        <v>875</v>
      </c>
      <c r="D946" s="9" t="s">
        <v>1535</v>
      </c>
      <c r="E946" s="18">
        <v>2691000</v>
      </c>
      <c r="F946" s="79">
        <v>118030</v>
      </c>
      <c r="G946" s="80">
        <v>0</v>
      </c>
      <c r="H946" s="29">
        <v>0</v>
      </c>
      <c r="I946" s="18">
        <v>2572970</v>
      </c>
      <c r="J946" s="55">
        <f t="shared" si="33"/>
        <v>0</v>
      </c>
      <c r="K946" s="134">
        <f t="shared" si="34"/>
        <v>2691000</v>
      </c>
      <c r="L946" s="109" t="s">
        <v>1533</v>
      </c>
      <c r="M946" s="24" t="s">
        <v>1536</v>
      </c>
      <c r="N946" s="11">
        <v>1</v>
      </c>
      <c r="O946" s="11">
        <v>1</v>
      </c>
    </row>
    <row r="947" spans="1:15" ht="44.25" customHeight="1">
      <c r="A947" s="19">
        <v>943</v>
      </c>
      <c r="B947" s="24" t="s">
        <v>1537</v>
      </c>
      <c r="C947" s="9" t="s">
        <v>1538</v>
      </c>
      <c r="D947" s="9" t="s">
        <v>1539</v>
      </c>
      <c r="E947" s="18">
        <v>1821000</v>
      </c>
      <c r="F947" s="79">
        <v>1294930</v>
      </c>
      <c r="G947" s="80">
        <v>0</v>
      </c>
      <c r="H947" s="29">
        <v>0</v>
      </c>
      <c r="I947" s="18">
        <v>526070</v>
      </c>
      <c r="J947" s="55">
        <f t="shared" si="33"/>
        <v>0</v>
      </c>
      <c r="K947" s="134">
        <f t="shared" si="34"/>
        <v>1821000</v>
      </c>
      <c r="L947" s="109" t="s">
        <v>1533</v>
      </c>
      <c r="M947" s="24" t="s">
        <v>3005</v>
      </c>
      <c r="N947" s="11">
        <v>1</v>
      </c>
      <c r="O947" s="11">
        <v>1</v>
      </c>
    </row>
    <row r="948" spans="1:15" ht="33">
      <c r="A948" s="19">
        <v>944</v>
      </c>
      <c r="B948" s="24" t="s">
        <v>1540</v>
      </c>
      <c r="C948" s="9" t="s">
        <v>895</v>
      </c>
      <c r="D948" s="9" t="s">
        <v>1541</v>
      </c>
      <c r="E948" s="18">
        <v>1517000</v>
      </c>
      <c r="F948" s="79">
        <v>1517000</v>
      </c>
      <c r="G948" s="80">
        <v>0</v>
      </c>
      <c r="H948" s="29">
        <v>0</v>
      </c>
      <c r="I948" s="18">
        <v>0</v>
      </c>
      <c r="J948" s="55">
        <f t="shared" si="33"/>
        <v>0</v>
      </c>
      <c r="K948" s="134">
        <f t="shared" si="34"/>
        <v>1517000</v>
      </c>
      <c r="L948" s="109" t="s">
        <v>1542</v>
      </c>
      <c r="M948" s="24" t="s">
        <v>3006</v>
      </c>
      <c r="N948" s="11">
        <v>3</v>
      </c>
      <c r="O948" s="11">
        <v>1</v>
      </c>
    </row>
    <row r="949" spans="1:15">
      <c r="A949" s="19">
        <v>945</v>
      </c>
      <c r="B949" s="24" t="s">
        <v>1543</v>
      </c>
      <c r="C949" s="9" t="s">
        <v>2306</v>
      </c>
      <c r="D949" s="9" t="s">
        <v>1544</v>
      </c>
      <c r="E949" s="18">
        <v>2996000</v>
      </c>
      <c r="F949" s="79">
        <v>715173</v>
      </c>
      <c r="G949" s="80">
        <v>0</v>
      </c>
      <c r="H949" s="29">
        <v>0</v>
      </c>
      <c r="I949" s="18">
        <v>2280827</v>
      </c>
      <c r="J949" s="55">
        <f t="shared" si="33"/>
        <v>0</v>
      </c>
      <c r="K949" s="134">
        <f t="shared" si="34"/>
        <v>2996000</v>
      </c>
      <c r="L949" s="109" t="s">
        <v>1545</v>
      </c>
      <c r="M949" s="24" t="s">
        <v>3007</v>
      </c>
      <c r="N949" s="11">
        <v>3</v>
      </c>
      <c r="O949" s="11">
        <v>1</v>
      </c>
    </row>
    <row r="950" spans="1:15" ht="33">
      <c r="A950" s="19">
        <v>946</v>
      </c>
      <c r="B950" s="24" t="s">
        <v>1546</v>
      </c>
      <c r="C950" s="9" t="s">
        <v>1547</v>
      </c>
      <c r="D950" s="9" t="s">
        <v>1548</v>
      </c>
      <c r="E950" s="18">
        <v>1757000</v>
      </c>
      <c r="F950" s="79">
        <v>940719</v>
      </c>
      <c r="G950" s="80">
        <v>0</v>
      </c>
      <c r="H950" s="29">
        <v>0</v>
      </c>
      <c r="I950" s="18">
        <v>816281</v>
      </c>
      <c r="J950" s="55">
        <f t="shared" si="33"/>
        <v>0</v>
      </c>
      <c r="K950" s="134">
        <f t="shared" si="34"/>
        <v>1757000</v>
      </c>
      <c r="L950" s="109" t="s">
        <v>1549</v>
      </c>
      <c r="M950" s="24" t="s">
        <v>1550</v>
      </c>
      <c r="N950" s="11">
        <v>2</v>
      </c>
      <c r="O950" s="11">
        <v>1</v>
      </c>
    </row>
    <row r="951" spans="1:15">
      <c r="A951" s="19">
        <v>947</v>
      </c>
      <c r="B951" s="24" t="s">
        <v>1551</v>
      </c>
      <c r="C951" s="9" t="s">
        <v>3181</v>
      </c>
      <c r="D951" s="9" t="s">
        <v>1552</v>
      </c>
      <c r="E951" s="18">
        <v>2000000</v>
      </c>
      <c r="F951" s="79">
        <v>2000000</v>
      </c>
      <c r="G951" s="80">
        <v>0</v>
      </c>
      <c r="H951" s="29">
        <v>0</v>
      </c>
      <c r="I951" s="18">
        <v>0</v>
      </c>
      <c r="J951" s="55">
        <f t="shared" si="33"/>
        <v>0</v>
      </c>
      <c r="K951" s="134">
        <f t="shared" si="34"/>
        <v>2000000</v>
      </c>
      <c r="L951" s="109" t="s">
        <v>1553</v>
      </c>
      <c r="M951" s="24" t="s">
        <v>1554</v>
      </c>
      <c r="N951" s="11">
        <v>3</v>
      </c>
      <c r="O951" s="11">
        <v>1</v>
      </c>
    </row>
    <row r="952" spans="1:15" ht="33">
      <c r="A952" s="19">
        <v>948</v>
      </c>
      <c r="B952" s="24" t="s">
        <v>1555</v>
      </c>
      <c r="C952" s="9" t="s">
        <v>3181</v>
      </c>
      <c r="D952" s="9" t="s">
        <v>1556</v>
      </c>
      <c r="E952" s="18">
        <v>1240000</v>
      </c>
      <c r="F952" s="79">
        <v>1240000</v>
      </c>
      <c r="G952" s="80">
        <v>0</v>
      </c>
      <c r="H952" s="29">
        <v>0</v>
      </c>
      <c r="I952" s="18">
        <v>0</v>
      </c>
      <c r="J952" s="55">
        <f t="shared" si="33"/>
        <v>0</v>
      </c>
      <c r="K952" s="134">
        <f t="shared" si="34"/>
        <v>1240000</v>
      </c>
      <c r="L952" s="109" t="s">
        <v>1553</v>
      </c>
      <c r="M952" s="24" t="s">
        <v>1557</v>
      </c>
      <c r="N952" s="11">
        <v>3</v>
      </c>
      <c r="O952" s="11">
        <v>1</v>
      </c>
    </row>
    <row r="953" spans="1:15" ht="33">
      <c r="A953" s="19">
        <v>949</v>
      </c>
      <c r="B953" s="24" t="s">
        <v>1558</v>
      </c>
      <c r="C953" s="9" t="s">
        <v>3181</v>
      </c>
      <c r="D953" s="9" t="s">
        <v>1559</v>
      </c>
      <c r="E953" s="18">
        <v>795000</v>
      </c>
      <c r="F953" s="79">
        <v>795000</v>
      </c>
      <c r="G953" s="80">
        <v>0</v>
      </c>
      <c r="H953" s="29">
        <v>0</v>
      </c>
      <c r="I953" s="18">
        <v>0</v>
      </c>
      <c r="J953" s="55">
        <f t="shared" si="33"/>
        <v>0</v>
      </c>
      <c r="K953" s="134">
        <f t="shared" si="34"/>
        <v>795000</v>
      </c>
      <c r="L953" s="109" t="s">
        <v>1553</v>
      </c>
      <c r="M953" s="24" t="s">
        <v>3008</v>
      </c>
      <c r="N953" s="11">
        <v>3</v>
      </c>
      <c r="O953" s="11">
        <v>1</v>
      </c>
    </row>
    <row r="954" spans="1:15" ht="33">
      <c r="A954" s="19">
        <v>950</v>
      </c>
      <c r="B954" s="24" t="s">
        <v>1560</v>
      </c>
      <c r="C954" s="9" t="s">
        <v>923</v>
      </c>
      <c r="D954" s="9" t="s">
        <v>1561</v>
      </c>
      <c r="E954" s="18">
        <v>1596000</v>
      </c>
      <c r="F954" s="79">
        <v>1562480</v>
      </c>
      <c r="G954" s="80">
        <v>0</v>
      </c>
      <c r="H954" s="29">
        <v>0</v>
      </c>
      <c r="I954" s="18">
        <v>33520</v>
      </c>
      <c r="J954" s="55">
        <f t="shared" si="33"/>
        <v>0</v>
      </c>
      <c r="K954" s="134">
        <f t="shared" si="34"/>
        <v>1596000</v>
      </c>
      <c r="L954" s="109" t="s">
        <v>1562</v>
      </c>
      <c r="M954" s="24" t="s">
        <v>3009</v>
      </c>
      <c r="N954" s="11">
        <v>3</v>
      </c>
      <c r="O954" s="11">
        <v>1</v>
      </c>
    </row>
    <row r="955" spans="1:15" ht="47.25" customHeight="1">
      <c r="A955" s="19">
        <v>951</v>
      </c>
      <c r="B955" s="24" t="s">
        <v>1564</v>
      </c>
      <c r="C955" s="9" t="s">
        <v>3181</v>
      </c>
      <c r="D955" s="9" t="s">
        <v>1565</v>
      </c>
      <c r="E955" s="18">
        <v>2358000</v>
      </c>
      <c r="F955" s="79">
        <v>901222</v>
      </c>
      <c r="G955" s="80">
        <v>0</v>
      </c>
      <c r="H955" s="29">
        <v>0</v>
      </c>
      <c r="I955" s="18">
        <v>1456778</v>
      </c>
      <c r="J955" s="55">
        <f t="shared" si="33"/>
        <v>0</v>
      </c>
      <c r="K955" s="134">
        <f t="shared" si="34"/>
        <v>2358000</v>
      </c>
      <c r="L955" s="109" t="s">
        <v>1566</v>
      </c>
      <c r="M955" s="24" t="s">
        <v>3010</v>
      </c>
      <c r="N955" s="11">
        <v>2</v>
      </c>
      <c r="O955" s="11">
        <v>1</v>
      </c>
    </row>
    <row r="956" spans="1:15" ht="33">
      <c r="A956" s="19">
        <v>952</v>
      </c>
      <c r="B956" s="24" t="s">
        <v>1567</v>
      </c>
      <c r="C956" s="9" t="s">
        <v>4454</v>
      </c>
      <c r="D956" s="9" t="s">
        <v>1568</v>
      </c>
      <c r="E956" s="18">
        <v>2471000</v>
      </c>
      <c r="F956" s="79">
        <v>821525</v>
      </c>
      <c r="G956" s="80">
        <v>0</v>
      </c>
      <c r="H956" s="29">
        <v>0</v>
      </c>
      <c r="I956" s="18">
        <v>1649475</v>
      </c>
      <c r="J956" s="55">
        <f t="shared" si="33"/>
        <v>0</v>
      </c>
      <c r="K956" s="134">
        <f t="shared" si="34"/>
        <v>2471000</v>
      </c>
      <c r="L956" s="109" t="s">
        <v>1569</v>
      </c>
      <c r="M956" s="24" t="s">
        <v>1570</v>
      </c>
      <c r="N956" s="11">
        <v>2</v>
      </c>
      <c r="O956" s="11">
        <v>1</v>
      </c>
    </row>
    <row r="957" spans="1:15" ht="33">
      <c r="A957" s="19">
        <v>953</v>
      </c>
      <c r="B957" s="24" t="s">
        <v>1571</v>
      </c>
      <c r="C957" s="9" t="s">
        <v>3289</v>
      </c>
      <c r="D957" s="9" t="s">
        <v>1572</v>
      </c>
      <c r="E957" s="18">
        <v>780000</v>
      </c>
      <c r="F957" s="79">
        <v>541000</v>
      </c>
      <c r="G957" s="80">
        <v>0</v>
      </c>
      <c r="H957" s="29">
        <v>0</v>
      </c>
      <c r="I957" s="18">
        <v>239000</v>
      </c>
      <c r="J957" s="55">
        <f t="shared" si="33"/>
        <v>0</v>
      </c>
      <c r="K957" s="134">
        <f t="shared" si="34"/>
        <v>780000</v>
      </c>
      <c r="L957" s="109" t="s">
        <v>1569</v>
      </c>
      <c r="M957" s="24" t="s">
        <v>3011</v>
      </c>
      <c r="N957" s="11">
        <v>2</v>
      </c>
      <c r="O957" s="11">
        <v>1</v>
      </c>
    </row>
    <row r="958" spans="1:15" ht="33">
      <c r="A958" s="19">
        <v>954</v>
      </c>
      <c r="B958" s="24" t="s">
        <v>1574</v>
      </c>
      <c r="C958" s="9" t="s">
        <v>4471</v>
      </c>
      <c r="D958" s="9" t="s">
        <v>1575</v>
      </c>
      <c r="E958" s="18">
        <v>1206000</v>
      </c>
      <c r="F958" s="79">
        <v>1132113</v>
      </c>
      <c r="G958" s="80">
        <v>0</v>
      </c>
      <c r="H958" s="29">
        <v>0</v>
      </c>
      <c r="I958" s="18">
        <v>73887</v>
      </c>
      <c r="J958" s="55">
        <f t="shared" si="33"/>
        <v>0</v>
      </c>
      <c r="K958" s="134">
        <f t="shared" si="34"/>
        <v>1206000</v>
      </c>
      <c r="L958" s="109" t="s">
        <v>1576</v>
      </c>
      <c r="M958" s="24" t="s">
        <v>3012</v>
      </c>
      <c r="N958" s="11">
        <v>3</v>
      </c>
      <c r="O958" s="11">
        <v>1</v>
      </c>
    </row>
    <row r="959" spans="1:15" ht="49.5">
      <c r="A959" s="19">
        <v>955</v>
      </c>
      <c r="B959" s="24" t="s">
        <v>1577</v>
      </c>
      <c r="C959" s="9" t="s">
        <v>2311</v>
      </c>
      <c r="D959" s="9" t="s">
        <v>1578</v>
      </c>
      <c r="E959" s="18">
        <v>3158000</v>
      </c>
      <c r="F959" s="79">
        <v>3074634</v>
      </c>
      <c r="G959" s="80">
        <v>0</v>
      </c>
      <c r="H959" s="29">
        <v>0</v>
      </c>
      <c r="I959" s="18">
        <v>83366</v>
      </c>
      <c r="J959" s="55">
        <f t="shared" si="33"/>
        <v>0</v>
      </c>
      <c r="K959" s="134">
        <f t="shared" si="34"/>
        <v>3158000</v>
      </c>
      <c r="L959" s="109" t="s">
        <v>1579</v>
      </c>
      <c r="M959" s="24" t="s">
        <v>3013</v>
      </c>
      <c r="N959" s="11">
        <v>3</v>
      </c>
      <c r="O959" s="11">
        <v>1</v>
      </c>
    </row>
    <row r="960" spans="1:15" ht="33">
      <c r="A960" s="19">
        <v>956</v>
      </c>
      <c r="B960" s="24" t="s">
        <v>1580</v>
      </c>
      <c r="C960" s="9" t="s">
        <v>119</v>
      </c>
      <c r="D960" s="9" t="s">
        <v>1581</v>
      </c>
      <c r="E960" s="18">
        <v>1625000</v>
      </c>
      <c r="F960" s="79">
        <v>467424</v>
      </c>
      <c r="G960" s="80">
        <v>0</v>
      </c>
      <c r="H960" s="29">
        <v>0</v>
      </c>
      <c r="I960" s="18">
        <v>1157576</v>
      </c>
      <c r="J960" s="55">
        <f t="shared" si="33"/>
        <v>0</v>
      </c>
      <c r="K960" s="134">
        <f t="shared" si="34"/>
        <v>1625000</v>
      </c>
      <c r="L960" s="109" t="s">
        <v>1582</v>
      </c>
      <c r="M960" s="24" t="s">
        <v>1573</v>
      </c>
      <c r="N960" s="11">
        <v>1</v>
      </c>
      <c r="O960" s="11">
        <v>1</v>
      </c>
    </row>
    <row r="961" spans="1:15" ht="33">
      <c r="A961" s="19">
        <v>957</v>
      </c>
      <c r="B961" s="24" t="s">
        <v>1583</v>
      </c>
      <c r="C961" s="9" t="s">
        <v>1081</v>
      </c>
      <c r="D961" s="9" t="s">
        <v>1584</v>
      </c>
      <c r="E961" s="18">
        <v>1436000</v>
      </c>
      <c r="F961" s="79">
        <v>642200</v>
      </c>
      <c r="G961" s="80">
        <v>0</v>
      </c>
      <c r="H961" s="29">
        <v>0</v>
      </c>
      <c r="I961" s="18">
        <v>793800</v>
      </c>
      <c r="J961" s="55">
        <f t="shared" si="33"/>
        <v>0</v>
      </c>
      <c r="K961" s="134">
        <f t="shared" si="34"/>
        <v>1436000</v>
      </c>
      <c r="L961" s="109" t="s">
        <v>1585</v>
      </c>
      <c r="M961" s="24" t="s">
        <v>1586</v>
      </c>
      <c r="N961" s="11">
        <v>1</v>
      </c>
      <c r="O961" s="11">
        <v>1</v>
      </c>
    </row>
    <row r="962" spans="1:15" ht="33">
      <c r="A962" s="19">
        <v>958</v>
      </c>
      <c r="B962" s="24" t="s">
        <v>1587</v>
      </c>
      <c r="C962" s="9" t="s">
        <v>1588</v>
      </c>
      <c r="D962" s="9" t="s">
        <v>1589</v>
      </c>
      <c r="E962" s="18">
        <v>1392000</v>
      </c>
      <c r="F962" s="79">
        <v>1392000</v>
      </c>
      <c r="G962" s="80">
        <v>0</v>
      </c>
      <c r="H962" s="29">
        <v>0</v>
      </c>
      <c r="I962" s="18">
        <v>0</v>
      </c>
      <c r="J962" s="55">
        <f t="shared" si="33"/>
        <v>0</v>
      </c>
      <c r="K962" s="134">
        <f t="shared" si="34"/>
        <v>1392000</v>
      </c>
      <c r="L962" s="109" t="s">
        <v>1590</v>
      </c>
      <c r="M962" s="24" t="s">
        <v>1563</v>
      </c>
      <c r="N962" s="11">
        <v>3</v>
      </c>
      <c r="O962" s="11">
        <v>1</v>
      </c>
    </row>
    <row r="963" spans="1:15" ht="33">
      <c r="A963" s="19">
        <v>959</v>
      </c>
      <c r="B963" s="24" t="s">
        <v>1591</v>
      </c>
      <c r="C963" s="9" t="s">
        <v>2312</v>
      </c>
      <c r="D963" s="9" t="s">
        <v>1592</v>
      </c>
      <c r="E963" s="18">
        <v>1282000</v>
      </c>
      <c r="F963" s="79">
        <v>1068391</v>
      </c>
      <c r="G963" s="80">
        <v>0</v>
      </c>
      <c r="H963" s="29">
        <v>0</v>
      </c>
      <c r="I963" s="18">
        <v>213609</v>
      </c>
      <c r="J963" s="55">
        <f t="shared" si="33"/>
        <v>0</v>
      </c>
      <c r="K963" s="134">
        <f t="shared" si="34"/>
        <v>1282000</v>
      </c>
      <c r="L963" s="109" t="s">
        <v>1593</v>
      </c>
      <c r="M963" s="24" t="s">
        <v>3014</v>
      </c>
      <c r="N963" s="11">
        <v>2</v>
      </c>
      <c r="O963" s="11">
        <v>1</v>
      </c>
    </row>
    <row r="964" spans="1:15" ht="33">
      <c r="A964" s="19">
        <v>960</v>
      </c>
      <c r="B964" s="24" t="s">
        <v>1594</v>
      </c>
      <c r="C964" s="9" t="s">
        <v>1595</v>
      </c>
      <c r="D964" s="9" t="s">
        <v>1596</v>
      </c>
      <c r="E964" s="18">
        <v>2071000</v>
      </c>
      <c r="F964" s="79">
        <v>2071000</v>
      </c>
      <c r="G964" s="80">
        <v>0</v>
      </c>
      <c r="H964" s="29">
        <v>0</v>
      </c>
      <c r="I964" s="18">
        <v>0</v>
      </c>
      <c r="J964" s="55">
        <f t="shared" si="33"/>
        <v>0</v>
      </c>
      <c r="K964" s="134">
        <f t="shared" si="34"/>
        <v>2071000</v>
      </c>
      <c r="L964" s="109" t="s">
        <v>1597</v>
      </c>
      <c r="M964" s="24" t="s">
        <v>3015</v>
      </c>
      <c r="N964" s="11">
        <v>3</v>
      </c>
      <c r="O964" s="11">
        <v>1</v>
      </c>
    </row>
    <row r="965" spans="1:15" s="7" customFormat="1" ht="33">
      <c r="A965" s="19">
        <v>961</v>
      </c>
      <c r="B965" s="24" t="s">
        <v>1598</v>
      </c>
      <c r="C965" s="9" t="s">
        <v>1481</v>
      </c>
      <c r="D965" s="9" t="s">
        <v>1599</v>
      </c>
      <c r="E965" s="82">
        <v>445000</v>
      </c>
      <c r="F965" s="79">
        <f>E965-I965</f>
        <v>445000</v>
      </c>
      <c r="G965" s="80">
        <v>0</v>
      </c>
      <c r="H965" s="29">
        <v>0</v>
      </c>
      <c r="I965" s="82">
        <v>0</v>
      </c>
      <c r="J965" s="55">
        <f t="shared" ref="J965:J1028" si="35">IF(E965=F965+G965+H965+I965,0,1)</f>
        <v>0</v>
      </c>
      <c r="K965" s="134">
        <f t="shared" ref="K965:K1028" si="36">F965+G965+H965+I965</f>
        <v>445000</v>
      </c>
      <c r="L965" s="108" t="s">
        <v>1600</v>
      </c>
      <c r="M965" s="24" t="s">
        <v>1601</v>
      </c>
      <c r="N965" s="33">
        <v>3</v>
      </c>
      <c r="O965" s="33">
        <v>1</v>
      </c>
    </row>
    <row r="966" spans="1:15" ht="33">
      <c r="A966" s="19">
        <v>962</v>
      </c>
      <c r="B966" s="24" t="s">
        <v>1602</v>
      </c>
      <c r="C966" s="9" t="s">
        <v>2311</v>
      </c>
      <c r="D966" s="9" t="s">
        <v>1603</v>
      </c>
      <c r="E966" s="18">
        <v>895000</v>
      </c>
      <c r="F966" s="79">
        <v>702495</v>
      </c>
      <c r="G966" s="80">
        <v>0</v>
      </c>
      <c r="H966" s="29">
        <v>0</v>
      </c>
      <c r="I966" s="18">
        <v>192505</v>
      </c>
      <c r="J966" s="55">
        <f t="shared" si="35"/>
        <v>0</v>
      </c>
      <c r="K966" s="134">
        <f t="shared" si="36"/>
        <v>895000</v>
      </c>
      <c r="L966" s="109" t="s">
        <v>1604</v>
      </c>
      <c r="M966" s="24" t="s">
        <v>1605</v>
      </c>
      <c r="N966" s="11">
        <v>3</v>
      </c>
      <c r="O966" s="11">
        <v>1</v>
      </c>
    </row>
    <row r="967" spans="1:15" ht="33">
      <c r="A967" s="19">
        <v>963</v>
      </c>
      <c r="B967" s="24" t="s">
        <v>1606</v>
      </c>
      <c r="C967" s="9" t="s">
        <v>2309</v>
      </c>
      <c r="D967" s="9" t="s">
        <v>1607</v>
      </c>
      <c r="E967" s="18">
        <v>2605000</v>
      </c>
      <c r="F967" s="79">
        <v>628429</v>
      </c>
      <c r="G967" s="80">
        <v>0</v>
      </c>
      <c r="H967" s="29">
        <v>0</v>
      </c>
      <c r="I967" s="18">
        <v>1976571</v>
      </c>
      <c r="J967" s="55">
        <f t="shared" si="35"/>
        <v>0</v>
      </c>
      <c r="K967" s="134">
        <f t="shared" si="36"/>
        <v>2605000</v>
      </c>
      <c r="L967" s="109" t="s">
        <v>1608</v>
      </c>
      <c r="M967" s="24" t="s">
        <v>3016</v>
      </c>
      <c r="N967" s="11">
        <v>2</v>
      </c>
      <c r="O967" s="11">
        <v>1</v>
      </c>
    </row>
    <row r="968" spans="1:15" ht="33">
      <c r="A968" s="19">
        <v>964</v>
      </c>
      <c r="B968" s="24" t="s">
        <v>1609</v>
      </c>
      <c r="C968" s="9" t="s">
        <v>2087</v>
      </c>
      <c r="D968" s="9" t="s">
        <v>1610</v>
      </c>
      <c r="E968" s="18">
        <v>1441000</v>
      </c>
      <c r="F968" s="79">
        <v>1441000</v>
      </c>
      <c r="G968" s="80">
        <v>0</v>
      </c>
      <c r="H968" s="29">
        <v>0</v>
      </c>
      <c r="I968" s="18">
        <v>0</v>
      </c>
      <c r="J968" s="55">
        <f t="shared" si="35"/>
        <v>0</v>
      </c>
      <c r="K968" s="134">
        <f t="shared" si="36"/>
        <v>1441000</v>
      </c>
      <c r="L968" s="109" t="s">
        <v>1611</v>
      </c>
      <c r="M968" s="24" t="s">
        <v>3017</v>
      </c>
      <c r="N968" s="11">
        <v>3</v>
      </c>
      <c r="O968" s="11">
        <v>1</v>
      </c>
    </row>
    <row r="969" spans="1:15" ht="33">
      <c r="A969" s="19">
        <v>965</v>
      </c>
      <c r="B969" s="24" t="s">
        <v>1612</v>
      </c>
      <c r="C969" s="9" t="s">
        <v>1613</v>
      </c>
      <c r="D969" s="9" t="s">
        <v>1614</v>
      </c>
      <c r="E969" s="18">
        <v>2058000</v>
      </c>
      <c r="F969" s="79">
        <v>2058000</v>
      </c>
      <c r="G969" s="80">
        <v>0</v>
      </c>
      <c r="H969" s="29">
        <v>0</v>
      </c>
      <c r="I969" s="18">
        <v>0</v>
      </c>
      <c r="J969" s="55">
        <f t="shared" si="35"/>
        <v>0</v>
      </c>
      <c r="K969" s="134">
        <f t="shared" si="36"/>
        <v>2058000</v>
      </c>
      <c r="L969" s="109" t="s">
        <v>1611</v>
      </c>
      <c r="M969" s="24" t="s">
        <v>3018</v>
      </c>
      <c r="N969" s="11">
        <v>3</v>
      </c>
      <c r="O969" s="11">
        <v>1</v>
      </c>
    </row>
    <row r="970" spans="1:15" ht="33">
      <c r="A970" s="19">
        <v>966</v>
      </c>
      <c r="B970" s="24" t="s">
        <v>1615</v>
      </c>
      <c r="C970" s="9" t="s">
        <v>2060</v>
      </c>
      <c r="D970" s="9" t="s">
        <v>1616</v>
      </c>
      <c r="E970" s="18">
        <v>2131000</v>
      </c>
      <c r="F970" s="79">
        <v>2097000</v>
      </c>
      <c r="G970" s="80">
        <v>0</v>
      </c>
      <c r="H970" s="29">
        <v>0</v>
      </c>
      <c r="I970" s="18">
        <v>34000</v>
      </c>
      <c r="J970" s="55">
        <f t="shared" si="35"/>
        <v>0</v>
      </c>
      <c r="K970" s="134">
        <f t="shared" si="36"/>
        <v>2131000</v>
      </c>
      <c r="L970" s="109" t="s">
        <v>1611</v>
      </c>
      <c r="M970" s="24" t="s">
        <v>1617</v>
      </c>
      <c r="N970" s="11">
        <v>3</v>
      </c>
      <c r="O970" s="11">
        <v>1</v>
      </c>
    </row>
    <row r="971" spans="1:15" s="7" customFormat="1" ht="49.5">
      <c r="A971" s="19">
        <v>967</v>
      </c>
      <c r="B971" s="24" t="s">
        <v>1618</v>
      </c>
      <c r="C971" s="9" t="s">
        <v>1619</v>
      </c>
      <c r="D971" s="9" t="s">
        <v>1620</v>
      </c>
      <c r="E971" s="82">
        <v>456000</v>
      </c>
      <c r="F971" s="79">
        <f>E971-I971</f>
        <v>456000</v>
      </c>
      <c r="G971" s="80">
        <v>0</v>
      </c>
      <c r="H971" s="29">
        <v>0</v>
      </c>
      <c r="I971" s="82">
        <v>0</v>
      </c>
      <c r="J971" s="55">
        <f t="shared" si="35"/>
        <v>0</v>
      </c>
      <c r="K971" s="134">
        <f t="shared" si="36"/>
        <v>456000</v>
      </c>
      <c r="L971" s="108" t="s">
        <v>2089</v>
      </c>
      <c r="M971" s="24" t="s">
        <v>1621</v>
      </c>
      <c r="N971" s="33">
        <v>3</v>
      </c>
      <c r="O971" s="33">
        <v>1</v>
      </c>
    </row>
    <row r="972" spans="1:15" s="7" customFormat="1" ht="33">
      <c r="A972" s="19">
        <v>968</v>
      </c>
      <c r="B972" s="24" t="s">
        <v>1622</v>
      </c>
      <c r="C972" s="9" t="s">
        <v>1619</v>
      </c>
      <c r="D972" s="9" t="s">
        <v>1623</v>
      </c>
      <c r="E972" s="82">
        <v>220000</v>
      </c>
      <c r="F972" s="79">
        <f>E972-I972</f>
        <v>220000</v>
      </c>
      <c r="G972" s="80">
        <v>0</v>
      </c>
      <c r="H972" s="29">
        <v>0</v>
      </c>
      <c r="I972" s="82">
        <v>0</v>
      </c>
      <c r="J972" s="55">
        <f t="shared" si="35"/>
        <v>0</v>
      </c>
      <c r="K972" s="134">
        <f t="shared" si="36"/>
        <v>220000</v>
      </c>
      <c r="L972" s="108" t="s">
        <v>2089</v>
      </c>
      <c r="M972" s="24" t="s">
        <v>1624</v>
      </c>
      <c r="N972" s="33">
        <v>3</v>
      </c>
      <c r="O972" s="33">
        <v>1</v>
      </c>
    </row>
    <row r="973" spans="1:15" ht="33">
      <c r="A973" s="19">
        <v>969</v>
      </c>
      <c r="B973" s="24" t="s">
        <v>1625</v>
      </c>
      <c r="C973" s="9" t="s">
        <v>2096</v>
      </c>
      <c r="D973" s="9" t="s">
        <v>1626</v>
      </c>
      <c r="E973" s="18">
        <v>1170000</v>
      </c>
      <c r="F973" s="79">
        <v>1170000</v>
      </c>
      <c r="G973" s="80">
        <v>0</v>
      </c>
      <c r="H973" s="29">
        <v>0</v>
      </c>
      <c r="I973" s="18">
        <v>0</v>
      </c>
      <c r="J973" s="55">
        <f t="shared" si="35"/>
        <v>0</v>
      </c>
      <c r="K973" s="134">
        <f t="shared" si="36"/>
        <v>1170000</v>
      </c>
      <c r="L973" s="109" t="s">
        <v>2085</v>
      </c>
      <c r="M973" s="24" t="s">
        <v>1627</v>
      </c>
      <c r="N973" s="33">
        <v>3</v>
      </c>
      <c r="O973" s="33">
        <v>1</v>
      </c>
    </row>
    <row r="974" spans="1:15" ht="33">
      <c r="A974" s="19">
        <v>970</v>
      </c>
      <c r="B974" s="24" t="s">
        <v>1628</v>
      </c>
      <c r="C974" s="9" t="s">
        <v>2307</v>
      </c>
      <c r="D974" s="9" t="s">
        <v>1592</v>
      </c>
      <c r="E974" s="18">
        <v>2788000</v>
      </c>
      <c r="F974" s="79">
        <v>316610</v>
      </c>
      <c r="G974" s="80">
        <v>0</v>
      </c>
      <c r="H974" s="29">
        <v>0</v>
      </c>
      <c r="I974" s="18">
        <v>2471390</v>
      </c>
      <c r="J974" s="55">
        <f t="shared" si="35"/>
        <v>0</v>
      </c>
      <c r="K974" s="134">
        <f t="shared" si="36"/>
        <v>2788000</v>
      </c>
      <c r="L974" s="109" t="s">
        <v>1629</v>
      </c>
      <c r="M974" s="24" t="s">
        <v>1630</v>
      </c>
      <c r="N974" s="11">
        <v>2</v>
      </c>
      <c r="O974" s="11">
        <v>1</v>
      </c>
    </row>
    <row r="975" spans="1:15" s="7" customFormat="1" ht="33">
      <c r="A975" s="19">
        <v>971</v>
      </c>
      <c r="B975" s="24" t="s">
        <v>1628</v>
      </c>
      <c r="C975" s="9" t="s">
        <v>2307</v>
      </c>
      <c r="D975" s="9" t="s">
        <v>1631</v>
      </c>
      <c r="E975" s="82">
        <v>2788000</v>
      </c>
      <c r="F975" s="79">
        <f>E975-I975</f>
        <v>316610</v>
      </c>
      <c r="G975" s="80">
        <v>0</v>
      </c>
      <c r="H975" s="29">
        <v>0</v>
      </c>
      <c r="I975" s="82">
        <v>2471390</v>
      </c>
      <c r="J975" s="55">
        <f t="shared" si="35"/>
        <v>0</v>
      </c>
      <c r="K975" s="134">
        <f t="shared" si="36"/>
        <v>2788000</v>
      </c>
      <c r="L975" s="108" t="s">
        <v>1629</v>
      </c>
      <c r="M975" s="24" t="s">
        <v>3019</v>
      </c>
      <c r="N975" s="33">
        <v>3</v>
      </c>
      <c r="O975" s="33">
        <v>1</v>
      </c>
    </row>
    <row r="976" spans="1:15" ht="33">
      <c r="A976" s="19">
        <v>972</v>
      </c>
      <c r="B976" s="24" t="s">
        <v>1632</v>
      </c>
      <c r="C976" s="9" t="s">
        <v>1633</v>
      </c>
      <c r="D976" s="9" t="s">
        <v>1589</v>
      </c>
      <c r="E976" s="18">
        <v>1884000</v>
      </c>
      <c r="F976" s="79">
        <v>1884000</v>
      </c>
      <c r="G976" s="80">
        <v>0</v>
      </c>
      <c r="H976" s="29">
        <v>0</v>
      </c>
      <c r="I976" s="18">
        <v>0</v>
      </c>
      <c r="J976" s="55">
        <f t="shared" si="35"/>
        <v>0</v>
      </c>
      <c r="K976" s="134">
        <f t="shared" si="36"/>
        <v>1884000</v>
      </c>
      <c r="L976" s="109" t="s">
        <v>1634</v>
      </c>
      <c r="M976" s="24" t="s">
        <v>3020</v>
      </c>
      <c r="N976" s="49">
        <v>3</v>
      </c>
      <c r="O976" s="11">
        <v>1</v>
      </c>
    </row>
    <row r="977" spans="1:15" ht="33">
      <c r="A977" s="19">
        <v>973</v>
      </c>
      <c r="B977" s="24" t="s">
        <v>1635</v>
      </c>
      <c r="C977" s="9" t="s">
        <v>1636</v>
      </c>
      <c r="D977" s="9" t="s">
        <v>1637</v>
      </c>
      <c r="E977" s="18">
        <v>1473000</v>
      </c>
      <c r="F977" s="79">
        <v>1463809</v>
      </c>
      <c r="G977" s="80">
        <v>0</v>
      </c>
      <c r="H977" s="29">
        <v>0</v>
      </c>
      <c r="I977" s="18">
        <v>9191</v>
      </c>
      <c r="J977" s="55">
        <f t="shared" si="35"/>
        <v>0</v>
      </c>
      <c r="K977" s="134">
        <f t="shared" si="36"/>
        <v>1473000</v>
      </c>
      <c r="L977" s="109" t="s">
        <v>1638</v>
      </c>
      <c r="M977" s="24" t="s">
        <v>1639</v>
      </c>
      <c r="N977" s="11">
        <v>3</v>
      </c>
      <c r="O977" s="11">
        <v>1</v>
      </c>
    </row>
    <row r="978" spans="1:15" ht="33">
      <c r="A978" s="19">
        <v>974</v>
      </c>
      <c r="B978" s="24" t="s">
        <v>1640</v>
      </c>
      <c r="C978" s="9" t="s">
        <v>689</v>
      </c>
      <c r="D978" s="9" t="s">
        <v>1641</v>
      </c>
      <c r="E978" s="18">
        <v>1961000</v>
      </c>
      <c r="F978" s="79">
        <v>1492800</v>
      </c>
      <c r="G978" s="80">
        <v>0</v>
      </c>
      <c r="H978" s="29">
        <v>0</v>
      </c>
      <c r="I978" s="18">
        <v>468200</v>
      </c>
      <c r="J978" s="55">
        <f t="shared" si="35"/>
        <v>0</v>
      </c>
      <c r="K978" s="134">
        <f t="shared" si="36"/>
        <v>1961000</v>
      </c>
      <c r="L978" s="109" t="s">
        <v>1638</v>
      </c>
      <c r="M978" s="24" t="s">
        <v>1642</v>
      </c>
      <c r="N978" s="11">
        <v>2</v>
      </c>
      <c r="O978" s="11">
        <v>1</v>
      </c>
    </row>
    <row r="979" spans="1:15" ht="33">
      <c r="A979" s="19">
        <v>975</v>
      </c>
      <c r="B979" s="24" t="s">
        <v>1643</v>
      </c>
      <c r="C979" s="9" t="s">
        <v>1644</v>
      </c>
      <c r="D979" s="9" t="s">
        <v>1645</v>
      </c>
      <c r="E979" s="18">
        <v>1134000</v>
      </c>
      <c r="F979" s="79">
        <v>1134000</v>
      </c>
      <c r="G979" s="80">
        <v>0</v>
      </c>
      <c r="H979" s="29">
        <v>0</v>
      </c>
      <c r="I979" s="18">
        <v>0</v>
      </c>
      <c r="J979" s="55">
        <f t="shared" si="35"/>
        <v>0</v>
      </c>
      <c r="K979" s="134">
        <f t="shared" si="36"/>
        <v>1134000</v>
      </c>
      <c r="L979" s="109" t="s">
        <v>1646</v>
      </c>
      <c r="M979" s="24" t="s">
        <v>1647</v>
      </c>
      <c r="N979" s="11">
        <v>3</v>
      </c>
      <c r="O979" s="11">
        <v>1</v>
      </c>
    </row>
    <row r="980" spans="1:15" ht="33">
      <c r="A980" s="19">
        <v>976</v>
      </c>
      <c r="B980" s="24" t="s">
        <v>3021</v>
      </c>
      <c r="C980" s="9" t="s">
        <v>2315</v>
      </c>
      <c r="D980" s="9" t="s">
        <v>1648</v>
      </c>
      <c r="E980" s="18">
        <v>2611000</v>
      </c>
      <c r="F980" s="79">
        <v>433428</v>
      </c>
      <c r="G980" s="80">
        <v>0</v>
      </c>
      <c r="H980" s="29">
        <v>0</v>
      </c>
      <c r="I980" s="18">
        <v>2177572</v>
      </c>
      <c r="J980" s="55">
        <f t="shared" si="35"/>
        <v>0</v>
      </c>
      <c r="K980" s="134">
        <f t="shared" si="36"/>
        <v>2611000</v>
      </c>
      <c r="L980" s="109" t="s">
        <v>1649</v>
      </c>
      <c r="M980" s="24" t="s">
        <v>3022</v>
      </c>
      <c r="N980" s="11">
        <v>2</v>
      </c>
      <c r="O980" s="11">
        <v>1</v>
      </c>
    </row>
    <row r="981" spans="1:15" ht="49.5">
      <c r="A981" s="19">
        <v>977</v>
      </c>
      <c r="B981" s="24" t="s">
        <v>1650</v>
      </c>
      <c r="C981" s="9" t="s">
        <v>110</v>
      </c>
      <c r="D981" s="9" t="s">
        <v>1651</v>
      </c>
      <c r="E981" s="18">
        <v>567000</v>
      </c>
      <c r="F981" s="79">
        <v>530250</v>
      </c>
      <c r="G981" s="80">
        <v>0</v>
      </c>
      <c r="H981" s="29">
        <v>0</v>
      </c>
      <c r="I981" s="18">
        <v>36750</v>
      </c>
      <c r="J981" s="55">
        <f t="shared" si="35"/>
        <v>0</v>
      </c>
      <c r="K981" s="134">
        <f t="shared" si="36"/>
        <v>567000</v>
      </c>
      <c r="L981" s="109" t="s">
        <v>1652</v>
      </c>
      <c r="M981" s="24" t="s">
        <v>3023</v>
      </c>
      <c r="N981" s="11">
        <v>3</v>
      </c>
      <c r="O981" s="11">
        <v>1</v>
      </c>
    </row>
    <row r="982" spans="1:15" ht="33">
      <c r="A982" s="19">
        <v>978</v>
      </c>
      <c r="B982" s="24" t="s">
        <v>1653</v>
      </c>
      <c r="C982" s="9" t="s">
        <v>2315</v>
      </c>
      <c r="D982" s="9" t="s">
        <v>1654</v>
      </c>
      <c r="E982" s="18">
        <v>3158000</v>
      </c>
      <c r="F982" s="79">
        <v>2912000</v>
      </c>
      <c r="G982" s="80">
        <v>0</v>
      </c>
      <c r="H982" s="29">
        <v>0</v>
      </c>
      <c r="I982" s="18">
        <v>246000</v>
      </c>
      <c r="J982" s="55">
        <f t="shared" si="35"/>
        <v>0</v>
      </c>
      <c r="K982" s="134">
        <f t="shared" si="36"/>
        <v>3158000</v>
      </c>
      <c r="L982" s="109" t="s">
        <v>1655</v>
      </c>
      <c r="M982" s="24" t="s">
        <v>1656</v>
      </c>
      <c r="N982" s="11">
        <v>3</v>
      </c>
      <c r="O982" s="11">
        <v>1</v>
      </c>
    </row>
    <row r="983" spans="1:15" ht="33">
      <c r="A983" s="19">
        <v>979</v>
      </c>
      <c r="B983" s="24" t="s">
        <v>1657</v>
      </c>
      <c r="C983" s="9" t="s">
        <v>1658</v>
      </c>
      <c r="D983" s="9" t="s">
        <v>1659</v>
      </c>
      <c r="E983" s="18">
        <v>2491000</v>
      </c>
      <c r="F983" s="79">
        <v>745630</v>
      </c>
      <c r="G983" s="80">
        <v>0</v>
      </c>
      <c r="H983" s="29">
        <v>0</v>
      </c>
      <c r="I983" s="18">
        <v>1745370</v>
      </c>
      <c r="J983" s="55">
        <f t="shared" si="35"/>
        <v>0</v>
      </c>
      <c r="K983" s="134">
        <f t="shared" si="36"/>
        <v>2491000</v>
      </c>
      <c r="L983" s="109" t="s">
        <v>1660</v>
      </c>
      <c r="M983" s="24" t="s">
        <v>3024</v>
      </c>
      <c r="N983" s="11">
        <v>1</v>
      </c>
      <c r="O983" s="11">
        <v>1</v>
      </c>
    </row>
    <row r="984" spans="1:15" ht="33">
      <c r="A984" s="19">
        <v>980</v>
      </c>
      <c r="B984" s="24" t="s">
        <v>1661</v>
      </c>
      <c r="C984" s="9" t="s">
        <v>1662</v>
      </c>
      <c r="D984" s="9" t="s">
        <v>1663</v>
      </c>
      <c r="E984" s="18">
        <v>780000</v>
      </c>
      <c r="F984" s="79">
        <v>749077</v>
      </c>
      <c r="G984" s="80">
        <v>0</v>
      </c>
      <c r="H984" s="29">
        <v>0</v>
      </c>
      <c r="I984" s="18">
        <v>30923</v>
      </c>
      <c r="J984" s="55">
        <f t="shared" si="35"/>
        <v>0</v>
      </c>
      <c r="K984" s="134">
        <f t="shared" si="36"/>
        <v>780000</v>
      </c>
      <c r="L984" s="109" t="s">
        <v>1664</v>
      </c>
      <c r="M984" s="24" t="s">
        <v>3025</v>
      </c>
      <c r="N984" s="11">
        <v>3</v>
      </c>
      <c r="O984" s="11">
        <v>1</v>
      </c>
    </row>
    <row r="985" spans="1:15" ht="29.25" customHeight="1">
      <c r="A985" s="19">
        <v>981</v>
      </c>
      <c r="B985" s="24" t="s">
        <v>1670</v>
      </c>
      <c r="C985" s="9" t="s">
        <v>2312</v>
      </c>
      <c r="D985" s="9" t="s">
        <v>1671</v>
      </c>
      <c r="E985" s="18">
        <v>457000</v>
      </c>
      <c r="F985" s="79">
        <v>365485</v>
      </c>
      <c r="G985" s="80">
        <v>0</v>
      </c>
      <c r="H985" s="29">
        <v>0</v>
      </c>
      <c r="I985" s="18">
        <v>91515</v>
      </c>
      <c r="J985" s="55">
        <f t="shared" si="35"/>
        <v>0</v>
      </c>
      <c r="K985" s="134">
        <f t="shared" si="36"/>
        <v>457000</v>
      </c>
      <c r="L985" s="109" t="s">
        <v>1672</v>
      </c>
      <c r="M985" s="24" t="s">
        <v>3026</v>
      </c>
      <c r="N985" s="11">
        <v>3</v>
      </c>
      <c r="O985" s="11">
        <v>1</v>
      </c>
    </row>
    <row r="986" spans="1:15" ht="54" customHeight="1">
      <c r="A986" s="19">
        <v>982</v>
      </c>
      <c r="B986" s="24" t="s">
        <v>1673</v>
      </c>
      <c r="C986" s="9" t="s">
        <v>45</v>
      </c>
      <c r="D986" s="9" t="s">
        <v>1674</v>
      </c>
      <c r="E986" s="18">
        <v>1057000</v>
      </c>
      <c r="F986" s="79">
        <v>1038928</v>
      </c>
      <c r="G986" s="80">
        <v>0</v>
      </c>
      <c r="H986" s="29">
        <v>0</v>
      </c>
      <c r="I986" s="18">
        <v>18072</v>
      </c>
      <c r="J986" s="55">
        <f t="shared" si="35"/>
        <v>0</v>
      </c>
      <c r="K986" s="134">
        <f t="shared" si="36"/>
        <v>1057000</v>
      </c>
      <c r="L986" s="109" t="s">
        <v>1675</v>
      </c>
      <c r="M986" s="24" t="s">
        <v>1676</v>
      </c>
      <c r="N986" s="49">
        <v>3</v>
      </c>
      <c r="O986" s="11">
        <v>1</v>
      </c>
    </row>
    <row r="987" spans="1:15" ht="33">
      <c r="A987" s="19">
        <v>983</v>
      </c>
      <c r="B987" s="24" t="s">
        <v>1677</v>
      </c>
      <c r="C987" s="9" t="s">
        <v>45</v>
      </c>
      <c r="D987" s="9" t="s">
        <v>1678</v>
      </c>
      <c r="E987" s="18">
        <v>561000</v>
      </c>
      <c r="F987" s="79">
        <v>523054</v>
      </c>
      <c r="G987" s="80">
        <v>0</v>
      </c>
      <c r="H987" s="29">
        <v>0</v>
      </c>
      <c r="I987" s="18">
        <v>37946</v>
      </c>
      <c r="J987" s="55">
        <f t="shared" si="35"/>
        <v>0</v>
      </c>
      <c r="K987" s="134">
        <f t="shared" si="36"/>
        <v>561000</v>
      </c>
      <c r="L987" s="109" t="s">
        <v>1675</v>
      </c>
      <c r="M987" s="24" t="s">
        <v>3027</v>
      </c>
      <c r="N987" s="11">
        <v>3</v>
      </c>
      <c r="O987" s="11">
        <v>1</v>
      </c>
    </row>
    <row r="988" spans="1:15" ht="49.5">
      <c r="A988" s="19">
        <v>984</v>
      </c>
      <c r="B988" s="24" t="s">
        <v>1679</v>
      </c>
      <c r="C988" s="9" t="s">
        <v>852</v>
      </c>
      <c r="D988" s="9" t="s">
        <v>1680</v>
      </c>
      <c r="E988" s="18">
        <v>546000</v>
      </c>
      <c r="F988" s="79">
        <v>0</v>
      </c>
      <c r="G988" s="80">
        <v>0</v>
      </c>
      <c r="H988" s="29">
        <v>0</v>
      </c>
      <c r="I988" s="18">
        <v>546000</v>
      </c>
      <c r="J988" s="55">
        <f t="shared" si="35"/>
        <v>0</v>
      </c>
      <c r="K988" s="134">
        <f t="shared" si="36"/>
        <v>546000</v>
      </c>
      <c r="L988" s="109"/>
      <c r="M988" s="24" t="s">
        <v>3028</v>
      </c>
      <c r="N988" s="10">
        <v>1</v>
      </c>
      <c r="O988" s="33">
        <v>0</v>
      </c>
    </row>
    <row r="989" spans="1:15" ht="33">
      <c r="A989" s="19">
        <v>985</v>
      </c>
      <c r="B989" s="24" t="s">
        <v>3029</v>
      </c>
      <c r="C989" s="9" t="s">
        <v>852</v>
      </c>
      <c r="D989" s="9" t="s">
        <v>1681</v>
      </c>
      <c r="E989" s="32">
        <v>988000</v>
      </c>
      <c r="F989" s="79">
        <v>615844</v>
      </c>
      <c r="G989" s="80">
        <v>0</v>
      </c>
      <c r="H989" s="29">
        <v>0</v>
      </c>
      <c r="I989" s="32">
        <v>372156</v>
      </c>
      <c r="J989" s="55">
        <f t="shared" si="35"/>
        <v>0</v>
      </c>
      <c r="K989" s="134">
        <f t="shared" si="36"/>
        <v>988000</v>
      </c>
      <c r="L989" s="102" t="s">
        <v>1682</v>
      </c>
      <c r="M989" s="24" t="s">
        <v>1683</v>
      </c>
      <c r="N989" s="11">
        <v>3</v>
      </c>
      <c r="O989" s="11">
        <v>1</v>
      </c>
    </row>
    <row r="990" spans="1:15" s="7" customFormat="1" ht="66">
      <c r="A990" s="19">
        <v>986</v>
      </c>
      <c r="B990" s="24" t="s">
        <v>1684</v>
      </c>
      <c r="C990" s="9" t="s">
        <v>1685</v>
      </c>
      <c r="D990" s="9" t="s">
        <v>1686</v>
      </c>
      <c r="E990" s="82">
        <v>410000</v>
      </c>
      <c r="F990" s="79">
        <f>E990-I990</f>
        <v>376187</v>
      </c>
      <c r="G990" s="80">
        <v>0</v>
      </c>
      <c r="H990" s="29">
        <v>0</v>
      </c>
      <c r="I990" s="82">
        <v>33813</v>
      </c>
      <c r="J990" s="55">
        <f t="shared" si="35"/>
        <v>0</v>
      </c>
      <c r="K990" s="134">
        <f t="shared" si="36"/>
        <v>410000</v>
      </c>
      <c r="L990" s="108" t="s">
        <v>1687</v>
      </c>
      <c r="M990" s="24" t="s">
        <v>1688</v>
      </c>
      <c r="N990" s="33">
        <v>2</v>
      </c>
      <c r="O990" s="33">
        <v>1</v>
      </c>
    </row>
    <row r="991" spans="1:15" ht="33">
      <c r="A991" s="19">
        <v>987</v>
      </c>
      <c r="B991" s="24" t="s">
        <v>1689</v>
      </c>
      <c r="C991" s="9" t="s">
        <v>1690</v>
      </c>
      <c r="D991" s="9" t="s">
        <v>1691</v>
      </c>
      <c r="E991" s="18">
        <v>2011000</v>
      </c>
      <c r="F991" s="79">
        <v>1761116</v>
      </c>
      <c r="G991" s="80">
        <v>0</v>
      </c>
      <c r="H991" s="29">
        <v>0</v>
      </c>
      <c r="I991" s="18">
        <v>249884</v>
      </c>
      <c r="J991" s="55">
        <f t="shared" si="35"/>
        <v>0</v>
      </c>
      <c r="K991" s="134">
        <f t="shared" si="36"/>
        <v>2011000</v>
      </c>
      <c r="L991" s="109" t="s">
        <v>1692</v>
      </c>
      <c r="M991" s="24" t="s">
        <v>3030</v>
      </c>
      <c r="N991" s="11">
        <v>3</v>
      </c>
      <c r="O991" s="11">
        <v>1</v>
      </c>
    </row>
    <row r="992" spans="1:15" ht="49.5">
      <c r="A992" s="19">
        <v>988</v>
      </c>
      <c r="B992" s="24" t="s">
        <v>1693</v>
      </c>
      <c r="C992" s="9" t="s">
        <v>138</v>
      </c>
      <c r="D992" s="9" t="s">
        <v>1694</v>
      </c>
      <c r="E992" s="18">
        <v>588000</v>
      </c>
      <c r="F992" s="79">
        <v>546476</v>
      </c>
      <c r="G992" s="80">
        <v>0</v>
      </c>
      <c r="H992" s="29">
        <v>0</v>
      </c>
      <c r="I992" s="18">
        <v>41524</v>
      </c>
      <c r="J992" s="55">
        <f t="shared" si="35"/>
        <v>0</v>
      </c>
      <c r="K992" s="134">
        <f t="shared" si="36"/>
        <v>588000</v>
      </c>
      <c r="L992" s="109" t="s">
        <v>1695</v>
      </c>
      <c r="M992" s="24" t="s">
        <v>3031</v>
      </c>
      <c r="N992" s="33">
        <v>3</v>
      </c>
      <c r="O992" s="33">
        <v>1</v>
      </c>
    </row>
    <row r="993" spans="1:15" ht="33">
      <c r="A993" s="19">
        <v>989</v>
      </c>
      <c r="B993" s="24" t="s">
        <v>1696</v>
      </c>
      <c r="C993" s="9" t="s">
        <v>1697</v>
      </c>
      <c r="D993" s="9" t="s">
        <v>1698</v>
      </c>
      <c r="E993" s="18">
        <v>1998000</v>
      </c>
      <c r="F993" s="79">
        <v>1941625</v>
      </c>
      <c r="G993" s="80">
        <v>0</v>
      </c>
      <c r="H993" s="29">
        <v>0</v>
      </c>
      <c r="I993" s="18">
        <v>56375</v>
      </c>
      <c r="J993" s="55">
        <f t="shared" si="35"/>
        <v>0</v>
      </c>
      <c r="K993" s="134">
        <f t="shared" si="36"/>
        <v>1998000</v>
      </c>
      <c r="L993" s="109" t="s">
        <v>1692</v>
      </c>
      <c r="M993" s="24" t="s">
        <v>3032</v>
      </c>
      <c r="N993" s="11">
        <v>3</v>
      </c>
      <c r="O993" s="11">
        <v>1</v>
      </c>
    </row>
    <row r="994" spans="1:15" ht="49.5">
      <c r="A994" s="19">
        <v>990</v>
      </c>
      <c r="B994" s="24" t="s">
        <v>1699</v>
      </c>
      <c r="C994" s="9" t="s">
        <v>530</v>
      </c>
      <c r="D994" s="9" t="s">
        <v>1700</v>
      </c>
      <c r="E994" s="18">
        <v>2071000</v>
      </c>
      <c r="F994" s="79">
        <v>2000930</v>
      </c>
      <c r="G994" s="80">
        <v>0</v>
      </c>
      <c r="H994" s="29">
        <v>0</v>
      </c>
      <c r="I994" s="18">
        <v>70070</v>
      </c>
      <c r="J994" s="55">
        <f t="shared" si="35"/>
        <v>0</v>
      </c>
      <c r="K994" s="134">
        <f t="shared" si="36"/>
        <v>2071000</v>
      </c>
      <c r="L994" s="109" t="s">
        <v>1701</v>
      </c>
      <c r="M994" s="24" t="s">
        <v>3033</v>
      </c>
      <c r="N994" s="11">
        <v>3</v>
      </c>
      <c r="O994" s="11">
        <v>1</v>
      </c>
    </row>
    <row r="995" spans="1:15" ht="49.5">
      <c r="A995" s="19">
        <v>991</v>
      </c>
      <c r="B995" s="24" t="s">
        <v>1702</v>
      </c>
      <c r="C995" s="9" t="s">
        <v>1703</v>
      </c>
      <c r="D995" s="9" t="s">
        <v>1704</v>
      </c>
      <c r="E995" s="18">
        <v>2011000</v>
      </c>
      <c r="F995" s="79">
        <v>2000000</v>
      </c>
      <c r="G995" s="80">
        <v>0</v>
      </c>
      <c r="H995" s="29">
        <v>0</v>
      </c>
      <c r="I995" s="18">
        <v>11000</v>
      </c>
      <c r="J995" s="55">
        <f t="shared" si="35"/>
        <v>0</v>
      </c>
      <c r="K995" s="134">
        <f t="shared" si="36"/>
        <v>2011000</v>
      </c>
      <c r="L995" s="109" t="s">
        <v>1705</v>
      </c>
      <c r="M995" s="24" t="s">
        <v>3034</v>
      </c>
      <c r="N995" s="11">
        <v>3</v>
      </c>
      <c r="O995" s="11">
        <v>1</v>
      </c>
    </row>
    <row r="996" spans="1:15" ht="49.5">
      <c r="A996" s="19">
        <v>992</v>
      </c>
      <c r="B996" s="24" t="s">
        <v>1706</v>
      </c>
      <c r="C996" s="9" t="s">
        <v>1703</v>
      </c>
      <c r="D996" s="9" t="s">
        <v>1707</v>
      </c>
      <c r="E996" s="18">
        <v>2011000</v>
      </c>
      <c r="F996" s="79">
        <v>1583638</v>
      </c>
      <c r="G996" s="80">
        <v>0</v>
      </c>
      <c r="H996" s="29">
        <v>0</v>
      </c>
      <c r="I996" s="18">
        <v>427362</v>
      </c>
      <c r="J996" s="55">
        <f t="shared" si="35"/>
        <v>0</v>
      </c>
      <c r="K996" s="134">
        <f t="shared" si="36"/>
        <v>2011000</v>
      </c>
      <c r="L996" s="109" t="s">
        <v>1705</v>
      </c>
      <c r="M996" s="24" t="s">
        <v>3035</v>
      </c>
      <c r="N996" s="11">
        <v>2</v>
      </c>
      <c r="O996" s="11">
        <v>1</v>
      </c>
    </row>
    <row r="997" spans="1:15" s="7" customFormat="1" ht="99">
      <c r="A997" s="19">
        <v>993</v>
      </c>
      <c r="B997" s="24" t="s">
        <v>1708</v>
      </c>
      <c r="C997" s="9" t="s">
        <v>1709</v>
      </c>
      <c r="D997" s="9" t="s">
        <v>1710</v>
      </c>
      <c r="E997" s="82">
        <v>64000</v>
      </c>
      <c r="F997" s="79">
        <f>E997-I997</f>
        <v>64000</v>
      </c>
      <c r="G997" s="80">
        <v>0</v>
      </c>
      <c r="H997" s="29">
        <v>0</v>
      </c>
      <c r="I997" s="82">
        <v>0</v>
      </c>
      <c r="J997" s="55">
        <f t="shared" si="35"/>
        <v>0</v>
      </c>
      <c r="K997" s="134">
        <f t="shared" si="36"/>
        <v>64000</v>
      </c>
      <c r="L997" s="108" t="s">
        <v>1711</v>
      </c>
      <c r="M997" s="24" t="s">
        <v>3036</v>
      </c>
      <c r="N997" s="33">
        <v>3</v>
      </c>
      <c r="O997" s="33">
        <v>1</v>
      </c>
    </row>
    <row r="998" spans="1:15" ht="39.75" customHeight="1">
      <c r="A998" s="19">
        <v>994</v>
      </c>
      <c r="B998" s="24" t="s">
        <v>3038</v>
      </c>
      <c r="C998" s="9" t="s">
        <v>3199</v>
      </c>
      <c r="D998" s="9" t="s">
        <v>1544</v>
      </c>
      <c r="E998" s="18">
        <v>2339000</v>
      </c>
      <c r="F998" s="79">
        <v>778550</v>
      </c>
      <c r="G998" s="80">
        <v>0</v>
      </c>
      <c r="H998" s="81">
        <v>0</v>
      </c>
      <c r="I998" s="18">
        <v>1560450</v>
      </c>
      <c r="J998" s="55">
        <f t="shared" si="35"/>
        <v>0</v>
      </c>
      <c r="K998" s="134">
        <f t="shared" si="36"/>
        <v>2339000</v>
      </c>
      <c r="L998" s="109" t="s">
        <v>1715</v>
      </c>
      <c r="M998" s="24" t="s">
        <v>3039</v>
      </c>
      <c r="N998" s="49">
        <v>2</v>
      </c>
      <c r="O998" s="11">
        <v>1</v>
      </c>
    </row>
    <row r="999" spans="1:15" ht="33">
      <c r="A999" s="19">
        <v>995</v>
      </c>
      <c r="B999" s="24" t="s">
        <v>1716</v>
      </c>
      <c r="C999" s="9" t="s">
        <v>2812</v>
      </c>
      <c r="D999" s="9" t="s">
        <v>1717</v>
      </c>
      <c r="E999" s="18">
        <v>2020000</v>
      </c>
      <c r="F999" s="79">
        <v>480826</v>
      </c>
      <c r="G999" s="80">
        <v>0</v>
      </c>
      <c r="H999" s="81">
        <v>0</v>
      </c>
      <c r="I999" s="18">
        <v>1539174</v>
      </c>
      <c r="J999" s="55">
        <f t="shared" si="35"/>
        <v>0</v>
      </c>
      <c r="K999" s="134">
        <f t="shared" si="36"/>
        <v>2020000</v>
      </c>
      <c r="L999" s="109" t="s">
        <v>1718</v>
      </c>
      <c r="M999" s="24" t="s">
        <v>3040</v>
      </c>
      <c r="N999" s="11">
        <v>1</v>
      </c>
      <c r="O999" s="11">
        <v>1</v>
      </c>
    </row>
    <row r="1000" spans="1:15" ht="33">
      <c r="A1000" s="19">
        <v>996</v>
      </c>
      <c r="B1000" s="24" t="s">
        <v>1719</v>
      </c>
      <c r="C1000" s="9" t="s">
        <v>1720</v>
      </c>
      <c r="D1000" s="9" t="s">
        <v>1721</v>
      </c>
      <c r="E1000" s="18">
        <v>1860000</v>
      </c>
      <c r="F1000" s="79">
        <v>1860000</v>
      </c>
      <c r="G1000" s="80">
        <v>0</v>
      </c>
      <c r="H1000" s="81">
        <v>0</v>
      </c>
      <c r="I1000" s="18">
        <v>0</v>
      </c>
      <c r="J1000" s="55">
        <f t="shared" si="35"/>
        <v>0</v>
      </c>
      <c r="K1000" s="134">
        <f t="shared" si="36"/>
        <v>1860000</v>
      </c>
      <c r="L1000" s="109" t="s">
        <v>1722</v>
      </c>
      <c r="M1000" s="24" t="s">
        <v>3041</v>
      </c>
      <c r="N1000" s="11">
        <v>3</v>
      </c>
      <c r="O1000" s="11">
        <v>1</v>
      </c>
    </row>
    <row r="1001" spans="1:15" ht="33">
      <c r="A1001" s="19">
        <v>997</v>
      </c>
      <c r="B1001" s="24" t="s">
        <v>1723</v>
      </c>
      <c r="C1001" s="9" t="s">
        <v>3834</v>
      </c>
      <c r="D1001" s="9" t="s">
        <v>1592</v>
      </c>
      <c r="E1001" s="18">
        <v>1428000</v>
      </c>
      <c r="F1001" s="79">
        <v>715766</v>
      </c>
      <c r="G1001" s="80">
        <v>0</v>
      </c>
      <c r="H1001" s="81">
        <v>0</v>
      </c>
      <c r="I1001" s="18">
        <v>712234</v>
      </c>
      <c r="J1001" s="55">
        <f t="shared" si="35"/>
        <v>0</v>
      </c>
      <c r="K1001" s="134">
        <f t="shared" si="36"/>
        <v>1428000</v>
      </c>
      <c r="L1001" s="109" t="s">
        <v>1724</v>
      </c>
      <c r="M1001" s="24" t="s">
        <v>3042</v>
      </c>
      <c r="N1001" s="11">
        <v>2</v>
      </c>
      <c r="O1001" s="11">
        <v>1</v>
      </c>
    </row>
    <row r="1002" spans="1:15" ht="42" customHeight="1">
      <c r="A1002" s="19">
        <v>998</v>
      </c>
      <c r="B1002" s="24" t="s">
        <v>3043</v>
      </c>
      <c r="C1002" s="9" t="s">
        <v>1725</v>
      </c>
      <c r="D1002" s="9" t="s">
        <v>1726</v>
      </c>
      <c r="E1002" s="18">
        <v>2581000</v>
      </c>
      <c r="F1002" s="79">
        <v>1658851</v>
      </c>
      <c r="G1002" s="80">
        <v>0</v>
      </c>
      <c r="H1002" s="81">
        <v>0</v>
      </c>
      <c r="I1002" s="18">
        <v>922149</v>
      </c>
      <c r="J1002" s="55">
        <f t="shared" si="35"/>
        <v>0</v>
      </c>
      <c r="K1002" s="134">
        <f t="shared" si="36"/>
        <v>2581000</v>
      </c>
      <c r="L1002" s="109" t="s">
        <v>1727</v>
      </c>
      <c r="M1002" s="24" t="s">
        <v>3044</v>
      </c>
      <c r="N1002" s="11">
        <v>2</v>
      </c>
      <c r="O1002" s="11">
        <v>1</v>
      </c>
    </row>
    <row r="1003" spans="1:15" ht="33">
      <c r="A1003" s="19">
        <v>999</v>
      </c>
      <c r="B1003" s="24" t="s">
        <v>1728</v>
      </c>
      <c r="C1003" s="9" t="s">
        <v>607</v>
      </c>
      <c r="D1003" s="9" t="s">
        <v>1729</v>
      </c>
      <c r="E1003" s="18">
        <v>2071000</v>
      </c>
      <c r="F1003" s="79">
        <v>1584229</v>
      </c>
      <c r="G1003" s="80">
        <v>0</v>
      </c>
      <c r="H1003" s="81">
        <v>0</v>
      </c>
      <c r="I1003" s="18">
        <v>486771</v>
      </c>
      <c r="J1003" s="55">
        <f t="shared" si="35"/>
        <v>0</v>
      </c>
      <c r="K1003" s="134">
        <f t="shared" si="36"/>
        <v>2071000</v>
      </c>
      <c r="L1003" s="109" t="s">
        <v>1730</v>
      </c>
      <c r="M1003" s="24" t="s">
        <v>3045</v>
      </c>
      <c r="N1003" s="11">
        <v>2</v>
      </c>
      <c r="O1003" s="11">
        <v>1</v>
      </c>
    </row>
    <row r="1004" spans="1:15" ht="33">
      <c r="A1004" s="19">
        <v>1000</v>
      </c>
      <c r="B1004" s="24" t="s">
        <v>1731</v>
      </c>
      <c r="C1004" s="9" t="s">
        <v>437</v>
      </c>
      <c r="D1004" s="9" t="s">
        <v>1732</v>
      </c>
      <c r="E1004" s="18">
        <v>2131000</v>
      </c>
      <c r="F1004" s="79">
        <v>2026713</v>
      </c>
      <c r="G1004" s="80">
        <v>0</v>
      </c>
      <c r="H1004" s="81">
        <v>0</v>
      </c>
      <c r="I1004" s="18">
        <v>104287</v>
      </c>
      <c r="J1004" s="55">
        <f t="shared" si="35"/>
        <v>0</v>
      </c>
      <c r="K1004" s="134">
        <f t="shared" si="36"/>
        <v>2131000</v>
      </c>
      <c r="L1004" s="109" t="s">
        <v>1733</v>
      </c>
      <c r="M1004" s="24" t="s">
        <v>3046</v>
      </c>
      <c r="N1004" s="11">
        <v>3</v>
      </c>
      <c r="O1004" s="11">
        <v>1</v>
      </c>
    </row>
    <row r="1005" spans="1:15" ht="33">
      <c r="A1005" s="19">
        <v>1001</v>
      </c>
      <c r="B1005" s="24" t="s">
        <v>1734</v>
      </c>
      <c r="C1005" s="9" t="s">
        <v>437</v>
      </c>
      <c r="D1005" s="9" t="s">
        <v>1735</v>
      </c>
      <c r="E1005" s="18">
        <v>2131000</v>
      </c>
      <c r="F1005" s="79">
        <v>2109891</v>
      </c>
      <c r="G1005" s="80">
        <v>0</v>
      </c>
      <c r="H1005" s="81">
        <v>0</v>
      </c>
      <c r="I1005" s="18">
        <v>21109</v>
      </c>
      <c r="J1005" s="55">
        <f t="shared" si="35"/>
        <v>0</v>
      </c>
      <c r="K1005" s="134">
        <f t="shared" si="36"/>
        <v>2131000</v>
      </c>
      <c r="L1005" s="109" t="s">
        <v>1733</v>
      </c>
      <c r="M1005" s="24" t="s">
        <v>3047</v>
      </c>
      <c r="N1005" s="11">
        <v>3</v>
      </c>
      <c r="O1005" s="11">
        <v>1</v>
      </c>
    </row>
    <row r="1006" spans="1:15" ht="33">
      <c r="A1006" s="19">
        <v>1002</v>
      </c>
      <c r="B1006" s="24" t="s">
        <v>1736</v>
      </c>
      <c r="C1006" s="9" t="s">
        <v>1737</v>
      </c>
      <c r="D1006" s="9" t="s">
        <v>1738</v>
      </c>
      <c r="E1006" s="18">
        <v>2131000</v>
      </c>
      <c r="F1006" s="79">
        <v>2067375</v>
      </c>
      <c r="G1006" s="80">
        <v>0</v>
      </c>
      <c r="H1006" s="81">
        <v>0</v>
      </c>
      <c r="I1006" s="18">
        <v>63625</v>
      </c>
      <c r="J1006" s="55">
        <f t="shared" si="35"/>
        <v>0</v>
      </c>
      <c r="K1006" s="134">
        <f t="shared" si="36"/>
        <v>2131000</v>
      </c>
      <c r="L1006" s="109" t="s">
        <v>1733</v>
      </c>
      <c r="M1006" s="24" t="s">
        <v>3048</v>
      </c>
      <c r="N1006" s="11">
        <v>3</v>
      </c>
      <c r="O1006" s="11">
        <v>1</v>
      </c>
    </row>
    <row r="1007" spans="1:15" ht="33">
      <c r="A1007" s="19">
        <v>1003</v>
      </c>
      <c r="B1007" s="24" t="s">
        <v>1739</v>
      </c>
      <c r="C1007" s="9" t="s">
        <v>1737</v>
      </c>
      <c r="D1007" s="9" t="s">
        <v>1740</v>
      </c>
      <c r="E1007" s="18">
        <v>2131000</v>
      </c>
      <c r="F1007" s="79">
        <v>2072625</v>
      </c>
      <c r="G1007" s="80">
        <v>0</v>
      </c>
      <c r="H1007" s="81">
        <v>0</v>
      </c>
      <c r="I1007" s="18">
        <v>58375</v>
      </c>
      <c r="J1007" s="55">
        <f t="shared" si="35"/>
        <v>0</v>
      </c>
      <c r="K1007" s="134">
        <f t="shared" si="36"/>
        <v>2131000</v>
      </c>
      <c r="L1007" s="109" t="s">
        <v>1733</v>
      </c>
      <c r="M1007" s="24" t="s">
        <v>3047</v>
      </c>
      <c r="N1007" s="11">
        <v>3</v>
      </c>
      <c r="O1007" s="11">
        <v>1</v>
      </c>
    </row>
    <row r="1008" spans="1:15" ht="33">
      <c r="A1008" s="19">
        <v>1004</v>
      </c>
      <c r="B1008" s="24" t="s">
        <v>1741</v>
      </c>
      <c r="C1008" s="9" t="s">
        <v>3577</v>
      </c>
      <c r="D1008" s="9" t="s">
        <v>1742</v>
      </c>
      <c r="E1008" s="18">
        <v>2131000</v>
      </c>
      <c r="F1008" s="79">
        <v>2057750</v>
      </c>
      <c r="G1008" s="80">
        <v>0</v>
      </c>
      <c r="H1008" s="81">
        <v>0</v>
      </c>
      <c r="I1008" s="18">
        <v>73250</v>
      </c>
      <c r="J1008" s="55">
        <f t="shared" si="35"/>
        <v>0</v>
      </c>
      <c r="K1008" s="134">
        <f t="shared" si="36"/>
        <v>2131000</v>
      </c>
      <c r="L1008" s="109" t="s">
        <v>1733</v>
      </c>
      <c r="M1008" s="24" t="s">
        <v>3049</v>
      </c>
      <c r="N1008" s="11">
        <v>3</v>
      </c>
      <c r="O1008" s="11">
        <v>1</v>
      </c>
    </row>
    <row r="1009" spans="1:15" ht="33">
      <c r="A1009" s="19">
        <v>1005</v>
      </c>
      <c r="B1009" s="24" t="s">
        <v>1743</v>
      </c>
      <c r="C1009" s="9" t="s">
        <v>406</v>
      </c>
      <c r="D1009" s="9" t="s">
        <v>1744</v>
      </c>
      <c r="E1009" s="18">
        <v>2131000</v>
      </c>
      <c r="F1009" s="79">
        <v>2001289</v>
      </c>
      <c r="G1009" s="80">
        <v>0</v>
      </c>
      <c r="H1009" s="81">
        <v>0</v>
      </c>
      <c r="I1009" s="18">
        <v>129711</v>
      </c>
      <c r="J1009" s="55">
        <f t="shared" si="35"/>
        <v>0</v>
      </c>
      <c r="K1009" s="134">
        <f t="shared" si="36"/>
        <v>2131000</v>
      </c>
      <c r="L1009" s="109" t="s">
        <v>1733</v>
      </c>
      <c r="M1009" s="24" t="s">
        <v>3050</v>
      </c>
      <c r="N1009" s="11">
        <v>3</v>
      </c>
      <c r="O1009" s="11">
        <v>1</v>
      </c>
    </row>
    <row r="1010" spans="1:15" ht="33">
      <c r="A1010" s="19">
        <v>1006</v>
      </c>
      <c r="B1010" s="24" t="s">
        <v>1745</v>
      </c>
      <c r="C1010" s="9" t="s">
        <v>3278</v>
      </c>
      <c r="D1010" s="9" t="s">
        <v>1746</v>
      </c>
      <c r="E1010" s="18">
        <v>1282000</v>
      </c>
      <c r="F1010" s="79">
        <v>1205000</v>
      </c>
      <c r="G1010" s="80">
        <v>0</v>
      </c>
      <c r="H1010" s="81">
        <v>0</v>
      </c>
      <c r="I1010" s="18">
        <v>77000</v>
      </c>
      <c r="J1010" s="55">
        <f t="shared" si="35"/>
        <v>0</v>
      </c>
      <c r="K1010" s="134">
        <f t="shared" si="36"/>
        <v>1282000</v>
      </c>
      <c r="L1010" s="109" t="s">
        <v>1747</v>
      </c>
      <c r="M1010" s="24" t="s">
        <v>3051</v>
      </c>
      <c r="N1010" s="11">
        <v>3</v>
      </c>
      <c r="O1010" s="11">
        <v>1</v>
      </c>
    </row>
    <row r="1011" spans="1:15" ht="33">
      <c r="A1011" s="19">
        <v>1007</v>
      </c>
      <c r="B1011" s="24" t="s">
        <v>1748</v>
      </c>
      <c r="C1011" s="9" t="s">
        <v>1749</v>
      </c>
      <c r="D1011" s="9" t="s">
        <v>1750</v>
      </c>
      <c r="E1011" s="18">
        <v>1401000</v>
      </c>
      <c r="F1011" s="79">
        <v>1374875</v>
      </c>
      <c r="G1011" s="80">
        <v>0</v>
      </c>
      <c r="H1011" s="81">
        <v>0</v>
      </c>
      <c r="I1011" s="18">
        <v>26125</v>
      </c>
      <c r="J1011" s="55">
        <f t="shared" si="35"/>
        <v>0</v>
      </c>
      <c r="K1011" s="134">
        <f t="shared" si="36"/>
        <v>1401000</v>
      </c>
      <c r="L1011" s="109" t="s">
        <v>1733</v>
      </c>
      <c r="M1011" s="24" t="s">
        <v>3052</v>
      </c>
      <c r="N1011" s="11">
        <v>3</v>
      </c>
      <c r="O1011" s="11">
        <v>1</v>
      </c>
    </row>
    <row r="1012" spans="1:15" ht="33">
      <c r="A1012" s="19">
        <v>1008</v>
      </c>
      <c r="B1012" s="24" t="s">
        <v>1751</v>
      </c>
      <c r="C1012" s="9" t="s">
        <v>1752</v>
      </c>
      <c r="D1012" s="9" t="s">
        <v>1753</v>
      </c>
      <c r="E1012" s="18">
        <v>2131000</v>
      </c>
      <c r="F1012" s="79">
        <v>2000125</v>
      </c>
      <c r="G1012" s="80">
        <v>0</v>
      </c>
      <c r="H1012" s="81">
        <v>0</v>
      </c>
      <c r="I1012" s="18">
        <v>130875</v>
      </c>
      <c r="J1012" s="55">
        <f t="shared" si="35"/>
        <v>0</v>
      </c>
      <c r="K1012" s="134">
        <f t="shared" si="36"/>
        <v>2131000</v>
      </c>
      <c r="L1012" s="109" t="s">
        <v>1733</v>
      </c>
      <c r="M1012" s="24" t="s">
        <v>3053</v>
      </c>
      <c r="N1012" s="11">
        <v>3</v>
      </c>
      <c r="O1012" s="11">
        <v>1</v>
      </c>
    </row>
    <row r="1013" spans="1:15" ht="33">
      <c r="A1013" s="19">
        <v>1009</v>
      </c>
      <c r="B1013" s="24" t="s">
        <v>1754</v>
      </c>
      <c r="C1013" s="9" t="s">
        <v>632</v>
      </c>
      <c r="D1013" s="9" t="s">
        <v>1755</v>
      </c>
      <c r="E1013" s="18">
        <v>1378000</v>
      </c>
      <c r="F1013" s="79">
        <v>1214799</v>
      </c>
      <c r="G1013" s="80">
        <v>0</v>
      </c>
      <c r="H1013" s="81">
        <v>0</v>
      </c>
      <c r="I1013" s="18">
        <v>163201</v>
      </c>
      <c r="J1013" s="55">
        <f t="shared" si="35"/>
        <v>0</v>
      </c>
      <c r="K1013" s="134">
        <f t="shared" si="36"/>
        <v>1378000</v>
      </c>
      <c r="L1013" s="109" t="s">
        <v>1733</v>
      </c>
      <c r="M1013" s="24" t="s">
        <v>3054</v>
      </c>
      <c r="N1013" s="11">
        <v>3</v>
      </c>
      <c r="O1013" s="11">
        <v>1</v>
      </c>
    </row>
    <row r="1014" spans="1:15" ht="49.5">
      <c r="A1014" s="19">
        <v>1010</v>
      </c>
      <c r="B1014" s="24" t="s">
        <v>1756</v>
      </c>
      <c r="C1014" s="9" t="s">
        <v>1757</v>
      </c>
      <c r="D1014" s="9" t="s">
        <v>1758</v>
      </c>
      <c r="E1014" s="18">
        <v>2498000</v>
      </c>
      <c r="F1014" s="79">
        <v>1338720</v>
      </c>
      <c r="G1014" s="80">
        <v>0</v>
      </c>
      <c r="H1014" s="81">
        <v>0</v>
      </c>
      <c r="I1014" s="18">
        <v>1159280</v>
      </c>
      <c r="J1014" s="55">
        <f t="shared" si="35"/>
        <v>0</v>
      </c>
      <c r="K1014" s="134">
        <f t="shared" si="36"/>
        <v>2498000</v>
      </c>
      <c r="L1014" s="109" t="s">
        <v>1759</v>
      </c>
      <c r="M1014" s="24" t="s">
        <v>3055</v>
      </c>
      <c r="N1014" s="11">
        <v>2</v>
      </c>
      <c r="O1014" s="11">
        <v>1</v>
      </c>
    </row>
    <row r="1015" spans="1:15" ht="33">
      <c r="A1015" s="19">
        <v>1011</v>
      </c>
      <c r="B1015" s="24" t="s">
        <v>1760</v>
      </c>
      <c r="C1015" s="9" t="s">
        <v>2323</v>
      </c>
      <c r="D1015" s="9" t="s">
        <v>1761</v>
      </c>
      <c r="E1015" s="18">
        <v>3293000</v>
      </c>
      <c r="F1015" s="79">
        <v>2848439</v>
      </c>
      <c r="G1015" s="80">
        <v>0</v>
      </c>
      <c r="H1015" s="81">
        <v>0</v>
      </c>
      <c r="I1015" s="18">
        <v>444561</v>
      </c>
      <c r="J1015" s="55">
        <f t="shared" si="35"/>
        <v>0</v>
      </c>
      <c r="K1015" s="134">
        <f t="shared" si="36"/>
        <v>3293000</v>
      </c>
      <c r="L1015" s="109" t="s">
        <v>1762</v>
      </c>
      <c r="M1015" s="24" t="s">
        <v>3056</v>
      </c>
      <c r="N1015" s="11">
        <v>3</v>
      </c>
      <c r="O1015" s="11">
        <v>1</v>
      </c>
    </row>
    <row r="1016" spans="1:15" ht="33">
      <c r="A1016" s="19">
        <v>1012</v>
      </c>
      <c r="B1016" s="24" t="s">
        <v>1763</v>
      </c>
      <c r="C1016" s="9" t="s">
        <v>2328</v>
      </c>
      <c r="D1016" s="9" t="s">
        <v>1764</v>
      </c>
      <c r="E1016" s="18">
        <v>2861000</v>
      </c>
      <c r="F1016" s="79">
        <v>2835820</v>
      </c>
      <c r="G1016" s="80">
        <v>0</v>
      </c>
      <c r="H1016" s="81">
        <v>0</v>
      </c>
      <c r="I1016" s="18">
        <v>25180</v>
      </c>
      <c r="J1016" s="55">
        <f t="shared" si="35"/>
        <v>0</v>
      </c>
      <c r="K1016" s="134">
        <f t="shared" si="36"/>
        <v>2861000</v>
      </c>
      <c r="L1016" s="109" t="s">
        <v>1765</v>
      </c>
      <c r="M1016" s="24" t="s">
        <v>3057</v>
      </c>
      <c r="N1016" s="11">
        <v>3</v>
      </c>
      <c r="O1016" s="11">
        <v>1</v>
      </c>
    </row>
    <row r="1017" spans="1:15" ht="33">
      <c r="A1017" s="19">
        <v>1013</v>
      </c>
      <c r="B1017" s="24" t="s">
        <v>1766</v>
      </c>
      <c r="C1017" s="9" t="s">
        <v>2328</v>
      </c>
      <c r="D1017" s="9" t="s">
        <v>1592</v>
      </c>
      <c r="E1017" s="18">
        <v>2220000</v>
      </c>
      <c r="F1017" s="79">
        <v>631179</v>
      </c>
      <c r="G1017" s="80">
        <v>0</v>
      </c>
      <c r="H1017" s="81">
        <v>0</v>
      </c>
      <c r="I1017" s="18">
        <v>1588821</v>
      </c>
      <c r="J1017" s="55">
        <f t="shared" si="35"/>
        <v>0</v>
      </c>
      <c r="K1017" s="134">
        <f t="shared" si="36"/>
        <v>2220000</v>
      </c>
      <c r="L1017" s="109" t="s">
        <v>1767</v>
      </c>
      <c r="M1017" s="24" t="s">
        <v>3058</v>
      </c>
      <c r="N1017" s="11">
        <v>2</v>
      </c>
      <c r="O1017" s="11">
        <v>1</v>
      </c>
    </row>
    <row r="1018" spans="1:15" ht="51" customHeight="1">
      <c r="A1018" s="19">
        <v>1014</v>
      </c>
      <c r="B1018" s="24" t="s">
        <v>1768</v>
      </c>
      <c r="C1018" s="9" t="s">
        <v>645</v>
      </c>
      <c r="D1018" s="9" t="s">
        <v>1769</v>
      </c>
      <c r="E1018" s="18">
        <v>2661000</v>
      </c>
      <c r="F1018" s="79">
        <v>1124815</v>
      </c>
      <c r="G1018" s="80">
        <v>0</v>
      </c>
      <c r="H1018" s="81">
        <v>0</v>
      </c>
      <c r="I1018" s="18">
        <v>1536185</v>
      </c>
      <c r="J1018" s="55">
        <f t="shared" si="35"/>
        <v>0</v>
      </c>
      <c r="K1018" s="134">
        <f t="shared" si="36"/>
        <v>2661000</v>
      </c>
      <c r="L1018" s="109" t="s">
        <v>1770</v>
      </c>
      <c r="M1018" s="24" t="s">
        <v>3059</v>
      </c>
      <c r="N1018" s="11">
        <v>2</v>
      </c>
      <c r="O1018" s="11">
        <v>1</v>
      </c>
    </row>
    <row r="1019" spans="1:15" ht="33">
      <c r="A1019" s="19">
        <v>1015</v>
      </c>
      <c r="B1019" s="24" t="s">
        <v>1771</v>
      </c>
      <c r="C1019" s="9" t="s">
        <v>645</v>
      </c>
      <c r="D1019" s="9" t="s">
        <v>1772</v>
      </c>
      <c r="E1019" s="18">
        <v>2131000</v>
      </c>
      <c r="F1019" s="79">
        <v>2108308</v>
      </c>
      <c r="G1019" s="80">
        <v>0</v>
      </c>
      <c r="H1019" s="81">
        <v>0</v>
      </c>
      <c r="I1019" s="18">
        <v>22692</v>
      </c>
      <c r="J1019" s="55">
        <f t="shared" si="35"/>
        <v>0</v>
      </c>
      <c r="K1019" s="134">
        <f t="shared" si="36"/>
        <v>2131000</v>
      </c>
      <c r="L1019" s="109" t="s">
        <v>1773</v>
      </c>
      <c r="M1019" s="24" t="s">
        <v>3047</v>
      </c>
      <c r="N1019" s="11">
        <v>3</v>
      </c>
      <c r="O1019" s="11">
        <v>1</v>
      </c>
    </row>
    <row r="1020" spans="1:15" ht="33">
      <c r="A1020" s="19">
        <v>1016</v>
      </c>
      <c r="B1020" s="24" t="s">
        <v>1774</v>
      </c>
      <c r="C1020" s="9" t="s">
        <v>645</v>
      </c>
      <c r="D1020" s="9" t="s">
        <v>1775</v>
      </c>
      <c r="E1020" s="18">
        <v>1761000</v>
      </c>
      <c r="F1020" s="79">
        <v>1324821</v>
      </c>
      <c r="G1020" s="80">
        <v>0</v>
      </c>
      <c r="H1020" s="81">
        <v>0</v>
      </c>
      <c r="I1020" s="18">
        <v>436179</v>
      </c>
      <c r="J1020" s="55">
        <f t="shared" si="35"/>
        <v>0</v>
      </c>
      <c r="K1020" s="134">
        <f t="shared" si="36"/>
        <v>1761000</v>
      </c>
      <c r="L1020" s="109" t="s">
        <v>1773</v>
      </c>
      <c r="M1020" s="24" t="s">
        <v>3060</v>
      </c>
      <c r="N1020" s="11">
        <v>2</v>
      </c>
      <c r="O1020" s="11">
        <v>1</v>
      </c>
    </row>
    <row r="1021" spans="1:15" ht="49.5">
      <c r="A1021" s="19">
        <v>1017</v>
      </c>
      <c r="B1021" s="24" t="s">
        <v>1776</v>
      </c>
      <c r="C1021" s="9" t="s">
        <v>1703</v>
      </c>
      <c r="D1021" s="9" t="s">
        <v>1777</v>
      </c>
      <c r="E1021" s="18">
        <v>1831000</v>
      </c>
      <c r="F1021" s="79">
        <v>1676949</v>
      </c>
      <c r="G1021" s="80">
        <v>0</v>
      </c>
      <c r="H1021" s="81">
        <v>0</v>
      </c>
      <c r="I1021" s="18">
        <v>154051</v>
      </c>
      <c r="J1021" s="55">
        <f t="shared" si="35"/>
        <v>0</v>
      </c>
      <c r="K1021" s="134">
        <f t="shared" si="36"/>
        <v>1831000</v>
      </c>
      <c r="L1021" s="109" t="s">
        <v>1692</v>
      </c>
      <c r="M1021" s="24" t="s">
        <v>3061</v>
      </c>
      <c r="N1021" s="11">
        <v>3</v>
      </c>
      <c r="O1021" s="11">
        <v>1</v>
      </c>
    </row>
    <row r="1022" spans="1:15" ht="33">
      <c r="A1022" s="19">
        <v>1018</v>
      </c>
      <c r="B1022" s="24" t="s">
        <v>1778</v>
      </c>
      <c r="C1022" s="9" t="s">
        <v>2302</v>
      </c>
      <c r="D1022" s="9" t="s">
        <v>1779</v>
      </c>
      <c r="E1022" s="18">
        <v>3158000</v>
      </c>
      <c r="F1022" s="79">
        <v>3086193</v>
      </c>
      <c r="G1022" s="80">
        <v>0</v>
      </c>
      <c r="H1022" s="81">
        <v>0</v>
      </c>
      <c r="I1022" s="18">
        <v>71807</v>
      </c>
      <c r="J1022" s="55">
        <f t="shared" si="35"/>
        <v>0</v>
      </c>
      <c r="K1022" s="134">
        <f t="shared" si="36"/>
        <v>3158000</v>
      </c>
      <c r="L1022" s="109" t="s">
        <v>1780</v>
      </c>
      <c r="M1022" s="24" t="s">
        <v>3062</v>
      </c>
      <c r="N1022" s="11">
        <v>3</v>
      </c>
      <c r="O1022" s="11">
        <v>1</v>
      </c>
    </row>
    <row r="1023" spans="1:15" ht="61.5" customHeight="1">
      <c r="A1023" s="19">
        <v>1019</v>
      </c>
      <c r="B1023" s="24" t="s">
        <v>1781</v>
      </c>
      <c r="C1023" s="9" t="s">
        <v>1782</v>
      </c>
      <c r="D1023" s="9" t="s">
        <v>1783</v>
      </c>
      <c r="E1023" s="18">
        <v>567000</v>
      </c>
      <c r="F1023" s="79">
        <v>117200</v>
      </c>
      <c r="G1023" s="80">
        <v>0</v>
      </c>
      <c r="H1023" s="81">
        <v>0</v>
      </c>
      <c r="I1023" s="18">
        <v>449800</v>
      </c>
      <c r="J1023" s="55">
        <f t="shared" si="35"/>
        <v>0</v>
      </c>
      <c r="K1023" s="134">
        <f t="shared" si="36"/>
        <v>567000</v>
      </c>
      <c r="L1023" s="109" t="s">
        <v>1784</v>
      </c>
      <c r="M1023" s="24" t="s">
        <v>3063</v>
      </c>
      <c r="N1023" s="11">
        <v>2</v>
      </c>
      <c r="O1023" s="11">
        <v>1</v>
      </c>
    </row>
    <row r="1024" spans="1:15" s="7" customFormat="1" ht="57.75" customHeight="1">
      <c r="A1024" s="19">
        <v>1020</v>
      </c>
      <c r="B1024" s="24" t="s">
        <v>1785</v>
      </c>
      <c r="C1024" s="9" t="s">
        <v>1786</v>
      </c>
      <c r="D1024" s="9" t="s">
        <v>1787</v>
      </c>
      <c r="E1024" s="82">
        <v>432000</v>
      </c>
      <c r="F1024" s="79">
        <f>E1024-I1024</f>
        <v>432000</v>
      </c>
      <c r="G1024" s="80">
        <v>0</v>
      </c>
      <c r="H1024" s="81">
        <v>0</v>
      </c>
      <c r="I1024" s="82">
        <v>0</v>
      </c>
      <c r="J1024" s="55">
        <f t="shared" si="35"/>
        <v>0</v>
      </c>
      <c r="K1024" s="134">
        <f t="shared" si="36"/>
        <v>432000</v>
      </c>
      <c r="L1024" s="108" t="s">
        <v>1788</v>
      </c>
      <c r="M1024" s="24" t="s">
        <v>3064</v>
      </c>
      <c r="N1024" s="11">
        <v>3</v>
      </c>
      <c r="O1024" s="11">
        <v>0</v>
      </c>
    </row>
    <row r="1025" spans="1:15" ht="33">
      <c r="A1025" s="19">
        <v>1021</v>
      </c>
      <c r="B1025" s="24" t="s">
        <v>3065</v>
      </c>
      <c r="C1025" s="9" t="s">
        <v>3343</v>
      </c>
      <c r="D1025" s="9" t="s">
        <v>1717</v>
      </c>
      <c r="E1025" s="18">
        <v>2648000</v>
      </c>
      <c r="F1025" s="79">
        <v>0</v>
      </c>
      <c r="G1025" s="80">
        <v>0</v>
      </c>
      <c r="H1025" s="81">
        <v>0</v>
      </c>
      <c r="I1025" s="18">
        <v>2648000</v>
      </c>
      <c r="J1025" s="55">
        <f t="shared" si="35"/>
        <v>0</v>
      </c>
      <c r="K1025" s="134">
        <f t="shared" si="36"/>
        <v>2648000</v>
      </c>
      <c r="L1025" s="109" t="s">
        <v>1789</v>
      </c>
      <c r="M1025" s="24" t="s">
        <v>3066</v>
      </c>
      <c r="N1025" s="11">
        <v>1</v>
      </c>
      <c r="O1025" s="11">
        <v>0</v>
      </c>
    </row>
    <row r="1026" spans="1:15" ht="33">
      <c r="A1026" s="19">
        <v>1022</v>
      </c>
      <c r="B1026" s="24" t="s">
        <v>1790</v>
      </c>
      <c r="C1026" s="9" t="s">
        <v>40</v>
      </c>
      <c r="D1026" s="9" t="s">
        <v>1791</v>
      </c>
      <c r="E1026" s="18">
        <v>1933000</v>
      </c>
      <c r="F1026" s="79">
        <v>1877334</v>
      </c>
      <c r="G1026" s="80">
        <v>0</v>
      </c>
      <c r="H1026" s="81">
        <v>0</v>
      </c>
      <c r="I1026" s="18">
        <v>55666</v>
      </c>
      <c r="J1026" s="55">
        <f t="shared" si="35"/>
        <v>0</v>
      </c>
      <c r="K1026" s="134">
        <f t="shared" si="36"/>
        <v>1933000</v>
      </c>
      <c r="L1026" s="109" t="s">
        <v>1792</v>
      </c>
      <c r="M1026" s="24" t="s">
        <v>3067</v>
      </c>
      <c r="N1026" s="49">
        <v>3</v>
      </c>
      <c r="O1026" s="11">
        <v>1</v>
      </c>
    </row>
    <row r="1027" spans="1:15" ht="33">
      <c r="A1027" s="19">
        <v>1023</v>
      </c>
      <c r="B1027" s="24" t="s">
        <v>1793</v>
      </c>
      <c r="C1027" s="9" t="s">
        <v>993</v>
      </c>
      <c r="D1027" s="9" t="s">
        <v>1794</v>
      </c>
      <c r="E1027" s="18">
        <v>1998000</v>
      </c>
      <c r="F1027" s="79">
        <v>1944000</v>
      </c>
      <c r="G1027" s="80">
        <v>0</v>
      </c>
      <c r="H1027" s="81">
        <v>0</v>
      </c>
      <c r="I1027" s="18">
        <v>54000</v>
      </c>
      <c r="J1027" s="55">
        <f t="shared" si="35"/>
        <v>0</v>
      </c>
      <c r="K1027" s="134">
        <f t="shared" si="36"/>
        <v>1998000</v>
      </c>
      <c r="L1027" s="109" t="s">
        <v>1795</v>
      </c>
      <c r="M1027" s="24" t="s">
        <v>3053</v>
      </c>
      <c r="N1027" s="11">
        <v>3</v>
      </c>
      <c r="O1027" s="11">
        <v>1</v>
      </c>
    </row>
    <row r="1028" spans="1:15" ht="49.5">
      <c r="A1028" s="19">
        <v>1024</v>
      </c>
      <c r="B1028" s="24" t="s">
        <v>1796</v>
      </c>
      <c r="C1028" s="9" t="s">
        <v>1797</v>
      </c>
      <c r="D1028" s="9" t="s">
        <v>1798</v>
      </c>
      <c r="E1028" s="18">
        <v>2641000</v>
      </c>
      <c r="F1028" s="79">
        <v>1625880</v>
      </c>
      <c r="G1028" s="80">
        <v>0</v>
      </c>
      <c r="H1028" s="81">
        <v>0</v>
      </c>
      <c r="I1028" s="18">
        <v>1015120</v>
      </c>
      <c r="J1028" s="55">
        <f t="shared" si="35"/>
        <v>0</v>
      </c>
      <c r="K1028" s="134">
        <f t="shared" si="36"/>
        <v>2641000</v>
      </c>
      <c r="L1028" s="109" t="s">
        <v>1799</v>
      </c>
      <c r="M1028" s="24" t="s">
        <v>3068</v>
      </c>
      <c r="N1028" s="11">
        <v>2</v>
      </c>
      <c r="O1028" s="11">
        <v>1</v>
      </c>
    </row>
    <row r="1029" spans="1:15" ht="30.75" customHeight="1">
      <c r="A1029" s="19">
        <v>1025</v>
      </c>
      <c r="B1029" s="24" t="s">
        <v>1800</v>
      </c>
      <c r="C1029" s="9" t="s">
        <v>1801</v>
      </c>
      <c r="D1029" s="9" t="s">
        <v>1802</v>
      </c>
      <c r="E1029" s="18">
        <v>3145000</v>
      </c>
      <c r="F1029" s="79">
        <v>3034436</v>
      </c>
      <c r="G1029" s="80">
        <v>0</v>
      </c>
      <c r="H1029" s="81">
        <v>0</v>
      </c>
      <c r="I1029" s="18">
        <v>110564</v>
      </c>
      <c r="J1029" s="55">
        <f t="shared" ref="J1029:J1092" si="37">IF(E1029=F1029+G1029+H1029+I1029,0,1)</f>
        <v>0</v>
      </c>
      <c r="K1029" s="134">
        <f t="shared" ref="K1029:K1092" si="38">F1029+G1029+H1029+I1029</f>
        <v>3145000</v>
      </c>
      <c r="L1029" s="109"/>
      <c r="M1029" s="24" t="s">
        <v>3069</v>
      </c>
      <c r="N1029" s="11">
        <v>3</v>
      </c>
      <c r="O1029" s="11">
        <v>1</v>
      </c>
    </row>
    <row r="1030" spans="1:15" ht="33">
      <c r="A1030" s="19">
        <v>1026</v>
      </c>
      <c r="B1030" s="24" t="s">
        <v>3070</v>
      </c>
      <c r="C1030" s="9" t="s">
        <v>2335</v>
      </c>
      <c r="D1030" s="9" t="s">
        <v>1592</v>
      </c>
      <c r="E1030" s="18">
        <v>3246000</v>
      </c>
      <c r="F1030" s="79">
        <v>574034</v>
      </c>
      <c r="G1030" s="80">
        <v>0</v>
      </c>
      <c r="H1030" s="81">
        <v>0</v>
      </c>
      <c r="I1030" s="18">
        <v>2671966</v>
      </c>
      <c r="J1030" s="55">
        <f t="shared" si="37"/>
        <v>0</v>
      </c>
      <c r="K1030" s="134">
        <f t="shared" si="38"/>
        <v>3246000</v>
      </c>
      <c r="L1030" s="109" t="s">
        <v>1803</v>
      </c>
      <c r="M1030" s="24" t="s">
        <v>3071</v>
      </c>
      <c r="N1030" s="11">
        <v>2</v>
      </c>
      <c r="O1030" s="11">
        <v>1</v>
      </c>
    </row>
    <row r="1031" spans="1:15" ht="33">
      <c r="A1031" s="19">
        <v>1027</v>
      </c>
      <c r="B1031" s="24" t="s">
        <v>1804</v>
      </c>
      <c r="C1031" s="9" t="s">
        <v>45</v>
      </c>
      <c r="D1031" s="9" t="s">
        <v>1805</v>
      </c>
      <c r="E1031" s="18">
        <v>1944000</v>
      </c>
      <c r="F1031" s="79">
        <v>1944000</v>
      </c>
      <c r="G1031" s="80">
        <v>0</v>
      </c>
      <c r="H1031" s="81">
        <v>0</v>
      </c>
      <c r="I1031" s="18">
        <v>0</v>
      </c>
      <c r="J1031" s="55">
        <f t="shared" si="37"/>
        <v>0</v>
      </c>
      <c r="K1031" s="134">
        <f t="shared" si="38"/>
        <v>1944000</v>
      </c>
      <c r="L1031" s="109" t="s">
        <v>1806</v>
      </c>
      <c r="M1031" s="24" t="s">
        <v>3053</v>
      </c>
      <c r="N1031" s="11">
        <v>3</v>
      </c>
      <c r="O1031" s="11">
        <v>1</v>
      </c>
    </row>
    <row r="1032" spans="1:15" ht="33">
      <c r="A1032" s="19">
        <v>1028</v>
      </c>
      <c r="B1032" s="24" t="s">
        <v>1807</v>
      </c>
      <c r="C1032" s="9" t="s">
        <v>1808</v>
      </c>
      <c r="D1032" s="9" t="s">
        <v>1589</v>
      </c>
      <c r="E1032" s="18">
        <v>1761000</v>
      </c>
      <c r="F1032" s="79">
        <v>0</v>
      </c>
      <c r="G1032" s="80">
        <v>0</v>
      </c>
      <c r="H1032" s="81">
        <v>0</v>
      </c>
      <c r="I1032" s="18">
        <v>1761000</v>
      </c>
      <c r="J1032" s="55">
        <f t="shared" si="37"/>
        <v>0</v>
      </c>
      <c r="K1032" s="134">
        <f t="shared" si="38"/>
        <v>1761000</v>
      </c>
      <c r="L1032" s="108"/>
      <c r="M1032" s="24" t="s">
        <v>3072</v>
      </c>
      <c r="N1032" s="10">
        <v>1</v>
      </c>
      <c r="O1032" s="33">
        <v>0</v>
      </c>
    </row>
    <row r="1033" spans="1:15" ht="33">
      <c r="A1033" s="19">
        <v>1029</v>
      </c>
      <c r="B1033" s="24" t="s">
        <v>1809</v>
      </c>
      <c r="C1033" s="9" t="s">
        <v>1810</v>
      </c>
      <c r="D1033" s="9" t="s">
        <v>1811</v>
      </c>
      <c r="E1033" s="18">
        <v>1944000</v>
      </c>
      <c r="F1033" s="79">
        <v>1379532</v>
      </c>
      <c r="G1033" s="80">
        <v>0</v>
      </c>
      <c r="H1033" s="81">
        <v>0</v>
      </c>
      <c r="I1033" s="18">
        <v>564468</v>
      </c>
      <c r="J1033" s="55">
        <f t="shared" si="37"/>
        <v>0</v>
      </c>
      <c r="K1033" s="134">
        <f t="shared" si="38"/>
        <v>1944000</v>
      </c>
      <c r="L1033" s="109" t="s">
        <v>1812</v>
      </c>
      <c r="M1033" s="24" t="s">
        <v>3073</v>
      </c>
      <c r="N1033" s="11">
        <v>2</v>
      </c>
      <c r="O1033" s="11">
        <v>1</v>
      </c>
    </row>
    <row r="1034" spans="1:15" ht="49.5">
      <c r="A1034" s="19">
        <v>1030</v>
      </c>
      <c r="B1034" s="24" t="s">
        <v>1813</v>
      </c>
      <c r="C1034" s="9" t="s">
        <v>1814</v>
      </c>
      <c r="D1034" s="9" t="s">
        <v>1815</v>
      </c>
      <c r="E1034" s="18">
        <v>549000</v>
      </c>
      <c r="F1034" s="79">
        <v>549000</v>
      </c>
      <c r="G1034" s="80">
        <v>0</v>
      </c>
      <c r="H1034" s="81">
        <v>0</v>
      </c>
      <c r="I1034" s="18">
        <v>0</v>
      </c>
      <c r="J1034" s="55">
        <f t="shared" si="37"/>
        <v>0</v>
      </c>
      <c r="K1034" s="134">
        <f t="shared" si="38"/>
        <v>549000</v>
      </c>
      <c r="L1034" s="109" t="s">
        <v>1816</v>
      </c>
      <c r="M1034" s="24" t="s">
        <v>3074</v>
      </c>
      <c r="N1034" s="11">
        <v>3</v>
      </c>
      <c r="O1034" s="11">
        <v>1</v>
      </c>
    </row>
    <row r="1035" spans="1:15" ht="33">
      <c r="A1035" s="19">
        <v>1031</v>
      </c>
      <c r="B1035" s="24" t="s">
        <v>1817</v>
      </c>
      <c r="C1035" s="9" t="s">
        <v>1818</v>
      </c>
      <c r="D1035" s="9" t="s">
        <v>1819</v>
      </c>
      <c r="E1035" s="18">
        <v>1697000</v>
      </c>
      <c r="F1035" s="79">
        <v>1341498</v>
      </c>
      <c r="G1035" s="80">
        <v>0</v>
      </c>
      <c r="H1035" s="81">
        <v>0</v>
      </c>
      <c r="I1035" s="18">
        <v>355502</v>
      </c>
      <c r="J1035" s="55">
        <f t="shared" si="37"/>
        <v>0</v>
      </c>
      <c r="K1035" s="134">
        <f t="shared" si="38"/>
        <v>1697000</v>
      </c>
      <c r="L1035" s="109" t="s">
        <v>1812</v>
      </c>
      <c r="M1035" s="24" t="s">
        <v>3061</v>
      </c>
      <c r="N1035" s="11">
        <v>2</v>
      </c>
      <c r="O1035" s="11">
        <v>1</v>
      </c>
    </row>
    <row r="1036" spans="1:15" ht="33">
      <c r="A1036" s="19">
        <v>1032</v>
      </c>
      <c r="B1036" s="24" t="s">
        <v>1820</v>
      </c>
      <c r="C1036" s="9" t="s">
        <v>354</v>
      </c>
      <c r="D1036" s="9" t="s">
        <v>1821</v>
      </c>
      <c r="E1036" s="18">
        <v>2861000</v>
      </c>
      <c r="F1036" s="79">
        <v>2861000</v>
      </c>
      <c r="G1036" s="80">
        <v>0</v>
      </c>
      <c r="H1036" s="81">
        <v>0</v>
      </c>
      <c r="I1036" s="18">
        <v>0</v>
      </c>
      <c r="J1036" s="55">
        <f t="shared" si="37"/>
        <v>0</v>
      </c>
      <c r="K1036" s="134">
        <f t="shared" si="38"/>
        <v>2861000</v>
      </c>
      <c r="L1036" s="109" t="s">
        <v>1822</v>
      </c>
      <c r="M1036" s="24" t="s">
        <v>3075</v>
      </c>
      <c r="N1036" s="49">
        <v>3</v>
      </c>
      <c r="O1036" s="11">
        <v>1</v>
      </c>
    </row>
    <row r="1037" spans="1:15" ht="33">
      <c r="A1037" s="19">
        <v>1033</v>
      </c>
      <c r="B1037" s="24" t="s">
        <v>1823</v>
      </c>
      <c r="C1037" s="9" t="s">
        <v>2336</v>
      </c>
      <c r="D1037" s="9" t="s">
        <v>1592</v>
      </c>
      <c r="E1037" s="18">
        <v>2699000</v>
      </c>
      <c r="F1037" s="79">
        <v>711350</v>
      </c>
      <c r="G1037" s="80">
        <v>0</v>
      </c>
      <c r="H1037" s="81">
        <v>0</v>
      </c>
      <c r="I1037" s="18">
        <v>1987650</v>
      </c>
      <c r="J1037" s="55">
        <f t="shared" si="37"/>
        <v>0</v>
      </c>
      <c r="K1037" s="134">
        <f t="shared" si="38"/>
        <v>2699000</v>
      </c>
      <c r="L1037" s="109" t="s">
        <v>1824</v>
      </c>
      <c r="M1037" s="24" t="s">
        <v>3076</v>
      </c>
      <c r="N1037" s="11">
        <v>2</v>
      </c>
      <c r="O1037" s="11">
        <v>1</v>
      </c>
    </row>
    <row r="1038" spans="1:15" ht="33">
      <c r="A1038" s="19">
        <v>1034</v>
      </c>
      <c r="B1038" s="24" t="s">
        <v>1825</v>
      </c>
      <c r="C1038" s="9" t="s">
        <v>3776</v>
      </c>
      <c r="D1038" s="9" t="s">
        <v>1592</v>
      </c>
      <c r="E1038" s="18">
        <v>1913000</v>
      </c>
      <c r="F1038" s="79">
        <v>461643</v>
      </c>
      <c r="G1038" s="80">
        <v>0</v>
      </c>
      <c r="H1038" s="81">
        <v>0</v>
      </c>
      <c r="I1038" s="18">
        <v>1451357</v>
      </c>
      <c r="J1038" s="55">
        <f t="shared" si="37"/>
        <v>0</v>
      </c>
      <c r="K1038" s="134">
        <f t="shared" si="38"/>
        <v>1913000</v>
      </c>
      <c r="L1038" s="109" t="s">
        <v>1826</v>
      </c>
      <c r="M1038" s="24" t="s">
        <v>3077</v>
      </c>
      <c r="N1038" s="11">
        <v>2</v>
      </c>
      <c r="O1038" s="11">
        <v>1</v>
      </c>
    </row>
    <row r="1039" spans="1:15" ht="33">
      <c r="A1039" s="19">
        <v>1035</v>
      </c>
      <c r="B1039" s="24" t="s">
        <v>1827</v>
      </c>
      <c r="C1039" s="9" t="s">
        <v>3776</v>
      </c>
      <c r="D1039" s="9" t="s">
        <v>1828</v>
      </c>
      <c r="E1039" s="18">
        <v>2820000</v>
      </c>
      <c r="F1039" s="79">
        <v>2506333</v>
      </c>
      <c r="G1039" s="80">
        <v>0</v>
      </c>
      <c r="H1039" s="81">
        <v>0</v>
      </c>
      <c r="I1039" s="18">
        <v>313667</v>
      </c>
      <c r="J1039" s="55">
        <f t="shared" si="37"/>
        <v>0</v>
      </c>
      <c r="K1039" s="134">
        <f t="shared" si="38"/>
        <v>2820000</v>
      </c>
      <c r="L1039" s="109" t="s">
        <v>1829</v>
      </c>
      <c r="M1039" s="24" t="s">
        <v>3078</v>
      </c>
      <c r="N1039" s="11">
        <v>3</v>
      </c>
      <c r="O1039" s="11">
        <v>1</v>
      </c>
    </row>
    <row r="1040" spans="1:15" ht="33">
      <c r="A1040" s="19">
        <v>1036</v>
      </c>
      <c r="B1040" s="24" t="s">
        <v>1830</v>
      </c>
      <c r="C1040" s="9" t="s">
        <v>2303</v>
      </c>
      <c r="D1040" s="9" t="s">
        <v>1592</v>
      </c>
      <c r="E1040" s="18">
        <v>1429000</v>
      </c>
      <c r="F1040" s="79">
        <v>0</v>
      </c>
      <c r="G1040" s="80">
        <v>0</v>
      </c>
      <c r="H1040" s="81">
        <v>0</v>
      </c>
      <c r="I1040" s="18">
        <v>1429000</v>
      </c>
      <c r="J1040" s="55">
        <f t="shared" si="37"/>
        <v>0</v>
      </c>
      <c r="K1040" s="134">
        <f t="shared" si="38"/>
        <v>1429000</v>
      </c>
      <c r="L1040" s="109" t="s">
        <v>1831</v>
      </c>
      <c r="M1040" s="24" t="s">
        <v>3072</v>
      </c>
      <c r="N1040" s="11">
        <v>1</v>
      </c>
      <c r="O1040" s="11">
        <v>0</v>
      </c>
    </row>
    <row r="1041" spans="1:15" ht="33">
      <c r="A1041" s="19">
        <v>1037</v>
      </c>
      <c r="B1041" s="24" t="s">
        <v>1837</v>
      </c>
      <c r="C1041" s="9" t="s">
        <v>2299</v>
      </c>
      <c r="D1041" s="9" t="s">
        <v>1838</v>
      </c>
      <c r="E1041" s="18">
        <v>1403000</v>
      </c>
      <c r="F1041" s="79">
        <v>710654</v>
      </c>
      <c r="G1041" s="56">
        <v>0</v>
      </c>
      <c r="H1041" s="81">
        <v>0</v>
      </c>
      <c r="I1041" s="18">
        <v>692346</v>
      </c>
      <c r="J1041" s="55">
        <f t="shared" si="37"/>
        <v>0</v>
      </c>
      <c r="K1041" s="134">
        <f t="shared" si="38"/>
        <v>1403000</v>
      </c>
      <c r="L1041" s="109" t="s">
        <v>1839</v>
      </c>
      <c r="M1041" s="24" t="s">
        <v>4013</v>
      </c>
      <c r="N1041" s="11">
        <v>2</v>
      </c>
      <c r="O1041" s="11">
        <v>1</v>
      </c>
    </row>
    <row r="1042" spans="1:15" ht="33">
      <c r="A1042" s="19">
        <v>1038</v>
      </c>
      <c r="B1042" s="24" t="s">
        <v>1840</v>
      </c>
      <c r="C1042" s="9" t="s">
        <v>2327</v>
      </c>
      <c r="D1042" s="9" t="s">
        <v>1592</v>
      </c>
      <c r="E1042" s="18">
        <v>2178000</v>
      </c>
      <c r="F1042" s="79">
        <v>934346</v>
      </c>
      <c r="G1042" s="80">
        <v>0</v>
      </c>
      <c r="H1042" s="81">
        <v>0</v>
      </c>
      <c r="I1042" s="18">
        <v>1243654</v>
      </c>
      <c r="J1042" s="55">
        <f t="shared" si="37"/>
        <v>0</v>
      </c>
      <c r="K1042" s="134">
        <f t="shared" si="38"/>
        <v>2178000</v>
      </c>
      <c r="L1042" s="109" t="s">
        <v>1841</v>
      </c>
      <c r="M1042" s="24" t="s">
        <v>4014</v>
      </c>
      <c r="N1042" s="11">
        <v>2</v>
      </c>
      <c r="O1042" s="11">
        <v>1</v>
      </c>
    </row>
    <row r="1043" spans="1:15" ht="33">
      <c r="A1043" s="19">
        <v>1039</v>
      </c>
      <c r="B1043" s="24" t="s">
        <v>1842</v>
      </c>
      <c r="C1043" s="9" t="s">
        <v>1843</v>
      </c>
      <c r="D1043" s="9" t="s">
        <v>1844</v>
      </c>
      <c r="E1043" s="18">
        <v>2956000</v>
      </c>
      <c r="F1043" s="79">
        <v>2956000</v>
      </c>
      <c r="G1043" s="80">
        <v>0</v>
      </c>
      <c r="H1043" s="81">
        <v>0</v>
      </c>
      <c r="I1043" s="18">
        <v>0</v>
      </c>
      <c r="J1043" s="55">
        <f t="shared" si="37"/>
        <v>0</v>
      </c>
      <c r="K1043" s="134">
        <f t="shared" si="38"/>
        <v>2956000</v>
      </c>
      <c r="L1043" s="109" t="s">
        <v>1845</v>
      </c>
      <c r="M1043" s="24" t="s">
        <v>4015</v>
      </c>
      <c r="N1043" s="11">
        <v>3</v>
      </c>
      <c r="O1043" s="11">
        <v>1</v>
      </c>
    </row>
    <row r="1044" spans="1:15" ht="49.5">
      <c r="A1044" s="19">
        <v>1040</v>
      </c>
      <c r="B1044" s="24" t="s">
        <v>1846</v>
      </c>
      <c r="C1044" s="9" t="s">
        <v>138</v>
      </c>
      <c r="D1044" s="9" t="s">
        <v>1717</v>
      </c>
      <c r="E1044" s="18">
        <v>2016000</v>
      </c>
      <c r="F1044" s="79">
        <v>1685882</v>
      </c>
      <c r="G1044" s="80">
        <v>0</v>
      </c>
      <c r="H1044" s="81">
        <v>0</v>
      </c>
      <c r="I1044" s="18">
        <v>330118</v>
      </c>
      <c r="J1044" s="55">
        <f t="shared" si="37"/>
        <v>0</v>
      </c>
      <c r="K1044" s="134">
        <f t="shared" si="38"/>
        <v>2016000</v>
      </c>
      <c r="L1044" s="109" t="s">
        <v>1847</v>
      </c>
      <c r="M1044" s="24" t="s">
        <v>4016</v>
      </c>
      <c r="N1044" s="49">
        <v>3</v>
      </c>
      <c r="O1044" s="11">
        <v>1</v>
      </c>
    </row>
    <row r="1045" spans="1:15" ht="33">
      <c r="A1045" s="19">
        <v>1041</v>
      </c>
      <c r="B1045" s="24" t="s">
        <v>1848</v>
      </c>
      <c r="C1045" s="9" t="s">
        <v>2333</v>
      </c>
      <c r="D1045" s="9" t="s">
        <v>1849</v>
      </c>
      <c r="E1045" s="18">
        <v>3117000</v>
      </c>
      <c r="F1045" s="79">
        <v>99000</v>
      </c>
      <c r="G1045" s="80">
        <v>0</v>
      </c>
      <c r="H1045" s="81">
        <v>0</v>
      </c>
      <c r="I1045" s="18">
        <f>E1045-F1045</f>
        <v>3018000</v>
      </c>
      <c r="J1045" s="55">
        <f t="shared" si="37"/>
        <v>0</v>
      </c>
      <c r="K1045" s="134">
        <f t="shared" si="38"/>
        <v>3117000</v>
      </c>
      <c r="L1045" s="109" t="s">
        <v>1850</v>
      </c>
      <c r="M1045" s="24" t="s">
        <v>4017</v>
      </c>
      <c r="N1045" s="33">
        <v>2</v>
      </c>
      <c r="O1045" s="33">
        <v>1</v>
      </c>
    </row>
    <row r="1046" spans="1:15" s="7" customFormat="1" ht="33">
      <c r="A1046" s="19">
        <v>1042</v>
      </c>
      <c r="B1046" s="24" t="s">
        <v>865</v>
      </c>
      <c r="C1046" s="9" t="s">
        <v>2333</v>
      </c>
      <c r="D1046" s="9" t="s">
        <v>4018</v>
      </c>
      <c r="E1046" s="82">
        <v>3158000</v>
      </c>
      <c r="F1046" s="79">
        <v>3158000</v>
      </c>
      <c r="G1046" s="80">
        <v>0</v>
      </c>
      <c r="H1046" s="81">
        <v>0</v>
      </c>
      <c r="I1046" s="82">
        <v>0</v>
      </c>
      <c r="J1046" s="55">
        <f t="shared" si="37"/>
        <v>0</v>
      </c>
      <c r="K1046" s="134">
        <f t="shared" si="38"/>
        <v>3158000</v>
      </c>
      <c r="L1046" s="108" t="s">
        <v>867</v>
      </c>
      <c r="M1046" s="24" t="s">
        <v>4019</v>
      </c>
      <c r="N1046" s="33">
        <v>3</v>
      </c>
      <c r="O1046" s="33">
        <v>1</v>
      </c>
    </row>
    <row r="1047" spans="1:15" ht="33">
      <c r="A1047" s="19">
        <v>1043</v>
      </c>
      <c r="B1047" s="24" t="s">
        <v>1851</v>
      </c>
      <c r="C1047" s="9" t="s">
        <v>2333</v>
      </c>
      <c r="D1047" s="9" t="s">
        <v>1852</v>
      </c>
      <c r="E1047" s="18">
        <v>1832000</v>
      </c>
      <c r="F1047" s="79">
        <v>748699</v>
      </c>
      <c r="G1047" s="80">
        <v>0</v>
      </c>
      <c r="H1047" s="81">
        <v>0</v>
      </c>
      <c r="I1047" s="18">
        <v>1083301</v>
      </c>
      <c r="J1047" s="55">
        <f t="shared" si="37"/>
        <v>0</v>
      </c>
      <c r="K1047" s="134">
        <f t="shared" si="38"/>
        <v>1832000</v>
      </c>
      <c r="L1047" s="109" t="s">
        <v>867</v>
      </c>
      <c r="M1047" s="24" t="s">
        <v>4020</v>
      </c>
      <c r="N1047" s="11">
        <v>2</v>
      </c>
      <c r="O1047" s="11">
        <v>1</v>
      </c>
    </row>
    <row r="1048" spans="1:15" ht="33">
      <c r="A1048" s="19">
        <v>1044</v>
      </c>
      <c r="B1048" s="24" t="s">
        <v>1853</v>
      </c>
      <c r="C1048" s="9" t="s">
        <v>2872</v>
      </c>
      <c r="D1048" s="9" t="s">
        <v>1854</v>
      </c>
      <c r="E1048" s="18">
        <v>2071000</v>
      </c>
      <c r="F1048" s="79">
        <v>1895250</v>
      </c>
      <c r="G1048" s="80">
        <v>0</v>
      </c>
      <c r="H1048" s="81">
        <v>0</v>
      </c>
      <c r="I1048" s="18">
        <v>175750</v>
      </c>
      <c r="J1048" s="55">
        <f t="shared" si="37"/>
        <v>0</v>
      </c>
      <c r="K1048" s="134">
        <f t="shared" si="38"/>
        <v>2071000</v>
      </c>
      <c r="L1048" s="109" t="s">
        <v>1077</v>
      </c>
      <c r="M1048" s="24" t="s">
        <v>4021</v>
      </c>
      <c r="N1048" s="11">
        <v>3</v>
      </c>
      <c r="O1048" s="11">
        <v>1</v>
      </c>
    </row>
    <row r="1049" spans="1:15" ht="33">
      <c r="A1049" s="19">
        <v>1045</v>
      </c>
      <c r="B1049" s="24" t="s">
        <v>1855</v>
      </c>
      <c r="C1049" s="9" t="s">
        <v>1856</v>
      </c>
      <c r="D1049" s="9" t="s">
        <v>1857</v>
      </c>
      <c r="E1049" s="18">
        <v>1884000</v>
      </c>
      <c r="F1049" s="79">
        <v>1884000</v>
      </c>
      <c r="G1049" s="80">
        <v>0</v>
      </c>
      <c r="H1049" s="81">
        <v>0</v>
      </c>
      <c r="I1049" s="18">
        <v>0</v>
      </c>
      <c r="J1049" s="55">
        <f t="shared" si="37"/>
        <v>0</v>
      </c>
      <c r="K1049" s="134">
        <f t="shared" si="38"/>
        <v>1884000</v>
      </c>
      <c r="L1049" s="109" t="s">
        <v>1077</v>
      </c>
      <c r="M1049" s="24" t="s">
        <v>3045</v>
      </c>
      <c r="N1049" s="11">
        <v>3</v>
      </c>
      <c r="O1049" s="11">
        <v>1</v>
      </c>
    </row>
    <row r="1050" spans="1:15" ht="33">
      <c r="A1050" s="19">
        <v>1046</v>
      </c>
      <c r="B1050" s="24" t="s">
        <v>1858</v>
      </c>
      <c r="C1050" s="9" t="s">
        <v>2872</v>
      </c>
      <c r="D1050" s="9" t="s">
        <v>1859</v>
      </c>
      <c r="E1050" s="18">
        <v>2073000</v>
      </c>
      <c r="F1050" s="79">
        <v>532524</v>
      </c>
      <c r="G1050" s="80">
        <v>0</v>
      </c>
      <c r="H1050" s="81">
        <v>0</v>
      </c>
      <c r="I1050" s="18">
        <v>1540476</v>
      </c>
      <c r="J1050" s="55">
        <f t="shared" si="37"/>
        <v>0</v>
      </c>
      <c r="K1050" s="134">
        <f t="shared" si="38"/>
        <v>2073000</v>
      </c>
      <c r="L1050" s="109" t="s">
        <v>1077</v>
      </c>
      <c r="M1050" s="24" t="s">
        <v>4022</v>
      </c>
      <c r="N1050" s="11">
        <v>1</v>
      </c>
      <c r="O1050" s="11">
        <v>1</v>
      </c>
    </row>
    <row r="1051" spans="1:15" ht="33">
      <c r="A1051" s="19">
        <v>1047</v>
      </c>
      <c r="B1051" s="24" t="s">
        <v>1860</v>
      </c>
      <c r="C1051" s="9" t="s">
        <v>45</v>
      </c>
      <c r="D1051" s="9" t="s">
        <v>1861</v>
      </c>
      <c r="E1051" s="18">
        <v>1944000</v>
      </c>
      <c r="F1051" s="79">
        <v>1944000</v>
      </c>
      <c r="G1051" s="80">
        <v>0</v>
      </c>
      <c r="H1051" s="81">
        <v>0</v>
      </c>
      <c r="I1051" s="18">
        <v>0</v>
      </c>
      <c r="J1051" s="55">
        <f t="shared" si="37"/>
        <v>0</v>
      </c>
      <c r="K1051" s="134">
        <f t="shared" si="38"/>
        <v>1944000</v>
      </c>
      <c r="L1051" s="109" t="s">
        <v>1611</v>
      </c>
      <c r="M1051" s="24" t="s">
        <v>3047</v>
      </c>
      <c r="N1051" s="11">
        <v>3</v>
      </c>
      <c r="O1051" s="11">
        <v>1</v>
      </c>
    </row>
    <row r="1052" spans="1:15" ht="33">
      <c r="A1052" s="19">
        <v>1048</v>
      </c>
      <c r="B1052" s="24" t="s">
        <v>1862</v>
      </c>
      <c r="C1052" s="9" t="s">
        <v>38</v>
      </c>
      <c r="D1052" s="9" t="s">
        <v>1863</v>
      </c>
      <c r="E1052" s="18">
        <v>2100000</v>
      </c>
      <c r="F1052" s="79">
        <v>2100000</v>
      </c>
      <c r="G1052" s="80">
        <v>0</v>
      </c>
      <c r="H1052" s="81">
        <v>0</v>
      </c>
      <c r="I1052" s="18">
        <v>0</v>
      </c>
      <c r="J1052" s="55">
        <f t="shared" si="37"/>
        <v>0</v>
      </c>
      <c r="K1052" s="134">
        <f t="shared" si="38"/>
        <v>2100000</v>
      </c>
      <c r="L1052" s="109" t="s">
        <v>1611</v>
      </c>
      <c r="M1052" s="24" t="s">
        <v>3047</v>
      </c>
      <c r="N1052" s="11">
        <v>3</v>
      </c>
      <c r="O1052" s="11">
        <v>1</v>
      </c>
    </row>
    <row r="1053" spans="1:15" ht="33">
      <c r="A1053" s="19">
        <v>1049</v>
      </c>
      <c r="B1053" s="24" t="s">
        <v>1865</v>
      </c>
      <c r="C1053" s="9" t="s">
        <v>1866</v>
      </c>
      <c r="D1053" s="9" t="s">
        <v>1867</v>
      </c>
      <c r="E1053" s="18">
        <v>1440000</v>
      </c>
      <c r="F1053" s="79">
        <v>1440000</v>
      </c>
      <c r="G1053" s="80">
        <v>0</v>
      </c>
      <c r="H1053" s="81">
        <v>0</v>
      </c>
      <c r="I1053" s="18">
        <v>0</v>
      </c>
      <c r="J1053" s="55">
        <f t="shared" si="37"/>
        <v>0</v>
      </c>
      <c r="K1053" s="134">
        <f t="shared" si="38"/>
        <v>1440000</v>
      </c>
      <c r="L1053" s="109" t="s">
        <v>1868</v>
      </c>
      <c r="M1053" s="24" t="s">
        <v>4025</v>
      </c>
      <c r="N1053" s="11">
        <v>3</v>
      </c>
      <c r="O1053" s="11">
        <v>1</v>
      </c>
    </row>
    <row r="1054" spans="1:15" ht="49.5">
      <c r="A1054" s="19">
        <v>1050</v>
      </c>
      <c r="B1054" s="24" t="s">
        <v>1869</v>
      </c>
      <c r="C1054" s="9" t="s">
        <v>2303</v>
      </c>
      <c r="D1054" s="9" t="s">
        <v>1870</v>
      </c>
      <c r="E1054" s="18">
        <v>547000</v>
      </c>
      <c r="F1054" s="79">
        <v>200000</v>
      </c>
      <c r="G1054" s="80">
        <v>0</v>
      </c>
      <c r="H1054" s="81">
        <v>0</v>
      </c>
      <c r="I1054" s="18">
        <f>E1054-F1054</f>
        <v>347000</v>
      </c>
      <c r="J1054" s="55">
        <f t="shared" si="37"/>
        <v>0</v>
      </c>
      <c r="K1054" s="134">
        <f t="shared" si="38"/>
        <v>547000</v>
      </c>
      <c r="L1054" s="109"/>
      <c r="M1054" s="24" t="s">
        <v>4026</v>
      </c>
      <c r="N1054" s="11">
        <v>2</v>
      </c>
      <c r="O1054" s="11">
        <v>1</v>
      </c>
    </row>
    <row r="1055" spans="1:15" ht="33">
      <c r="A1055" s="19">
        <v>1051</v>
      </c>
      <c r="B1055" s="24" t="s">
        <v>1871</v>
      </c>
      <c r="C1055" s="9" t="s">
        <v>2310</v>
      </c>
      <c r="D1055" s="9" t="s">
        <v>1592</v>
      </c>
      <c r="E1055" s="18">
        <v>1270000</v>
      </c>
      <c r="F1055" s="79">
        <v>729376</v>
      </c>
      <c r="G1055" s="80">
        <v>0</v>
      </c>
      <c r="H1055" s="81">
        <v>0</v>
      </c>
      <c r="I1055" s="18">
        <v>540624</v>
      </c>
      <c r="J1055" s="55">
        <f t="shared" si="37"/>
        <v>0</v>
      </c>
      <c r="K1055" s="134">
        <f t="shared" si="38"/>
        <v>1270000</v>
      </c>
      <c r="L1055" s="109" t="s">
        <v>1872</v>
      </c>
      <c r="M1055" s="24" t="s">
        <v>4027</v>
      </c>
      <c r="N1055" s="11">
        <v>2</v>
      </c>
      <c r="O1055" s="11">
        <v>1</v>
      </c>
    </row>
    <row r="1056" spans="1:15" ht="33">
      <c r="A1056" s="19">
        <v>1052</v>
      </c>
      <c r="B1056" s="24" t="s">
        <v>1873</v>
      </c>
      <c r="C1056" s="9" t="s">
        <v>2944</v>
      </c>
      <c r="D1056" s="9" t="s">
        <v>1874</v>
      </c>
      <c r="E1056" s="18">
        <v>947000</v>
      </c>
      <c r="F1056" s="79">
        <v>0</v>
      </c>
      <c r="G1056" s="80">
        <v>0</v>
      </c>
      <c r="H1056" s="81">
        <v>0</v>
      </c>
      <c r="I1056" s="18">
        <v>947000</v>
      </c>
      <c r="J1056" s="55">
        <f t="shared" si="37"/>
        <v>0</v>
      </c>
      <c r="K1056" s="134">
        <f t="shared" si="38"/>
        <v>947000</v>
      </c>
      <c r="L1056" s="108"/>
      <c r="M1056" s="24" t="s">
        <v>3001</v>
      </c>
      <c r="N1056" s="10">
        <v>1</v>
      </c>
      <c r="O1056" s="33">
        <v>0</v>
      </c>
    </row>
    <row r="1057" spans="1:15" ht="33">
      <c r="A1057" s="19">
        <v>1053</v>
      </c>
      <c r="B1057" s="24" t="s">
        <v>1875</v>
      </c>
      <c r="C1057" s="9" t="s">
        <v>2840</v>
      </c>
      <c r="D1057" s="9" t="s">
        <v>1876</v>
      </c>
      <c r="E1057" s="18">
        <v>1067000</v>
      </c>
      <c r="F1057" s="79">
        <v>0</v>
      </c>
      <c r="G1057" s="80">
        <v>0</v>
      </c>
      <c r="H1057" s="81">
        <v>0</v>
      </c>
      <c r="I1057" s="18">
        <v>1067000</v>
      </c>
      <c r="J1057" s="55">
        <f t="shared" si="37"/>
        <v>0</v>
      </c>
      <c r="K1057" s="134">
        <f t="shared" si="38"/>
        <v>1067000</v>
      </c>
      <c r="L1057" s="109" t="s">
        <v>1877</v>
      </c>
      <c r="M1057" s="24" t="s">
        <v>4028</v>
      </c>
      <c r="N1057" s="11">
        <v>1</v>
      </c>
      <c r="O1057" s="11">
        <v>0</v>
      </c>
    </row>
    <row r="1058" spans="1:15" ht="33">
      <c r="A1058" s="19">
        <v>1054</v>
      </c>
      <c r="B1058" s="24" t="s">
        <v>1878</v>
      </c>
      <c r="C1058" s="9" t="s">
        <v>1866</v>
      </c>
      <c r="D1058" s="9" t="s">
        <v>1879</v>
      </c>
      <c r="E1058" s="18">
        <v>2217000</v>
      </c>
      <c r="F1058" s="79">
        <v>1727250</v>
      </c>
      <c r="G1058" s="80">
        <v>0</v>
      </c>
      <c r="H1058" s="81">
        <v>0</v>
      </c>
      <c r="I1058" s="18">
        <v>489750</v>
      </c>
      <c r="J1058" s="55">
        <f t="shared" si="37"/>
        <v>0</v>
      </c>
      <c r="K1058" s="134">
        <f t="shared" si="38"/>
        <v>2217000</v>
      </c>
      <c r="L1058" s="109" t="s">
        <v>1880</v>
      </c>
      <c r="M1058" s="24" t="s">
        <v>4029</v>
      </c>
      <c r="N1058" s="11">
        <v>2</v>
      </c>
      <c r="O1058" s="11">
        <v>1</v>
      </c>
    </row>
    <row r="1059" spans="1:15" ht="33">
      <c r="A1059" s="19">
        <v>1055</v>
      </c>
      <c r="B1059" s="24" t="s">
        <v>1881</v>
      </c>
      <c r="C1059" s="9" t="s">
        <v>1882</v>
      </c>
      <c r="D1059" s="9" t="s">
        <v>1883</v>
      </c>
      <c r="E1059" s="18">
        <v>2541000</v>
      </c>
      <c r="F1059" s="79">
        <v>2218200</v>
      </c>
      <c r="G1059" s="80">
        <v>0</v>
      </c>
      <c r="H1059" s="81">
        <v>0</v>
      </c>
      <c r="I1059" s="18">
        <v>322800</v>
      </c>
      <c r="J1059" s="55">
        <f t="shared" si="37"/>
        <v>0</v>
      </c>
      <c r="K1059" s="134">
        <f t="shared" si="38"/>
        <v>2541000</v>
      </c>
      <c r="L1059" s="109" t="s">
        <v>1884</v>
      </c>
      <c r="M1059" s="24" t="s">
        <v>4030</v>
      </c>
      <c r="N1059" s="11">
        <v>3</v>
      </c>
      <c r="O1059" s="11">
        <v>1</v>
      </c>
    </row>
    <row r="1060" spans="1:15" ht="33">
      <c r="A1060" s="19">
        <v>1056</v>
      </c>
      <c r="B1060" s="24" t="s">
        <v>1885</v>
      </c>
      <c r="C1060" s="9" t="s">
        <v>1886</v>
      </c>
      <c r="D1060" s="9" t="s">
        <v>1887</v>
      </c>
      <c r="E1060" s="18">
        <v>622000</v>
      </c>
      <c r="F1060" s="79">
        <v>580877</v>
      </c>
      <c r="G1060" s="80">
        <v>0</v>
      </c>
      <c r="H1060" s="81">
        <v>0</v>
      </c>
      <c r="I1060" s="18">
        <v>41123</v>
      </c>
      <c r="J1060" s="55">
        <f t="shared" si="37"/>
        <v>0</v>
      </c>
      <c r="K1060" s="134">
        <f t="shared" si="38"/>
        <v>622000</v>
      </c>
      <c r="L1060" s="109" t="s">
        <v>1888</v>
      </c>
      <c r="M1060" s="24" t="s">
        <v>4031</v>
      </c>
      <c r="N1060" s="11">
        <v>3</v>
      </c>
      <c r="O1060" s="11">
        <v>1</v>
      </c>
    </row>
    <row r="1061" spans="1:15" s="8" customFormat="1" ht="33">
      <c r="A1061" s="19">
        <v>1057</v>
      </c>
      <c r="B1061" s="24" t="s">
        <v>1889</v>
      </c>
      <c r="C1061" s="24" t="s">
        <v>1890</v>
      </c>
      <c r="D1061" s="24" t="s">
        <v>1891</v>
      </c>
      <c r="E1061" s="32">
        <v>699000</v>
      </c>
      <c r="F1061" s="79">
        <f>E1061-I1061</f>
        <v>680783</v>
      </c>
      <c r="G1061" s="80">
        <v>0</v>
      </c>
      <c r="H1061" s="81">
        <v>0</v>
      </c>
      <c r="I1061" s="32">
        <v>18217</v>
      </c>
      <c r="J1061" s="55">
        <f t="shared" si="37"/>
        <v>0</v>
      </c>
      <c r="K1061" s="134">
        <f t="shared" si="38"/>
        <v>699000</v>
      </c>
      <c r="L1061" s="102" t="s">
        <v>1892</v>
      </c>
      <c r="M1061" s="24" t="s">
        <v>48</v>
      </c>
      <c r="N1061" s="11"/>
      <c r="O1061" s="11"/>
    </row>
    <row r="1062" spans="1:15" ht="33">
      <c r="A1062" s="19">
        <v>1058</v>
      </c>
      <c r="B1062" s="24" t="s">
        <v>1893</v>
      </c>
      <c r="C1062" s="9" t="s">
        <v>2092</v>
      </c>
      <c r="D1062" s="9" t="s">
        <v>1894</v>
      </c>
      <c r="E1062" s="18">
        <v>1134000</v>
      </c>
      <c r="F1062" s="79">
        <v>1134000</v>
      </c>
      <c r="G1062" s="80">
        <v>0</v>
      </c>
      <c r="H1062" s="81">
        <v>0</v>
      </c>
      <c r="I1062" s="18">
        <v>0</v>
      </c>
      <c r="J1062" s="55">
        <f t="shared" si="37"/>
        <v>0</v>
      </c>
      <c r="K1062" s="134">
        <f t="shared" si="38"/>
        <v>1134000</v>
      </c>
      <c r="L1062" s="109" t="s">
        <v>1895</v>
      </c>
      <c r="M1062" s="24" t="s">
        <v>1896</v>
      </c>
      <c r="N1062" s="11">
        <v>3</v>
      </c>
      <c r="O1062" s="11">
        <v>1</v>
      </c>
    </row>
    <row r="1063" spans="1:15" ht="33">
      <c r="A1063" s="19">
        <v>1059</v>
      </c>
      <c r="B1063" s="24" t="s">
        <v>1897</v>
      </c>
      <c r="C1063" s="9" t="s">
        <v>586</v>
      </c>
      <c r="D1063" s="9" t="s">
        <v>1894</v>
      </c>
      <c r="E1063" s="18">
        <v>567000</v>
      </c>
      <c r="F1063" s="79">
        <v>198450</v>
      </c>
      <c r="G1063" s="80">
        <v>0</v>
      </c>
      <c r="H1063" s="81">
        <v>0</v>
      </c>
      <c r="I1063" s="18">
        <v>368550</v>
      </c>
      <c r="J1063" s="55">
        <f t="shared" si="37"/>
        <v>0</v>
      </c>
      <c r="K1063" s="134">
        <f t="shared" si="38"/>
        <v>567000</v>
      </c>
      <c r="L1063" s="109" t="s">
        <v>1898</v>
      </c>
      <c r="M1063" s="24" t="s">
        <v>1899</v>
      </c>
      <c r="N1063" s="11">
        <v>2</v>
      </c>
      <c r="O1063" s="11">
        <v>1</v>
      </c>
    </row>
    <row r="1064" spans="1:15" ht="33">
      <c r="A1064" s="19">
        <v>1060</v>
      </c>
      <c r="B1064" s="24" t="s">
        <v>1900</v>
      </c>
      <c r="C1064" s="9" t="s">
        <v>466</v>
      </c>
      <c r="D1064" s="9" t="s">
        <v>1894</v>
      </c>
      <c r="E1064" s="18">
        <v>567000</v>
      </c>
      <c r="F1064" s="79">
        <v>520800</v>
      </c>
      <c r="G1064" s="80">
        <v>0</v>
      </c>
      <c r="H1064" s="81">
        <v>0</v>
      </c>
      <c r="I1064" s="18">
        <v>46200</v>
      </c>
      <c r="J1064" s="55">
        <f t="shared" si="37"/>
        <v>0</v>
      </c>
      <c r="K1064" s="134">
        <f t="shared" si="38"/>
        <v>567000</v>
      </c>
      <c r="L1064" s="109" t="s">
        <v>1901</v>
      </c>
      <c r="M1064" s="24" t="s">
        <v>1902</v>
      </c>
      <c r="N1064" s="11">
        <v>3</v>
      </c>
      <c r="O1064" s="11">
        <v>1</v>
      </c>
    </row>
    <row r="1065" spans="1:15" ht="33">
      <c r="A1065" s="19">
        <v>1061</v>
      </c>
      <c r="B1065" s="24" t="s">
        <v>1903</v>
      </c>
      <c r="C1065" s="9" t="s">
        <v>1481</v>
      </c>
      <c r="D1065" s="9" t="s">
        <v>1894</v>
      </c>
      <c r="E1065" s="18">
        <v>567000</v>
      </c>
      <c r="F1065" s="79">
        <v>567000</v>
      </c>
      <c r="G1065" s="80">
        <v>0</v>
      </c>
      <c r="H1065" s="81">
        <v>0</v>
      </c>
      <c r="I1065" s="18">
        <v>0</v>
      </c>
      <c r="J1065" s="55">
        <f t="shared" si="37"/>
        <v>0</v>
      </c>
      <c r="K1065" s="134">
        <f t="shared" si="38"/>
        <v>567000</v>
      </c>
      <c r="L1065" s="109" t="s">
        <v>1904</v>
      </c>
      <c r="M1065" s="24" t="s">
        <v>1905</v>
      </c>
      <c r="N1065" s="11">
        <v>3</v>
      </c>
      <c r="O1065" s="11">
        <v>1</v>
      </c>
    </row>
    <row r="1066" spans="1:15" ht="33">
      <c r="A1066" s="19">
        <v>1062</v>
      </c>
      <c r="B1066" s="24" t="s">
        <v>1906</v>
      </c>
      <c r="C1066" s="9" t="s">
        <v>1037</v>
      </c>
      <c r="D1066" s="9" t="s">
        <v>1894</v>
      </c>
      <c r="E1066" s="18">
        <v>567000</v>
      </c>
      <c r="F1066" s="79">
        <v>567000</v>
      </c>
      <c r="G1066" s="80">
        <v>0</v>
      </c>
      <c r="H1066" s="81">
        <v>0</v>
      </c>
      <c r="I1066" s="18">
        <v>0</v>
      </c>
      <c r="J1066" s="55">
        <f t="shared" si="37"/>
        <v>0</v>
      </c>
      <c r="K1066" s="134">
        <f t="shared" si="38"/>
        <v>567000</v>
      </c>
      <c r="L1066" s="109" t="s">
        <v>1907</v>
      </c>
      <c r="M1066" s="24" t="s">
        <v>4032</v>
      </c>
      <c r="N1066" s="11">
        <v>3</v>
      </c>
      <c r="O1066" s="11">
        <v>1</v>
      </c>
    </row>
    <row r="1067" spans="1:15" ht="33">
      <c r="A1067" s="19">
        <v>1063</v>
      </c>
      <c r="B1067" s="24" t="s">
        <v>1908</v>
      </c>
      <c r="C1067" s="9" t="s">
        <v>2872</v>
      </c>
      <c r="D1067" s="9" t="s">
        <v>1894</v>
      </c>
      <c r="E1067" s="18">
        <v>567000</v>
      </c>
      <c r="F1067" s="79">
        <v>211863</v>
      </c>
      <c r="G1067" s="80">
        <v>0</v>
      </c>
      <c r="H1067" s="81">
        <v>0</v>
      </c>
      <c r="I1067" s="18">
        <v>355137</v>
      </c>
      <c r="J1067" s="55">
        <f t="shared" si="37"/>
        <v>0</v>
      </c>
      <c r="K1067" s="134">
        <f t="shared" si="38"/>
        <v>567000</v>
      </c>
      <c r="L1067" s="109" t="s">
        <v>1909</v>
      </c>
      <c r="M1067" s="24" t="s">
        <v>4033</v>
      </c>
      <c r="N1067" s="11">
        <v>2</v>
      </c>
      <c r="O1067" s="11">
        <v>1</v>
      </c>
    </row>
    <row r="1068" spans="1:15" ht="33">
      <c r="A1068" s="19">
        <v>1064</v>
      </c>
      <c r="B1068" s="24" t="s">
        <v>1910</v>
      </c>
      <c r="C1068" s="9" t="s">
        <v>1911</v>
      </c>
      <c r="D1068" s="9" t="s">
        <v>1894</v>
      </c>
      <c r="E1068" s="18">
        <v>567000</v>
      </c>
      <c r="F1068" s="79">
        <v>519750</v>
      </c>
      <c r="G1068" s="80">
        <v>0</v>
      </c>
      <c r="H1068" s="81">
        <v>0</v>
      </c>
      <c r="I1068" s="18">
        <v>47250</v>
      </c>
      <c r="J1068" s="55">
        <f t="shared" si="37"/>
        <v>0</v>
      </c>
      <c r="K1068" s="134">
        <f t="shared" si="38"/>
        <v>567000</v>
      </c>
      <c r="L1068" s="109" t="s">
        <v>1912</v>
      </c>
      <c r="M1068" s="24" t="s">
        <v>4034</v>
      </c>
      <c r="N1068" s="11">
        <v>3</v>
      </c>
      <c r="O1068" s="11">
        <v>1</v>
      </c>
    </row>
    <row r="1069" spans="1:15" ht="33">
      <c r="A1069" s="19">
        <v>1065</v>
      </c>
      <c r="B1069" s="24" t="s">
        <v>1913</v>
      </c>
      <c r="C1069" s="9" t="s">
        <v>3278</v>
      </c>
      <c r="D1069" s="9" t="s">
        <v>1894</v>
      </c>
      <c r="E1069" s="18">
        <v>567000</v>
      </c>
      <c r="F1069" s="79">
        <v>567000</v>
      </c>
      <c r="G1069" s="80">
        <v>0</v>
      </c>
      <c r="H1069" s="81">
        <v>0</v>
      </c>
      <c r="I1069" s="18">
        <v>0</v>
      </c>
      <c r="J1069" s="55">
        <f t="shared" si="37"/>
        <v>0</v>
      </c>
      <c r="K1069" s="134">
        <f t="shared" si="38"/>
        <v>567000</v>
      </c>
      <c r="L1069" s="109" t="s">
        <v>1914</v>
      </c>
      <c r="M1069" s="24" t="s">
        <v>4035</v>
      </c>
      <c r="N1069" s="11">
        <v>3</v>
      </c>
      <c r="O1069" s="11">
        <v>1</v>
      </c>
    </row>
    <row r="1070" spans="1:15" ht="33">
      <c r="A1070" s="19">
        <v>1066</v>
      </c>
      <c r="B1070" s="24" t="s">
        <v>1915</v>
      </c>
      <c r="C1070" s="9" t="s">
        <v>1916</v>
      </c>
      <c r="D1070" s="9" t="s">
        <v>1894</v>
      </c>
      <c r="E1070" s="18">
        <v>567000</v>
      </c>
      <c r="F1070" s="79">
        <v>540750</v>
      </c>
      <c r="G1070" s="80">
        <v>0</v>
      </c>
      <c r="H1070" s="81">
        <v>0</v>
      </c>
      <c r="I1070" s="18">
        <v>26250</v>
      </c>
      <c r="J1070" s="55">
        <f t="shared" si="37"/>
        <v>0</v>
      </c>
      <c r="K1070" s="134">
        <f t="shared" si="38"/>
        <v>567000</v>
      </c>
      <c r="L1070" s="109" t="s">
        <v>1914</v>
      </c>
      <c r="M1070" s="24" t="s">
        <v>4036</v>
      </c>
      <c r="N1070" s="11">
        <v>3</v>
      </c>
      <c r="O1070" s="11">
        <v>1</v>
      </c>
    </row>
    <row r="1071" spans="1:15" ht="33">
      <c r="A1071" s="19">
        <v>1067</v>
      </c>
      <c r="B1071" s="24" t="s">
        <v>1917</v>
      </c>
      <c r="C1071" s="9" t="s">
        <v>1918</v>
      </c>
      <c r="D1071" s="9" t="s">
        <v>1894</v>
      </c>
      <c r="E1071" s="18">
        <v>567000</v>
      </c>
      <c r="F1071" s="79">
        <v>567000</v>
      </c>
      <c r="G1071" s="80">
        <v>0</v>
      </c>
      <c r="H1071" s="81">
        <v>0</v>
      </c>
      <c r="I1071" s="18">
        <v>0</v>
      </c>
      <c r="J1071" s="55">
        <f t="shared" si="37"/>
        <v>0</v>
      </c>
      <c r="K1071" s="134">
        <f t="shared" si="38"/>
        <v>567000</v>
      </c>
      <c r="L1071" s="109" t="s">
        <v>1919</v>
      </c>
      <c r="M1071" s="24" t="s">
        <v>1920</v>
      </c>
      <c r="N1071" s="11">
        <v>3</v>
      </c>
      <c r="O1071" s="11">
        <v>1</v>
      </c>
    </row>
    <row r="1072" spans="1:15" ht="25.5" customHeight="1">
      <c r="A1072" s="19">
        <v>1068</v>
      </c>
      <c r="B1072" s="24" t="s">
        <v>1921</v>
      </c>
      <c r="C1072" s="9" t="s">
        <v>1922</v>
      </c>
      <c r="D1072" s="9" t="s">
        <v>1894</v>
      </c>
      <c r="E1072" s="18">
        <v>1134000</v>
      </c>
      <c r="F1072" s="79">
        <v>1134000</v>
      </c>
      <c r="G1072" s="80">
        <v>0</v>
      </c>
      <c r="H1072" s="81">
        <v>0</v>
      </c>
      <c r="I1072" s="18">
        <v>0</v>
      </c>
      <c r="J1072" s="55">
        <f t="shared" si="37"/>
        <v>0</v>
      </c>
      <c r="K1072" s="134">
        <f t="shared" si="38"/>
        <v>1134000</v>
      </c>
      <c r="L1072" s="109" t="s">
        <v>1923</v>
      </c>
      <c r="M1072" s="24" t="s">
        <v>1924</v>
      </c>
      <c r="N1072" s="11">
        <v>3</v>
      </c>
      <c r="O1072" s="11">
        <v>1</v>
      </c>
    </row>
    <row r="1073" spans="1:15" ht="33">
      <c r="A1073" s="19">
        <v>1069</v>
      </c>
      <c r="B1073" s="24" t="s">
        <v>1925</v>
      </c>
      <c r="C1073" s="9" t="s">
        <v>1926</v>
      </c>
      <c r="D1073" s="9" t="s">
        <v>1894</v>
      </c>
      <c r="E1073" s="18">
        <v>567000</v>
      </c>
      <c r="F1073" s="79">
        <v>506874</v>
      </c>
      <c r="G1073" s="80">
        <v>0</v>
      </c>
      <c r="H1073" s="81">
        <v>0</v>
      </c>
      <c r="I1073" s="18">
        <v>60126</v>
      </c>
      <c r="J1073" s="55">
        <f t="shared" si="37"/>
        <v>0</v>
      </c>
      <c r="K1073" s="134">
        <f t="shared" si="38"/>
        <v>567000</v>
      </c>
      <c r="L1073" s="109" t="s">
        <v>1927</v>
      </c>
      <c r="M1073" s="24" t="s">
        <v>4037</v>
      </c>
      <c r="N1073" s="11">
        <v>3</v>
      </c>
      <c r="O1073" s="11">
        <v>1</v>
      </c>
    </row>
    <row r="1074" spans="1:15" ht="33">
      <c r="A1074" s="19">
        <v>1070</v>
      </c>
      <c r="B1074" s="24" t="s">
        <v>1928</v>
      </c>
      <c r="C1074" s="9" t="s">
        <v>1929</v>
      </c>
      <c r="D1074" s="9" t="s">
        <v>1894</v>
      </c>
      <c r="E1074" s="18">
        <v>567000</v>
      </c>
      <c r="F1074" s="79">
        <v>567000</v>
      </c>
      <c r="G1074" s="80">
        <v>0</v>
      </c>
      <c r="H1074" s="81">
        <v>0</v>
      </c>
      <c r="I1074" s="18">
        <v>0</v>
      </c>
      <c r="J1074" s="55">
        <f t="shared" si="37"/>
        <v>0</v>
      </c>
      <c r="K1074" s="134">
        <f t="shared" si="38"/>
        <v>567000</v>
      </c>
      <c r="L1074" s="109" t="s">
        <v>1930</v>
      </c>
      <c r="M1074" s="24" t="s">
        <v>4038</v>
      </c>
      <c r="N1074" s="49">
        <v>3</v>
      </c>
      <c r="O1074" s="11">
        <v>1</v>
      </c>
    </row>
    <row r="1075" spans="1:15" ht="33">
      <c r="A1075" s="19">
        <v>1071</v>
      </c>
      <c r="B1075" s="24" t="s">
        <v>1931</v>
      </c>
      <c r="C1075" s="9" t="s">
        <v>1932</v>
      </c>
      <c r="D1075" s="9" t="s">
        <v>1894</v>
      </c>
      <c r="E1075" s="18">
        <v>567000</v>
      </c>
      <c r="F1075" s="79">
        <v>514525</v>
      </c>
      <c r="G1075" s="80">
        <v>0</v>
      </c>
      <c r="H1075" s="81">
        <v>0</v>
      </c>
      <c r="I1075" s="18">
        <v>52475</v>
      </c>
      <c r="J1075" s="55">
        <f t="shared" si="37"/>
        <v>0</v>
      </c>
      <c r="K1075" s="134">
        <f t="shared" si="38"/>
        <v>567000</v>
      </c>
      <c r="L1075" s="109" t="s">
        <v>1933</v>
      </c>
      <c r="M1075" s="24" t="s">
        <v>4039</v>
      </c>
      <c r="N1075" s="11">
        <v>3</v>
      </c>
      <c r="O1075" s="11">
        <v>1</v>
      </c>
    </row>
    <row r="1076" spans="1:15" ht="33">
      <c r="A1076" s="19">
        <v>1072</v>
      </c>
      <c r="B1076" s="24" t="s">
        <v>1934</v>
      </c>
      <c r="C1076" s="9" t="s">
        <v>4454</v>
      </c>
      <c r="D1076" s="9" t="s">
        <v>1894</v>
      </c>
      <c r="E1076" s="18">
        <v>567000</v>
      </c>
      <c r="F1076" s="79">
        <v>567000</v>
      </c>
      <c r="G1076" s="80">
        <v>0</v>
      </c>
      <c r="H1076" s="81">
        <v>0</v>
      </c>
      <c r="I1076" s="18">
        <v>0</v>
      </c>
      <c r="J1076" s="55">
        <f t="shared" si="37"/>
        <v>0</v>
      </c>
      <c r="K1076" s="134">
        <f t="shared" si="38"/>
        <v>567000</v>
      </c>
      <c r="L1076" s="109" t="s">
        <v>1935</v>
      </c>
      <c r="M1076" s="24" t="s">
        <v>4040</v>
      </c>
      <c r="N1076" s="11">
        <v>3</v>
      </c>
      <c r="O1076" s="11">
        <v>1</v>
      </c>
    </row>
    <row r="1077" spans="1:15" ht="33">
      <c r="A1077" s="19">
        <v>1073</v>
      </c>
      <c r="B1077" s="24" t="s">
        <v>1936</v>
      </c>
      <c r="C1077" s="9" t="s">
        <v>3577</v>
      </c>
      <c r="D1077" s="9" t="s">
        <v>1894</v>
      </c>
      <c r="E1077" s="18">
        <v>567000</v>
      </c>
      <c r="F1077" s="79">
        <v>546000</v>
      </c>
      <c r="G1077" s="80">
        <v>0</v>
      </c>
      <c r="H1077" s="81">
        <v>0</v>
      </c>
      <c r="I1077" s="18">
        <v>21000</v>
      </c>
      <c r="J1077" s="55">
        <f t="shared" si="37"/>
        <v>0</v>
      </c>
      <c r="K1077" s="134">
        <f t="shared" si="38"/>
        <v>567000</v>
      </c>
      <c r="L1077" s="109" t="s">
        <v>1937</v>
      </c>
      <c r="M1077" s="24" t="s">
        <v>4041</v>
      </c>
      <c r="N1077" s="11">
        <v>3</v>
      </c>
      <c r="O1077" s="11">
        <v>1</v>
      </c>
    </row>
    <row r="1078" spans="1:15" ht="33">
      <c r="A1078" s="19">
        <v>1074</v>
      </c>
      <c r="B1078" s="24" t="s">
        <v>1938</v>
      </c>
      <c r="C1078" s="9" t="s">
        <v>511</v>
      </c>
      <c r="D1078" s="9" t="s">
        <v>1939</v>
      </c>
      <c r="E1078" s="18">
        <v>1649000</v>
      </c>
      <c r="F1078" s="79">
        <v>1291921</v>
      </c>
      <c r="G1078" s="80">
        <v>0</v>
      </c>
      <c r="H1078" s="81">
        <v>0</v>
      </c>
      <c r="I1078" s="18">
        <v>357079</v>
      </c>
      <c r="J1078" s="55">
        <f t="shared" si="37"/>
        <v>0</v>
      </c>
      <c r="K1078" s="134">
        <f t="shared" si="38"/>
        <v>1649000</v>
      </c>
      <c r="L1078" s="109" t="s">
        <v>1692</v>
      </c>
      <c r="M1078" s="24" t="s">
        <v>4042</v>
      </c>
      <c r="N1078" s="11">
        <v>2</v>
      </c>
      <c r="O1078" s="11">
        <v>1</v>
      </c>
    </row>
    <row r="1079" spans="1:15" ht="33">
      <c r="A1079" s="19">
        <v>1075</v>
      </c>
      <c r="B1079" s="24" t="s">
        <v>4044</v>
      </c>
      <c r="C1079" s="9" t="s">
        <v>2302</v>
      </c>
      <c r="D1079" s="9" t="s">
        <v>1943</v>
      </c>
      <c r="E1079" s="82">
        <v>1821000</v>
      </c>
      <c r="F1079" s="79">
        <v>0</v>
      </c>
      <c r="G1079" s="80">
        <v>0</v>
      </c>
      <c r="H1079" s="81">
        <v>0</v>
      </c>
      <c r="I1079" s="82">
        <f>E1079-G1079</f>
        <v>1821000</v>
      </c>
      <c r="J1079" s="55">
        <f t="shared" si="37"/>
        <v>0</v>
      </c>
      <c r="K1079" s="134">
        <f t="shared" si="38"/>
        <v>1821000</v>
      </c>
      <c r="L1079" s="108"/>
      <c r="M1079" s="24" t="s">
        <v>4045</v>
      </c>
      <c r="N1079" s="10">
        <v>1</v>
      </c>
      <c r="O1079" s="33">
        <v>0</v>
      </c>
    </row>
    <row r="1080" spans="1:15" ht="33">
      <c r="A1080" s="19">
        <v>1076</v>
      </c>
      <c r="B1080" s="24" t="s">
        <v>1944</v>
      </c>
      <c r="C1080" s="9" t="s">
        <v>1808</v>
      </c>
      <c r="D1080" s="9" t="s">
        <v>1945</v>
      </c>
      <c r="E1080" s="18">
        <v>974000</v>
      </c>
      <c r="F1080" s="79">
        <v>479330</v>
      </c>
      <c r="G1080" s="80">
        <v>0</v>
      </c>
      <c r="H1080" s="81">
        <v>0</v>
      </c>
      <c r="I1080" s="18">
        <v>494670</v>
      </c>
      <c r="J1080" s="55">
        <f t="shared" si="37"/>
        <v>0</v>
      </c>
      <c r="K1080" s="134">
        <f t="shared" si="38"/>
        <v>974000</v>
      </c>
      <c r="L1080" s="109" t="s">
        <v>1946</v>
      </c>
      <c r="M1080" s="24" t="s">
        <v>4046</v>
      </c>
      <c r="N1080" s="11">
        <v>1</v>
      </c>
      <c r="O1080" s="11">
        <v>1</v>
      </c>
    </row>
    <row r="1081" spans="1:15" ht="33">
      <c r="A1081" s="19">
        <v>1077</v>
      </c>
      <c r="B1081" s="24" t="s">
        <v>4047</v>
      </c>
      <c r="C1081" s="9" t="s">
        <v>2309</v>
      </c>
      <c r="D1081" s="9" t="s">
        <v>1947</v>
      </c>
      <c r="E1081" s="18">
        <v>1404000</v>
      </c>
      <c r="F1081" s="79">
        <v>606773</v>
      </c>
      <c r="G1081" s="80">
        <v>0</v>
      </c>
      <c r="H1081" s="81">
        <v>0</v>
      </c>
      <c r="I1081" s="18">
        <v>797227</v>
      </c>
      <c r="J1081" s="55">
        <f t="shared" si="37"/>
        <v>0</v>
      </c>
      <c r="K1081" s="134">
        <f t="shared" si="38"/>
        <v>1404000</v>
      </c>
      <c r="L1081" s="109"/>
      <c r="M1081" s="24" t="s">
        <v>4048</v>
      </c>
      <c r="N1081" s="11">
        <v>2</v>
      </c>
      <c r="O1081" s="11">
        <v>0</v>
      </c>
    </row>
    <row r="1082" spans="1:15" ht="33">
      <c r="A1082" s="19">
        <v>1078</v>
      </c>
      <c r="B1082" s="24" t="s">
        <v>1948</v>
      </c>
      <c r="C1082" s="9" t="s">
        <v>1801</v>
      </c>
      <c r="D1082" s="9" t="s">
        <v>1947</v>
      </c>
      <c r="E1082" s="18">
        <v>3623000</v>
      </c>
      <c r="F1082" s="79">
        <v>528297</v>
      </c>
      <c r="G1082" s="80">
        <v>0</v>
      </c>
      <c r="H1082" s="81">
        <v>0</v>
      </c>
      <c r="I1082" s="18">
        <f>E1082-F1082</f>
        <v>3094703</v>
      </c>
      <c r="J1082" s="55">
        <f t="shared" si="37"/>
        <v>0</v>
      </c>
      <c r="K1082" s="134">
        <f t="shared" si="38"/>
        <v>3623000</v>
      </c>
      <c r="L1082" s="109"/>
      <c r="M1082" s="24" t="s">
        <v>1949</v>
      </c>
      <c r="N1082" s="11">
        <v>2</v>
      </c>
      <c r="O1082" s="11">
        <v>0</v>
      </c>
    </row>
    <row r="1083" spans="1:15" ht="33">
      <c r="A1083" s="19">
        <v>1079</v>
      </c>
      <c r="B1083" s="24" t="s">
        <v>4049</v>
      </c>
      <c r="C1083" s="9" t="s">
        <v>2323</v>
      </c>
      <c r="D1083" s="9" t="s">
        <v>1950</v>
      </c>
      <c r="E1083" s="18">
        <v>322000</v>
      </c>
      <c r="F1083" s="79">
        <v>322000</v>
      </c>
      <c r="G1083" s="80">
        <v>0</v>
      </c>
      <c r="H1083" s="81">
        <v>0</v>
      </c>
      <c r="I1083" s="18">
        <v>0</v>
      </c>
      <c r="J1083" s="55">
        <f t="shared" si="37"/>
        <v>0</v>
      </c>
      <c r="K1083" s="134">
        <f t="shared" si="38"/>
        <v>322000</v>
      </c>
      <c r="L1083" s="109" t="s">
        <v>1951</v>
      </c>
      <c r="M1083" s="24" t="s">
        <v>1952</v>
      </c>
      <c r="N1083" s="11">
        <v>3</v>
      </c>
      <c r="O1083" s="11">
        <v>0</v>
      </c>
    </row>
    <row r="1084" spans="1:15" ht="27" customHeight="1">
      <c r="A1084" s="19">
        <v>1080</v>
      </c>
      <c r="B1084" s="24" t="s">
        <v>1953</v>
      </c>
      <c r="C1084" s="9" t="s">
        <v>2315</v>
      </c>
      <c r="D1084" s="9" t="s">
        <v>1947</v>
      </c>
      <c r="E1084" s="18">
        <v>809000</v>
      </c>
      <c r="F1084" s="79">
        <v>87778</v>
      </c>
      <c r="G1084" s="80">
        <v>0</v>
      </c>
      <c r="H1084" s="81">
        <v>0</v>
      </c>
      <c r="I1084" s="18">
        <v>721222</v>
      </c>
      <c r="J1084" s="55">
        <f t="shared" si="37"/>
        <v>0</v>
      </c>
      <c r="K1084" s="134">
        <f t="shared" si="38"/>
        <v>809000</v>
      </c>
      <c r="L1084" s="109" t="s">
        <v>1954</v>
      </c>
      <c r="M1084" s="24" t="s">
        <v>4050</v>
      </c>
      <c r="N1084" s="11">
        <v>2</v>
      </c>
      <c r="O1084" s="11">
        <v>0</v>
      </c>
    </row>
    <row r="1085" spans="1:15" ht="33">
      <c r="A1085" s="19">
        <v>1081</v>
      </c>
      <c r="B1085" s="24" t="s">
        <v>1956</v>
      </c>
      <c r="C1085" s="9" t="s">
        <v>1843</v>
      </c>
      <c r="D1085" s="9" t="s">
        <v>1947</v>
      </c>
      <c r="E1085" s="18">
        <v>563000</v>
      </c>
      <c r="F1085" s="79">
        <v>195968</v>
      </c>
      <c r="G1085" s="80">
        <v>0</v>
      </c>
      <c r="H1085" s="81">
        <v>0</v>
      </c>
      <c r="I1085" s="18">
        <f>E1085-F1085</f>
        <v>367032</v>
      </c>
      <c r="J1085" s="55">
        <f t="shared" si="37"/>
        <v>0</v>
      </c>
      <c r="K1085" s="134">
        <f t="shared" si="38"/>
        <v>563000</v>
      </c>
      <c r="L1085" s="109"/>
      <c r="M1085" s="24" t="s">
        <v>4051</v>
      </c>
      <c r="N1085" s="11">
        <v>2</v>
      </c>
      <c r="O1085" s="11">
        <v>0</v>
      </c>
    </row>
    <row r="1086" spans="1:15" ht="33">
      <c r="A1086" s="19">
        <v>1082</v>
      </c>
      <c r="B1086" s="24" t="s">
        <v>4052</v>
      </c>
      <c r="C1086" s="9" t="s">
        <v>3834</v>
      </c>
      <c r="D1086" s="9" t="s">
        <v>1947</v>
      </c>
      <c r="E1086" s="18">
        <v>237000</v>
      </c>
      <c r="F1086" s="79">
        <f>E1086-I1086</f>
        <v>146482</v>
      </c>
      <c r="G1086" s="80">
        <v>0</v>
      </c>
      <c r="H1086" s="81">
        <v>0</v>
      </c>
      <c r="I1086" s="18">
        <v>90518</v>
      </c>
      <c r="J1086" s="55">
        <f t="shared" si="37"/>
        <v>0</v>
      </c>
      <c r="K1086" s="134">
        <f t="shared" si="38"/>
        <v>237000</v>
      </c>
      <c r="L1086" s="109" t="s">
        <v>1957</v>
      </c>
      <c r="M1086" s="24" t="s">
        <v>1958</v>
      </c>
      <c r="N1086" s="11">
        <v>3</v>
      </c>
      <c r="O1086" s="11">
        <v>0</v>
      </c>
    </row>
    <row r="1087" spans="1:15" ht="33">
      <c r="A1087" s="19">
        <v>1083</v>
      </c>
      <c r="B1087" s="24" t="s">
        <v>1959</v>
      </c>
      <c r="C1087" s="9" t="s">
        <v>2303</v>
      </c>
      <c r="D1087" s="9" t="s">
        <v>1947</v>
      </c>
      <c r="E1087" s="18">
        <v>129000</v>
      </c>
      <c r="F1087" s="79">
        <f>E1087-I1087</f>
        <v>0</v>
      </c>
      <c r="G1087" s="80">
        <v>0</v>
      </c>
      <c r="H1087" s="81">
        <v>0</v>
      </c>
      <c r="I1087" s="18">
        <v>129000</v>
      </c>
      <c r="J1087" s="55">
        <f t="shared" si="37"/>
        <v>0</v>
      </c>
      <c r="K1087" s="134">
        <f t="shared" si="38"/>
        <v>129000</v>
      </c>
      <c r="L1087" s="109" t="s">
        <v>1960</v>
      </c>
      <c r="M1087" s="24" t="s">
        <v>1961</v>
      </c>
      <c r="N1087" s="11">
        <v>1</v>
      </c>
      <c r="O1087" s="11">
        <v>0</v>
      </c>
    </row>
    <row r="1088" spans="1:15" ht="33">
      <c r="A1088" s="19">
        <v>1084</v>
      </c>
      <c r="B1088" s="24" t="s">
        <v>1962</v>
      </c>
      <c r="C1088" s="9" t="s">
        <v>2336</v>
      </c>
      <c r="D1088" s="9" t="s">
        <v>1947</v>
      </c>
      <c r="E1088" s="18">
        <v>490000</v>
      </c>
      <c r="F1088" s="79">
        <f>E1088-I1088</f>
        <v>490000</v>
      </c>
      <c r="G1088" s="80">
        <v>0</v>
      </c>
      <c r="H1088" s="81">
        <v>0</v>
      </c>
      <c r="I1088" s="18">
        <v>0</v>
      </c>
      <c r="J1088" s="55">
        <f t="shared" si="37"/>
        <v>0</v>
      </c>
      <c r="K1088" s="134">
        <f t="shared" si="38"/>
        <v>490000</v>
      </c>
      <c r="L1088" s="109" t="s">
        <v>1963</v>
      </c>
      <c r="M1088" s="24" t="s">
        <v>1964</v>
      </c>
      <c r="N1088" s="11">
        <v>3</v>
      </c>
      <c r="O1088" s="11">
        <v>0</v>
      </c>
    </row>
    <row r="1089" spans="1:15" ht="33">
      <c r="A1089" s="19">
        <v>1085</v>
      </c>
      <c r="B1089" s="24" t="s">
        <v>1965</v>
      </c>
      <c r="C1089" s="9" t="s">
        <v>2302</v>
      </c>
      <c r="D1089" s="9" t="s">
        <v>1966</v>
      </c>
      <c r="E1089" s="18">
        <v>19000</v>
      </c>
      <c r="F1089" s="79">
        <f>E1089-I1089</f>
        <v>19000</v>
      </c>
      <c r="G1089" s="80">
        <v>0</v>
      </c>
      <c r="H1089" s="81">
        <v>0</v>
      </c>
      <c r="I1089" s="18">
        <v>0</v>
      </c>
      <c r="J1089" s="55">
        <f t="shared" si="37"/>
        <v>0</v>
      </c>
      <c r="K1089" s="134">
        <f t="shared" si="38"/>
        <v>19000</v>
      </c>
      <c r="L1089" s="109" t="s">
        <v>1967</v>
      </c>
      <c r="M1089" s="24" t="s">
        <v>4053</v>
      </c>
      <c r="N1089" s="11">
        <v>3</v>
      </c>
      <c r="O1089" s="11">
        <v>0</v>
      </c>
    </row>
    <row r="1090" spans="1:15" ht="33">
      <c r="A1090" s="19">
        <v>1086</v>
      </c>
      <c r="B1090" s="24" t="s">
        <v>4054</v>
      </c>
      <c r="C1090" s="9" t="s">
        <v>2309</v>
      </c>
      <c r="D1090" s="9" t="s">
        <v>1968</v>
      </c>
      <c r="E1090" s="18">
        <v>733000</v>
      </c>
      <c r="F1090" s="79">
        <v>331114</v>
      </c>
      <c r="G1090" s="80">
        <v>0</v>
      </c>
      <c r="H1090" s="81">
        <v>0</v>
      </c>
      <c r="I1090" s="18">
        <f>E1090-F1090</f>
        <v>401886</v>
      </c>
      <c r="J1090" s="55">
        <f t="shared" si="37"/>
        <v>0</v>
      </c>
      <c r="K1090" s="134">
        <f t="shared" si="38"/>
        <v>733000</v>
      </c>
      <c r="L1090" s="109"/>
      <c r="M1090" s="24" t="s">
        <v>1969</v>
      </c>
      <c r="N1090" s="11">
        <v>2</v>
      </c>
      <c r="O1090" s="11">
        <v>0</v>
      </c>
    </row>
    <row r="1091" spans="1:15" ht="33">
      <c r="A1091" s="19">
        <v>1087</v>
      </c>
      <c r="B1091" s="24" t="s">
        <v>1970</v>
      </c>
      <c r="C1091" s="9" t="s">
        <v>1971</v>
      </c>
      <c r="D1091" s="9" t="s">
        <v>1968</v>
      </c>
      <c r="E1091" s="18">
        <v>1848000</v>
      </c>
      <c r="F1091" s="79">
        <v>290556</v>
      </c>
      <c r="G1091" s="80">
        <v>0</v>
      </c>
      <c r="H1091" s="81">
        <v>0</v>
      </c>
      <c r="I1091" s="18">
        <f>E1091-F1091</f>
        <v>1557444</v>
      </c>
      <c r="J1091" s="55">
        <f t="shared" si="37"/>
        <v>0</v>
      </c>
      <c r="K1091" s="134">
        <f t="shared" si="38"/>
        <v>1848000</v>
      </c>
      <c r="L1091" s="109"/>
      <c r="M1091" s="24" t="s">
        <v>1972</v>
      </c>
      <c r="N1091" s="11">
        <v>1</v>
      </c>
      <c r="O1091" s="11">
        <v>0</v>
      </c>
    </row>
    <row r="1092" spans="1:15" ht="33">
      <c r="A1092" s="19">
        <v>1088</v>
      </c>
      <c r="B1092" s="24" t="s">
        <v>1973</v>
      </c>
      <c r="C1092" s="9" t="s">
        <v>2323</v>
      </c>
      <c r="D1092" s="9" t="s">
        <v>1968</v>
      </c>
      <c r="E1092" s="18">
        <v>430000</v>
      </c>
      <c r="F1092" s="79">
        <v>0</v>
      </c>
      <c r="G1092" s="80">
        <v>0</v>
      </c>
      <c r="H1092" s="81">
        <v>0</v>
      </c>
      <c r="I1092" s="18">
        <v>430000</v>
      </c>
      <c r="J1092" s="55">
        <f t="shared" si="37"/>
        <v>0</v>
      </c>
      <c r="K1092" s="134">
        <f t="shared" si="38"/>
        <v>430000</v>
      </c>
      <c r="L1092" s="108"/>
      <c r="M1092" s="24" t="s">
        <v>4055</v>
      </c>
      <c r="N1092" s="10">
        <v>1</v>
      </c>
      <c r="O1092" s="33">
        <v>0</v>
      </c>
    </row>
    <row r="1093" spans="1:15" ht="29.25" customHeight="1">
      <c r="A1093" s="19">
        <v>1089</v>
      </c>
      <c r="B1093" s="24" t="s">
        <v>4056</v>
      </c>
      <c r="C1093" s="9" t="s">
        <v>2315</v>
      </c>
      <c r="D1093" s="9" t="s">
        <v>1968</v>
      </c>
      <c r="E1093" s="18">
        <v>482000</v>
      </c>
      <c r="F1093" s="79">
        <f>E1093-I1093</f>
        <v>168150</v>
      </c>
      <c r="G1093" s="80">
        <v>0</v>
      </c>
      <c r="H1093" s="81">
        <v>0</v>
      </c>
      <c r="I1093" s="18">
        <v>313850</v>
      </c>
      <c r="J1093" s="55">
        <f t="shared" ref="J1093:J1109" si="39">IF(E1093=F1093+G1093+H1093+I1093,0,1)</f>
        <v>0</v>
      </c>
      <c r="K1093" s="134">
        <f t="shared" ref="K1093:K1108" si="40">F1093+G1093+H1093+I1093</f>
        <v>482000</v>
      </c>
      <c r="L1093" s="109" t="s">
        <v>1954</v>
      </c>
      <c r="M1093" s="24" t="s">
        <v>1955</v>
      </c>
      <c r="N1093" s="11">
        <v>2</v>
      </c>
      <c r="O1093" s="11">
        <v>0</v>
      </c>
    </row>
    <row r="1094" spans="1:15" ht="33">
      <c r="A1094" s="19">
        <v>1090</v>
      </c>
      <c r="B1094" s="24" t="s">
        <v>1974</v>
      </c>
      <c r="C1094" s="9" t="s">
        <v>1843</v>
      </c>
      <c r="D1094" s="9" t="s">
        <v>1968</v>
      </c>
      <c r="E1094" s="18">
        <v>289000</v>
      </c>
      <c r="F1094" s="79">
        <v>104249</v>
      </c>
      <c r="G1094" s="80">
        <v>0</v>
      </c>
      <c r="H1094" s="81">
        <v>0</v>
      </c>
      <c r="I1094" s="18">
        <f>E1094-F1094</f>
        <v>184751</v>
      </c>
      <c r="J1094" s="55">
        <f t="shared" si="39"/>
        <v>0</v>
      </c>
      <c r="K1094" s="134">
        <f t="shared" si="40"/>
        <v>289000</v>
      </c>
      <c r="L1094" s="109"/>
      <c r="M1094" s="24" t="s">
        <v>4057</v>
      </c>
      <c r="N1094" s="11">
        <v>2</v>
      </c>
      <c r="O1094" s="11">
        <v>0</v>
      </c>
    </row>
    <row r="1095" spans="1:15" ht="22.5" customHeight="1">
      <c r="A1095" s="19">
        <v>1091</v>
      </c>
      <c r="B1095" s="24" t="s">
        <v>4058</v>
      </c>
      <c r="C1095" s="9" t="s">
        <v>2303</v>
      </c>
      <c r="D1095" s="9" t="s">
        <v>4059</v>
      </c>
      <c r="E1095" s="82">
        <v>64000</v>
      </c>
      <c r="F1095" s="79">
        <v>0</v>
      </c>
      <c r="G1095" s="80">
        <v>0</v>
      </c>
      <c r="H1095" s="81">
        <v>0</v>
      </c>
      <c r="I1095" s="82">
        <v>64000</v>
      </c>
      <c r="J1095" s="55">
        <f t="shared" si="39"/>
        <v>0</v>
      </c>
      <c r="K1095" s="134">
        <f t="shared" si="40"/>
        <v>64000</v>
      </c>
      <c r="L1095" s="108"/>
      <c r="M1095" s="24" t="s">
        <v>4060</v>
      </c>
      <c r="N1095" s="33">
        <v>1</v>
      </c>
      <c r="O1095" s="33">
        <v>0</v>
      </c>
    </row>
    <row r="1096" spans="1:15" ht="33">
      <c r="A1096" s="19">
        <v>1092</v>
      </c>
      <c r="B1096" s="24" t="s">
        <v>1975</v>
      </c>
      <c r="C1096" s="9" t="s">
        <v>354</v>
      </c>
      <c r="D1096" s="9" t="s">
        <v>1968</v>
      </c>
      <c r="E1096" s="82">
        <v>267000</v>
      </c>
      <c r="F1096" s="79">
        <v>0</v>
      </c>
      <c r="G1096" s="80">
        <v>0</v>
      </c>
      <c r="H1096" s="81">
        <v>0</v>
      </c>
      <c r="I1096" s="82">
        <v>267000</v>
      </c>
      <c r="J1096" s="55">
        <f t="shared" si="39"/>
        <v>0</v>
      </c>
      <c r="K1096" s="134">
        <f t="shared" si="40"/>
        <v>267000</v>
      </c>
      <c r="L1096" s="108"/>
      <c r="M1096" s="24" t="s">
        <v>4061</v>
      </c>
      <c r="N1096" s="10">
        <v>1</v>
      </c>
      <c r="O1096" s="33">
        <v>0</v>
      </c>
    </row>
    <row r="1097" spans="1:15" ht="33">
      <c r="A1097" s="19">
        <v>1093</v>
      </c>
      <c r="B1097" s="24" t="s">
        <v>4062</v>
      </c>
      <c r="C1097" s="9" t="s">
        <v>2297</v>
      </c>
      <c r="D1097" s="9" t="s">
        <v>1968</v>
      </c>
      <c r="E1097" s="18">
        <v>16000</v>
      </c>
      <c r="F1097" s="79">
        <v>0</v>
      </c>
      <c r="G1097" s="80">
        <v>0</v>
      </c>
      <c r="H1097" s="81">
        <v>0</v>
      </c>
      <c r="I1097" s="18">
        <v>16000</v>
      </c>
      <c r="J1097" s="55">
        <f t="shared" si="39"/>
        <v>0</v>
      </c>
      <c r="K1097" s="134">
        <f t="shared" si="40"/>
        <v>16000</v>
      </c>
      <c r="L1097" s="109" t="s">
        <v>1976</v>
      </c>
      <c r="M1097" s="24" t="s">
        <v>1977</v>
      </c>
      <c r="N1097" s="11">
        <v>1</v>
      </c>
      <c r="O1097" s="11">
        <v>0</v>
      </c>
    </row>
    <row r="1098" spans="1:15" ht="33">
      <c r="A1098" s="19">
        <v>1094</v>
      </c>
      <c r="B1098" s="24" t="s">
        <v>1978</v>
      </c>
      <c r="C1098" s="9" t="s">
        <v>2309</v>
      </c>
      <c r="D1098" s="9" t="s">
        <v>1979</v>
      </c>
      <c r="E1098" s="18">
        <v>852000</v>
      </c>
      <c r="F1098" s="79">
        <v>230249</v>
      </c>
      <c r="G1098" s="80">
        <v>0</v>
      </c>
      <c r="H1098" s="81">
        <v>0</v>
      </c>
      <c r="I1098" s="18">
        <f>E1098-F1098</f>
        <v>621751</v>
      </c>
      <c r="J1098" s="55">
        <f t="shared" si="39"/>
        <v>0</v>
      </c>
      <c r="K1098" s="134">
        <f t="shared" si="40"/>
        <v>852000</v>
      </c>
      <c r="L1098" s="109"/>
      <c r="M1098" s="24" t="s">
        <v>4063</v>
      </c>
      <c r="N1098" s="11">
        <v>2</v>
      </c>
      <c r="O1098" s="11">
        <v>0</v>
      </c>
    </row>
    <row r="1099" spans="1:15" ht="33">
      <c r="A1099" s="19">
        <v>1095</v>
      </c>
      <c r="B1099" s="24" t="s">
        <v>4064</v>
      </c>
      <c r="C1099" s="9" t="s">
        <v>1801</v>
      </c>
      <c r="D1099" s="9" t="s">
        <v>1979</v>
      </c>
      <c r="E1099" s="82">
        <v>1282000</v>
      </c>
      <c r="F1099" s="79">
        <v>0</v>
      </c>
      <c r="G1099" s="80">
        <v>0</v>
      </c>
      <c r="H1099" s="81">
        <v>0</v>
      </c>
      <c r="I1099" s="82">
        <v>1282000</v>
      </c>
      <c r="J1099" s="55">
        <f t="shared" si="39"/>
        <v>0</v>
      </c>
      <c r="K1099" s="134">
        <f t="shared" si="40"/>
        <v>1282000</v>
      </c>
      <c r="L1099" s="108"/>
      <c r="M1099" s="24" t="s">
        <v>1980</v>
      </c>
      <c r="N1099" s="10">
        <v>1</v>
      </c>
      <c r="O1099" s="33">
        <v>0</v>
      </c>
    </row>
    <row r="1100" spans="1:15" ht="29.25" customHeight="1">
      <c r="A1100" s="19">
        <v>1096</v>
      </c>
      <c r="B1100" s="24" t="s">
        <v>1981</v>
      </c>
      <c r="C1100" s="9" t="s">
        <v>2315</v>
      </c>
      <c r="D1100" s="9" t="s">
        <v>1979</v>
      </c>
      <c r="E1100" s="82">
        <v>482000</v>
      </c>
      <c r="F1100" s="79">
        <v>0</v>
      </c>
      <c r="G1100" s="80">
        <v>0</v>
      </c>
      <c r="H1100" s="81">
        <v>0</v>
      </c>
      <c r="I1100" s="82">
        <v>482000</v>
      </c>
      <c r="J1100" s="55">
        <f t="shared" si="39"/>
        <v>0</v>
      </c>
      <c r="K1100" s="134">
        <f t="shared" si="40"/>
        <v>482000</v>
      </c>
      <c r="L1100" s="108"/>
      <c r="M1100" s="81" t="s">
        <v>1982</v>
      </c>
      <c r="N1100" s="33">
        <v>1</v>
      </c>
      <c r="O1100" s="25">
        <v>0</v>
      </c>
    </row>
    <row r="1101" spans="1:15" ht="33">
      <c r="A1101" s="19">
        <v>1097</v>
      </c>
      <c r="B1101" s="24" t="s">
        <v>1983</v>
      </c>
      <c r="C1101" s="9" t="s">
        <v>1843</v>
      </c>
      <c r="D1101" s="9" t="s">
        <v>1979</v>
      </c>
      <c r="E1101" s="18">
        <v>292000</v>
      </c>
      <c r="F1101" s="79">
        <v>89664</v>
      </c>
      <c r="G1101" s="80">
        <v>0</v>
      </c>
      <c r="H1101" s="81">
        <v>0</v>
      </c>
      <c r="I1101" s="18">
        <f>E1101-F1101</f>
        <v>202336</v>
      </c>
      <c r="J1101" s="55">
        <f t="shared" si="39"/>
        <v>0</v>
      </c>
      <c r="K1101" s="134">
        <f t="shared" si="40"/>
        <v>292000</v>
      </c>
      <c r="L1101" s="109"/>
      <c r="M1101" s="24" t="s">
        <v>1984</v>
      </c>
      <c r="N1101" s="11">
        <v>2</v>
      </c>
      <c r="O1101" s="11">
        <v>0</v>
      </c>
    </row>
    <row r="1102" spans="1:15" ht="33">
      <c r="A1102" s="19">
        <v>1098</v>
      </c>
      <c r="B1102" s="24" t="s">
        <v>1985</v>
      </c>
      <c r="C1102" s="9" t="s">
        <v>2303</v>
      </c>
      <c r="D1102" s="9" t="s">
        <v>1979</v>
      </c>
      <c r="E1102" s="18">
        <v>64000</v>
      </c>
      <c r="F1102" s="79">
        <v>0</v>
      </c>
      <c r="G1102" s="80">
        <v>0</v>
      </c>
      <c r="H1102" s="81">
        <v>0</v>
      </c>
      <c r="I1102" s="18">
        <v>64000</v>
      </c>
      <c r="J1102" s="55">
        <f t="shared" si="39"/>
        <v>0</v>
      </c>
      <c r="K1102" s="134">
        <f t="shared" si="40"/>
        <v>64000</v>
      </c>
      <c r="L1102" s="109" t="s">
        <v>1986</v>
      </c>
      <c r="M1102" s="24" t="s">
        <v>4065</v>
      </c>
      <c r="N1102" s="11">
        <v>1</v>
      </c>
      <c r="O1102" s="11">
        <v>0</v>
      </c>
    </row>
    <row r="1103" spans="1:15" ht="33">
      <c r="A1103" s="19">
        <v>1099</v>
      </c>
      <c r="B1103" s="24" t="s">
        <v>1987</v>
      </c>
      <c r="C1103" s="9" t="s">
        <v>2302</v>
      </c>
      <c r="D1103" s="9" t="s">
        <v>1979</v>
      </c>
      <c r="E1103" s="18">
        <v>29000</v>
      </c>
      <c r="F1103" s="79">
        <v>29000</v>
      </c>
      <c r="G1103" s="80">
        <v>0</v>
      </c>
      <c r="H1103" s="81">
        <v>0</v>
      </c>
      <c r="I1103" s="18">
        <v>0</v>
      </c>
      <c r="J1103" s="55">
        <f t="shared" si="39"/>
        <v>0</v>
      </c>
      <c r="K1103" s="134">
        <f t="shared" si="40"/>
        <v>29000</v>
      </c>
      <c r="L1103" s="109" t="s">
        <v>1967</v>
      </c>
      <c r="M1103" s="24" t="s">
        <v>4066</v>
      </c>
      <c r="N1103" s="11">
        <v>3</v>
      </c>
      <c r="O1103" s="11">
        <v>0</v>
      </c>
    </row>
    <row r="1104" spans="1:15" ht="33">
      <c r="A1104" s="19">
        <v>1100</v>
      </c>
      <c r="B1104" s="24" t="s">
        <v>1988</v>
      </c>
      <c r="C1104" s="9" t="s">
        <v>2307</v>
      </c>
      <c r="D1104" s="9" t="s">
        <v>1989</v>
      </c>
      <c r="E1104" s="82">
        <v>2000000</v>
      </c>
      <c r="F1104" s="79">
        <f>E1104-I1104</f>
        <v>0</v>
      </c>
      <c r="G1104" s="80">
        <v>0</v>
      </c>
      <c r="H1104" s="81">
        <v>0</v>
      </c>
      <c r="I1104" s="53">
        <f>E1104-G1104</f>
        <v>2000000</v>
      </c>
      <c r="J1104" s="55">
        <f t="shared" si="39"/>
        <v>0</v>
      </c>
      <c r="K1104" s="134">
        <f t="shared" si="40"/>
        <v>2000000</v>
      </c>
      <c r="L1104" s="102">
        <v>1030003490</v>
      </c>
      <c r="M1104" s="57" t="s">
        <v>4067</v>
      </c>
      <c r="N1104" s="11">
        <v>1</v>
      </c>
      <c r="O1104" s="11">
        <v>0</v>
      </c>
    </row>
    <row r="1105" spans="1:15" ht="33">
      <c r="A1105" s="19">
        <v>1101</v>
      </c>
      <c r="B1105" s="24" t="s">
        <v>855</v>
      </c>
      <c r="C1105" s="9" t="s">
        <v>2309</v>
      </c>
      <c r="D1105" s="9" t="s">
        <v>856</v>
      </c>
      <c r="E1105" s="18">
        <v>2661000</v>
      </c>
      <c r="F1105" s="79">
        <v>1800000</v>
      </c>
      <c r="G1105" s="56">
        <v>0</v>
      </c>
      <c r="H1105" s="11">
        <v>0</v>
      </c>
      <c r="I1105" s="18">
        <f>E1105-F1105</f>
        <v>861000</v>
      </c>
      <c r="J1105" s="55">
        <f t="shared" si="39"/>
        <v>0</v>
      </c>
      <c r="K1105" s="134">
        <f t="shared" si="40"/>
        <v>2661000</v>
      </c>
      <c r="L1105" s="109"/>
      <c r="M1105" s="24" t="s">
        <v>4101</v>
      </c>
      <c r="N1105" s="11">
        <v>2</v>
      </c>
      <c r="O1105" s="11">
        <v>1</v>
      </c>
    </row>
    <row r="1106" spans="1:15" ht="33">
      <c r="A1106" s="19">
        <v>1102</v>
      </c>
      <c r="B1106" s="24" t="s">
        <v>857</v>
      </c>
      <c r="C1106" s="9" t="s">
        <v>2303</v>
      </c>
      <c r="D1106" s="9" t="s">
        <v>4102</v>
      </c>
      <c r="E1106" s="18">
        <v>3158000</v>
      </c>
      <c r="F1106" s="79">
        <f>E1106-I1106</f>
        <v>2016000</v>
      </c>
      <c r="G1106" s="56">
        <v>0</v>
      </c>
      <c r="H1106" s="11">
        <v>0</v>
      </c>
      <c r="I1106" s="18">
        <v>1142000</v>
      </c>
      <c r="J1106" s="55">
        <f t="shared" si="39"/>
        <v>0</v>
      </c>
      <c r="K1106" s="134">
        <f t="shared" si="40"/>
        <v>3158000</v>
      </c>
      <c r="L1106" s="109">
        <v>1040000462</v>
      </c>
      <c r="M1106" s="24" t="s">
        <v>4103</v>
      </c>
      <c r="N1106" s="24">
        <v>3</v>
      </c>
      <c r="O1106" s="11">
        <v>1</v>
      </c>
    </row>
    <row r="1107" spans="1:15" ht="33">
      <c r="A1107" s="19">
        <v>1103</v>
      </c>
      <c r="B1107" s="24" t="s">
        <v>858</v>
      </c>
      <c r="C1107" s="9" t="s">
        <v>2293</v>
      </c>
      <c r="D1107" s="9" t="s">
        <v>859</v>
      </c>
      <c r="E1107" s="18">
        <v>1302000</v>
      </c>
      <c r="F1107" s="79">
        <v>396708</v>
      </c>
      <c r="G1107" s="56">
        <v>0</v>
      </c>
      <c r="H1107" s="11">
        <v>0</v>
      </c>
      <c r="I1107" s="18">
        <v>905292</v>
      </c>
      <c r="J1107" s="55">
        <f t="shared" si="39"/>
        <v>0</v>
      </c>
      <c r="K1107" s="134">
        <f t="shared" si="40"/>
        <v>1302000</v>
      </c>
      <c r="L1107" s="109" t="s">
        <v>860</v>
      </c>
      <c r="M1107" s="24" t="s">
        <v>4104</v>
      </c>
      <c r="N1107" s="11">
        <v>2</v>
      </c>
      <c r="O1107" s="11">
        <v>1</v>
      </c>
    </row>
    <row r="1108" spans="1:15">
      <c r="A1108" s="19">
        <v>1104</v>
      </c>
      <c r="B1108" s="24" t="s">
        <v>861</v>
      </c>
      <c r="C1108" s="9" t="s">
        <v>2307</v>
      </c>
      <c r="D1108" s="9" t="s">
        <v>862</v>
      </c>
      <c r="E1108" s="18">
        <v>3293000</v>
      </c>
      <c r="F1108" s="79">
        <v>2278201</v>
      </c>
      <c r="G1108" s="56">
        <v>0</v>
      </c>
      <c r="H1108" s="11">
        <v>0</v>
      </c>
      <c r="I1108" s="18">
        <v>1014799</v>
      </c>
      <c r="J1108" s="55">
        <f t="shared" si="39"/>
        <v>0</v>
      </c>
      <c r="K1108" s="134">
        <f t="shared" si="40"/>
        <v>3293000</v>
      </c>
      <c r="L1108" s="109" t="s">
        <v>863</v>
      </c>
      <c r="M1108" s="24" t="s">
        <v>864</v>
      </c>
      <c r="N1108" s="11">
        <v>3</v>
      </c>
      <c r="O1108" s="11">
        <v>1</v>
      </c>
    </row>
    <row r="1109" spans="1:15" ht="33">
      <c r="A1109" s="19">
        <v>1105</v>
      </c>
      <c r="B1109" s="24" t="s">
        <v>865</v>
      </c>
      <c r="C1109" s="9" t="s">
        <v>2333</v>
      </c>
      <c r="D1109" s="9" t="s">
        <v>866</v>
      </c>
      <c r="E1109" s="18">
        <v>3158000</v>
      </c>
      <c r="F1109" s="79">
        <v>3158000</v>
      </c>
      <c r="G1109" s="56">
        <v>0</v>
      </c>
      <c r="H1109" s="11">
        <v>0</v>
      </c>
      <c r="I1109" s="18">
        <v>0</v>
      </c>
      <c r="J1109" s="55">
        <f t="shared" si="39"/>
        <v>0</v>
      </c>
      <c r="K1109" s="134">
        <f>F1109+G1109+H1109+I1109</f>
        <v>3158000</v>
      </c>
      <c r="L1109" s="109" t="s">
        <v>867</v>
      </c>
      <c r="M1109" s="24" t="s">
        <v>4105</v>
      </c>
      <c r="N1109" s="11">
        <v>3</v>
      </c>
      <c r="O1109" s="11">
        <v>1</v>
      </c>
    </row>
    <row r="1110" spans="1:15" ht="28.5" customHeight="1">
      <c r="A1110" s="164" t="s">
        <v>4070</v>
      </c>
      <c r="B1110" s="165"/>
      <c r="C1110" s="165"/>
      <c r="D1110" s="34" t="s">
        <v>2192</v>
      </c>
      <c r="E1110" s="32">
        <f>SUM(E1111:E1147)</f>
        <v>127348000</v>
      </c>
      <c r="F1110" s="32">
        <f>SUM(F1111:F1147)</f>
        <v>5351943</v>
      </c>
      <c r="G1110" s="32">
        <f>SUM(G1111:G1147)</f>
        <v>66072399</v>
      </c>
      <c r="H1110" s="32">
        <f>SUM(H1111:H1147)</f>
        <v>4686000</v>
      </c>
      <c r="I1110" s="32">
        <f>SUM(I1111:I1147)</f>
        <v>51237658</v>
      </c>
      <c r="J1110" s="55">
        <f>IF(E1110=F1110+G1110+H1110+I1110,0,1)</f>
        <v>0</v>
      </c>
      <c r="K1110" s="134">
        <f>F1110+G1110+H1110+I1110</f>
        <v>127348000</v>
      </c>
      <c r="L1110" s="102"/>
      <c r="M1110" s="24"/>
      <c r="N1110" s="24"/>
      <c r="O1110" s="11"/>
    </row>
    <row r="1111" spans="1:15" ht="28.5" customHeight="1">
      <c r="A1111" s="34">
        <v>1</v>
      </c>
      <c r="B1111" s="24" t="s">
        <v>2199</v>
      </c>
      <c r="C1111" s="25" t="s">
        <v>2293</v>
      </c>
      <c r="D1111" s="25" t="s">
        <v>2341</v>
      </c>
      <c r="E1111" s="55">
        <v>445000</v>
      </c>
      <c r="F1111" s="51">
        <f>E1111-G1111-I1111</f>
        <v>160000</v>
      </c>
      <c r="G1111" s="75">
        <v>272000</v>
      </c>
      <c r="H1111" s="65">
        <v>0</v>
      </c>
      <c r="I1111" s="55">
        <v>13000</v>
      </c>
      <c r="J1111" s="55">
        <f>IF(E1111=F1111+G1111+H1111+I1111,0,1)</f>
        <v>0</v>
      </c>
      <c r="K1111" s="133">
        <f>F1111+G1111+H1111+I1111</f>
        <v>445000</v>
      </c>
      <c r="L1111" s="109" t="s">
        <v>2435</v>
      </c>
      <c r="M1111" s="24" t="s">
        <v>4071</v>
      </c>
      <c r="N1111" s="76">
        <v>3</v>
      </c>
      <c r="O1111" s="11">
        <v>1</v>
      </c>
    </row>
    <row r="1112" spans="1:15" ht="28.5" customHeight="1">
      <c r="A1112" s="34">
        <v>2</v>
      </c>
      <c r="B1112" s="24" t="s">
        <v>2203</v>
      </c>
      <c r="C1112" s="25" t="s">
        <v>2297</v>
      </c>
      <c r="D1112" s="25" t="s">
        <v>2346</v>
      </c>
      <c r="E1112" s="55">
        <v>445000</v>
      </c>
      <c r="F1112" s="51">
        <v>107800</v>
      </c>
      <c r="G1112" s="75">
        <v>337200</v>
      </c>
      <c r="H1112" s="65">
        <v>0</v>
      </c>
      <c r="I1112" s="55">
        <v>0</v>
      </c>
      <c r="J1112" s="55">
        <f t="shared" ref="J1112:J1153" si="41">IF(E1112=F1112+G1112+H1112+I1112,0,1)</f>
        <v>0</v>
      </c>
      <c r="K1112" s="133">
        <f t="shared" ref="K1112:K1147" si="42">F1112+G1112+H1112+I1112</f>
        <v>445000</v>
      </c>
      <c r="L1112" s="109" t="s">
        <v>2440</v>
      </c>
      <c r="M1112" s="24" t="s">
        <v>4072</v>
      </c>
      <c r="N1112" s="76">
        <v>3</v>
      </c>
      <c r="O1112" s="11">
        <v>1</v>
      </c>
    </row>
    <row r="1113" spans="1:15" ht="28.5" customHeight="1">
      <c r="A1113" s="34">
        <v>3</v>
      </c>
      <c r="B1113" s="24" t="s">
        <v>2204</v>
      </c>
      <c r="C1113" s="25" t="s">
        <v>2297</v>
      </c>
      <c r="D1113" s="25" t="s">
        <v>2347</v>
      </c>
      <c r="E1113" s="55">
        <v>445000</v>
      </c>
      <c r="F1113" s="51">
        <f>E1113-G1113-I1113</f>
        <v>25300</v>
      </c>
      <c r="G1113" s="75">
        <v>236431</v>
      </c>
      <c r="H1113" s="65">
        <v>0</v>
      </c>
      <c r="I1113" s="55">
        <v>183269</v>
      </c>
      <c r="J1113" s="55">
        <f t="shared" si="41"/>
        <v>0</v>
      </c>
      <c r="K1113" s="133">
        <f t="shared" si="42"/>
        <v>445000</v>
      </c>
      <c r="L1113" s="109" t="s">
        <v>2441</v>
      </c>
      <c r="M1113" s="24" t="s">
        <v>4073</v>
      </c>
      <c r="N1113" s="76">
        <v>3</v>
      </c>
      <c r="O1113" s="11">
        <v>1</v>
      </c>
    </row>
    <row r="1114" spans="1:15" ht="28.5" customHeight="1">
      <c r="A1114" s="34">
        <v>4</v>
      </c>
      <c r="B1114" s="24" t="s">
        <v>2206</v>
      </c>
      <c r="C1114" s="25" t="s">
        <v>2299</v>
      </c>
      <c r="D1114" s="25" t="s">
        <v>2349</v>
      </c>
      <c r="E1114" s="55">
        <v>685000</v>
      </c>
      <c r="F1114" s="51">
        <f t="shared" ref="F1114:F1120" si="43">E1114-G1114</f>
        <v>530000</v>
      </c>
      <c r="G1114" s="75">
        <v>155000</v>
      </c>
      <c r="H1114" s="65">
        <v>0</v>
      </c>
      <c r="I1114" s="55">
        <v>0</v>
      </c>
      <c r="J1114" s="55">
        <f t="shared" si="41"/>
        <v>0</v>
      </c>
      <c r="K1114" s="133">
        <f t="shared" si="42"/>
        <v>685000</v>
      </c>
      <c r="L1114" s="109" t="s">
        <v>2443</v>
      </c>
      <c r="M1114" s="24" t="s">
        <v>4074</v>
      </c>
      <c r="N1114" s="76">
        <v>3</v>
      </c>
      <c r="O1114" s="11">
        <v>1</v>
      </c>
    </row>
    <row r="1115" spans="1:15" ht="28.5" customHeight="1">
      <c r="A1115" s="34">
        <v>5</v>
      </c>
      <c r="B1115" s="24" t="s">
        <v>2208</v>
      </c>
      <c r="C1115" s="25" t="s">
        <v>2299</v>
      </c>
      <c r="D1115" s="25" t="s">
        <v>2351</v>
      </c>
      <c r="E1115" s="55">
        <v>891000</v>
      </c>
      <c r="F1115" s="51">
        <f t="shared" si="43"/>
        <v>264000</v>
      </c>
      <c r="G1115" s="75">
        <v>627000</v>
      </c>
      <c r="H1115" s="65">
        <v>0</v>
      </c>
      <c r="I1115" s="55">
        <v>0</v>
      </c>
      <c r="J1115" s="55">
        <f t="shared" si="41"/>
        <v>0</v>
      </c>
      <c r="K1115" s="133">
        <f t="shared" si="42"/>
        <v>891000</v>
      </c>
      <c r="L1115" s="109" t="s">
        <v>2445</v>
      </c>
      <c r="M1115" s="24" t="s">
        <v>4075</v>
      </c>
      <c r="N1115" s="76">
        <v>3</v>
      </c>
      <c r="O1115" s="11">
        <v>1</v>
      </c>
    </row>
    <row r="1116" spans="1:15" ht="44.25" customHeight="1">
      <c r="A1116" s="34">
        <v>6</v>
      </c>
      <c r="B1116" s="24" t="s">
        <v>2211</v>
      </c>
      <c r="C1116" s="25" t="s">
        <v>2302</v>
      </c>
      <c r="D1116" s="25" t="s">
        <v>2354</v>
      </c>
      <c r="E1116" s="55">
        <v>1165000</v>
      </c>
      <c r="F1116" s="51">
        <f>E1116-G1116-I1116</f>
        <v>287787</v>
      </c>
      <c r="G1116" s="75">
        <v>852000</v>
      </c>
      <c r="H1116" s="65">
        <v>0</v>
      </c>
      <c r="I1116" s="55">
        <v>25213</v>
      </c>
      <c r="J1116" s="55">
        <f t="shared" si="41"/>
        <v>0</v>
      </c>
      <c r="K1116" s="133">
        <f t="shared" si="42"/>
        <v>1165000</v>
      </c>
      <c r="L1116" s="109" t="s">
        <v>2448</v>
      </c>
      <c r="M1116" s="24" t="s">
        <v>4076</v>
      </c>
      <c r="N1116" s="76">
        <v>3</v>
      </c>
      <c r="O1116" s="11">
        <v>1</v>
      </c>
    </row>
    <row r="1117" spans="1:15" ht="39.75" customHeight="1">
      <c r="A1117" s="34">
        <v>7</v>
      </c>
      <c r="B1117" s="24" t="s">
        <v>2212</v>
      </c>
      <c r="C1117" s="25" t="s">
        <v>2302</v>
      </c>
      <c r="D1117" s="25" t="s">
        <v>2355</v>
      </c>
      <c r="E1117" s="55">
        <v>445000</v>
      </c>
      <c r="F1117" s="51">
        <f t="shared" si="43"/>
        <v>181500</v>
      </c>
      <c r="G1117" s="75">
        <v>263500</v>
      </c>
      <c r="H1117" s="65">
        <v>0</v>
      </c>
      <c r="I1117" s="55">
        <v>0</v>
      </c>
      <c r="J1117" s="55">
        <f t="shared" si="41"/>
        <v>0</v>
      </c>
      <c r="K1117" s="133">
        <f t="shared" si="42"/>
        <v>445000</v>
      </c>
      <c r="L1117" s="109" t="s">
        <v>2449</v>
      </c>
      <c r="M1117" s="24" t="s">
        <v>4077</v>
      </c>
      <c r="N1117" s="76">
        <v>3</v>
      </c>
      <c r="O1117" s="11">
        <v>1</v>
      </c>
    </row>
    <row r="1118" spans="1:15" ht="28.5" customHeight="1">
      <c r="A1118" s="34">
        <v>8</v>
      </c>
      <c r="B1118" s="24" t="s">
        <v>2230</v>
      </c>
      <c r="C1118" s="25" t="s">
        <v>2302</v>
      </c>
      <c r="D1118" s="25" t="s">
        <v>2373</v>
      </c>
      <c r="E1118" s="55">
        <v>535000</v>
      </c>
      <c r="F1118" s="51">
        <f t="shared" si="43"/>
        <v>214500</v>
      </c>
      <c r="G1118" s="75">
        <v>320500</v>
      </c>
      <c r="H1118" s="65">
        <v>0</v>
      </c>
      <c r="I1118" s="55">
        <v>0</v>
      </c>
      <c r="J1118" s="55">
        <f t="shared" si="41"/>
        <v>0</v>
      </c>
      <c r="K1118" s="133">
        <f t="shared" si="42"/>
        <v>535000</v>
      </c>
      <c r="L1118" s="109" t="s">
        <v>2464</v>
      </c>
      <c r="M1118" s="24" t="s">
        <v>4078</v>
      </c>
      <c r="N1118" s="76">
        <v>3</v>
      </c>
      <c r="O1118" s="11">
        <v>1</v>
      </c>
    </row>
    <row r="1119" spans="1:15" ht="28.5" customHeight="1">
      <c r="A1119" s="34">
        <v>9</v>
      </c>
      <c r="B1119" s="24" t="s">
        <v>2242</v>
      </c>
      <c r="C1119" s="25" t="s">
        <v>2320</v>
      </c>
      <c r="D1119" s="25" t="s">
        <v>2385</v>
      </c>
      <c r="E1119" s="55">
        <v>1283000</v>
      </c>
      <c r="F1119" s="51">
        <f>E1119-G1119-I1119</f>
        <v>912000</v>
      </c>
      <c r="G1119" s="75">
        <v>331500</v>
      </c>
      <c r="H1119" s="65">
        <v>0</v>
      </c>
      <c r="I1119" s="55">
        <v>39500</v>
      </c>
      <c r="J1119" s="55">
        <f t="shared" si="41"/>
        <v>0</v>
      </c>
      <c r="K1119" s="133">
        <f t="shared" si="42"/>
        <v>1283000</v>
      </c>
      <c r="L1119" s="109" t="s">
        <v>3082</v>
      </c>
      <c r="M1119" s="24" t="s">
        <v>4079</v>
      </c>
      <c r="N1119" s="76">
        <v>3</v>
      </c>
      <c r="O1119" s="11">
        <v>1</v>
      </c>
    </row>
    <row r="1120" spans="1:15" ht="28.5" customHeight="1">
      <c r="A1120" s="34">
        <v>10</v>
      </c>
      <c r="B1120" s="24" t="s">
        <v>2256</v>
      </c>
      <c r="C1120" s="25" t="s">
        <v>2327</v>
      </c>
      <c r="D1120" s="25" t="s">
        <v>2399</v>
      </c>
      <c r="E1120" s="55">
        <v>1165000</v>
      </c>
      <c r="F1120" s="51">
        <f t="shared" si="43"/>
        <v>349023</v>
      </c>
      <c r="G1120" s="75">
        <v>815977</v>
      </c>
      <c r="H1120" s="65">
        <v>0</v>
      </c>
      <c r="I1120" s="55">
        <v>0</v>
      </c>
      <c r="J1120" s="55">
        <f t="shared" si="41"/>
        <v>0</v>
      </c>
      <c r="K1120" s="133">
        <f t="shared" si="42"/>
        <v>1165000</v>
      </c>
      <c r="L1120" s="109" t="s">
        <v>3095</v>
      </c>
      <c r="M1120" s="24" t="s">
        <v>4080</v>
      </c>
      <c r="N1120" s="76">
        <v>3</v>
      </c>
      <c r="O1120" s="11">
        <v>1</v>
      </c>
    </row>
    <row r="1121" spans="1:15" ht="28.5" customHeight="1">
      <c r="A1121" s="34">
        <v>11</v>
      </c>
      <c r="B1121" s="24" t="s">
        <v>2258</v>
      </c>
      <c r="C1121" s="25" t="s">
        <v>2328</v>
      </c>
      <c r="D1121" s="25" t="s">
        <v>2401</v>
      </c>
      <c r="E1121" s="55">
        <v>445000</v>
      </c>
      <c r="F1121" s="51">
        <f t="shared" ref="F1121:F1126" si="44">E1121-G1121</f>
        <v>99000</v>
      </c>
      <c r="G1121" s="75">
        <v>346000</v>
      </c>
      <c r="H1121" s="65">
        <v>0</v>
      </c>
      <c r="I1121" s="55">
        <v>0</v>
      </c>
      <c r="J1121" s="55">
        <f t="shared" si="41"/>
        <v>0</v>
      </c>
      <c r="K1121" s="133">
        <f t="shared" si="42"/>
        <v>445000</v>
      </c>
      <c r="L1121" s="109" t="s">
        <v>3097</v>
      </c>
      <c r="M1121" s="24" t="s">
        <v>3125</v>
      </c>
      <c r="N1121" s="76">
        <v>3</v>
      </c>
      <c r="O1121" s="11">
        <v>1</v>
      </c>
    </row>
    <row r="1122" spans="1:15" ht="28.5" customHeight="1">
      <c r="A1122" s="34">
        <v>12</v>
      </c>
      <c r="B1122" s="24" t="s">
        <v>2289</v>
      </c>
      <c r="C1122" s="25" t="s">
        <v>2310</v>
      </c>
      <c r="D1122" s="25" t="s">
        <v>2431</v>
      </c>
      <c r="E1122" s="55">
        <v>445000</v>
      </c>
      <c r="F1122" s="51">
        <f t="shared" si="44"/>
        <v>165000</v>
      </c>
      <c r="G1122" s="75">
        <v>280000</v>
      </c>
      <c r="H1122" s="65">
        <v>0</v>
      </c>
      <c r="I1122" s="55">
        <v>0</v>
      </c>
      <c r="J1122" s="55">
        <f t="shared" si="41"/>
        <v>0</v>
      </c>
      <c r="K1122" s="133">
        <f t="shared" si="42"/>
        <v>445000</v>
      </c>
      <c r="L1122" s="109" t="s">
        <v>3122</v>
      </c>
      <c r="M1122" s="24" t="s">
        <v>3126</v>
      </c>
      <c r="N1122" s="76">
        <v>2</v>
      </c>
      <c r="O1122" s="11">
        <v>1</v>
      </c>
    </row>
    <row r="1123" spans="1:15" ht="28.5" customHeight="1">
      <c r="A1123" s="34">
        <v>13</v>
      </c>
      <c r="B1123" s="24" t="s">
        <v>2291</v>
      </c>
      <c r="C1123" s="25" t="s">
        <v>2327</v>
      </c>
      <c r="D1123" s="25" t="s">
        <v>2433</v>
      </c>
      <c r="E1123" s="55">
        <v>1850000</v>
      </c>
      <c r="F1123" s="51">
        <f t="shared" si="44"/>
        <v>0</v>
      </c>
      <c r="G1123" s="75">
        <v>1850000</v>
      </c>
      <c r="H1123" s="65">
        <v>0</v>
      </c>
      <c r="I1123" s="55">
        <v>0</v>
      </c>
      <c r="J1123" s="55">
        <f t="shared" si="41"/>
        <v>0</v>
      </c>
      <c r="K1123" s="133">
        <f>F1123+G1123+H1123+I1123</f>
        <v>1850000</v>
      </c>
      <c r="L1123" s="109" t="s">
        <v>3124</v>
      </c>
      <c r="M1123" s="24" t="s">
        <v>3127</v>
      </c>
      <c r="N1123" s="76">
        <v>3</v>
      </c>
      <c r="O1123" s="11">
        <v>1</v>
      </c>
    </row>
    <row r="1124" spans="1:15" ht="28.5" customHeight="1">
      <c r="A1124" s="34">
        <v>14</v>
      </c>
      <c r="B1124" s="24" t="s">
        <v>2292</v>
      </c>
      <c r="C1124" s="25" t="s">
        <v>2327</v>
      </c>
      <c r="D1124" s="25" t="s">
        <v>2434</v>
      </c>
      <c r="E1124" s="55">
        <v>1600000</v>
      </c>
      <c r="F1124" s="51">
        <f t="shared" si="44"/>
        <v>0</v>
      </c>
      <c r="G1124" s="75">
        <v>1600000</v>
      </c>
      <c r="H1124" s="65">
        <v>0</v>
      </c>
      <c r="I1124" s="55">
        <v>0</v>
      </c>
      <c r="J1124" s="55">
        <f t="shared" si="41"/>
        <v>0</v>
      </c>
      <c r="K1124" s="133">
        <f t="shared" si="42"/>
        <v>1600000</v>
      </c>
      <c r="L1124" s="109" t="s">
        <v>3124</v>
      </c>
      <c r="M1124" s="24" t="s">
        <v>3128</v>
      </c>
      <c r="N1124" s="76">
        <v>3</v>
      </c>
      <c r="O1124" s="11">
        <v>1</v>
      </c>
    </row>
    <row r="1125" spans="1:15" ht="38.25" customHeight="1">
      <c r="A1125" s="34">
        <v>15</v>
      </c>
      <c r="B1125" s="24" t="s">
        <v>2260</v>
      </c>
      <c r="C1125" s="24" t="s">
        <v>2328</v>
      </c>
      <c r="D1125" s="24" t="s">
        <v>2403</v>
      </c>
      <c r="E1125" s="65">
        <v>1620000</v>
      </c>
      <c r="F1125" s="51">
        <f>E1125-G1125-I1125</f>
        <v>731226</v>
      </c>
      <c r="G1125" s="75">
        <v>843375</v>
      </c>
      <c r="H1125" s="65">
        <v>0</v>
      </c>
      <c r="I1125" s="65">
        <v>45399</v>
      </c>
      <c r="J1125" s="55">
        <f t="shared" si="41"/>
        <v>0</v>
      </c>
      <c r="K1125" s="133">
        <f t="shared" si="42"/>
        <v>1620000</v>
      </c>
      <c r="L1125" s="102">
        <v>1030017373</v>
      </c>
      <c r="M1125" s="24" t="s">
        <v>3129</v>
      </c>
      <c r="N1125" s="11">
        <v>3</v>
      </c>
      <c r="O1125" s="11">
        <v>1</v>
      </c>
    </row>
    <row r="1126" spans="1:15" ht="30" customHeight="1">
      <c r="A1126" s="34">
        <v>16</v>
      </c>
      <c r="B1126" s="24" t="s">
        <v>2225</v>
      </c>
      <c r="C1126" s="24" t="s">
        <v>2310</v>
      </c>
      <c r="D1126" s="24" t="s">
        <v>2368</v>
      </c>
      <c r="E1126" s="65">
        <v>445000</v>
      </c>
      <c r="F1126" s="51">
        <f t="shared" si="44"/>
        <v>231000</v>
      </c>
      <c r="G1126" s="75">
        <v>214000</v>
      </c>
      <c r="H1126" s="65">
        <v>0</v>
      </c>
      <c r="I1126" s="65">
        <v>0</v>
      </c>
      <c r="J1126" s="55">
        <f t="shared" si="41"/>
        <v>0</v>
      </c>
      <c r="K1126" s="133">
        <f t="shared" si="42"/>
        <v>445000</v>
      </c>
      <c r="L1126" s="102">
        <v>1030013862</v>
      </c>
      <c r="M1126" s="24" t="s">
        <v>3130</v>
      </c>
      <c r="N1126" s="11">
        <v>3</v>
      </c>
      <c r="O1126" s="24">
        <v>1</v>
      </c>
    </row>
    <row r="1127" spans="1:15" ht="54" customHeight="1">
      <c r="A1127" s="34">
        <v>17</v>
      </c>
      <c r="B1127" s="24" t="s">
        <v>2235</v>
      </c>
      <c r="C1127" s="24" t="s">
        <v>2314</v>
      </c>
      <c r="D1127" s="24" t="s">
        <v>2378</v>
      </c>
      <c r="E1127" s="65">
        <v>383000</v>
      </c>
      <c r="F1127" s="51">
        <f>E1127-G1127-I1127</f>
        <v>0</v>
      </c>
      <c r="G1127" s="75">
        <v>209598</v>
      </c>
      <c r="H1127" s="65">
        <v>0</v>
      </c>
      <c r="I1127" s="65">
        <v>173402</v>
      </c>
      <c r="J1127" s="55">
        <f t="shared" si="41"/>
        <v>0</v>
      </c>
      <c r="K1127" s="133">
        <f t="shared" si="42"/>
        <v>383000</v>
      </c>
      <c r="L1127" s="102">
        <v>1030013065</v>
      </c>
      <c r="M1127" s="24" t="s">
        <v>4081</v>
      </c>
      <c r="N1127" s="11">
        <v>3</v>
      </c>
      <c r="O1127" s="24">
        <v>1</v>
      </c>
    </row>
    <row r="1128" spans="1:15" ht="92.25" customHeight="1">
      <c r="A1128" s="34">
        <v>18</v>
      </c>
      <c r="B1128" s="140" t="s">
        <v>3169</v>
      </c>
      <c r="C1128" s="23" t="s">
        <v>3170</v>
      </c>
      <c r="D1128" s="23" t="s">
        <v>3171</v>
      </c>
      <c r="E1128" s="50">
        <v>2500000</v>
      </c>
      <c r="F1128" s="84">
        <v>430784</v>
      </c>
      <c r="G1128" s="66">
        <v>757100</v>
      </c>
      <c r="H1128" s="65">
        <v>0</v>
      </c>
      <c r="I1128" s="50">
        <v>1312116</v>
      </c>
      <c r="J1128" s="55">
        <f t="shared" si="41"/>
        <v>0</v>
      </c>
      <c r="K1128" s="133">
        <f t="shared" si="42"/>
        <v>2500000</v>
      </c>
      <c r="L1128" s="107" t="s">
        <v>4082</v>
      </c>
      <c r="M1128" s="24" t="s">
        <v>4083</v>
      </c>
      <c r="N1128" s="49">
        <v>1</v>
      </c>
      <c r="O1128" s="11">
        <v>1</v>
      </c>
    </row>
    <row r="1129" spans="1:15" ht="46.5" customHeight="1">
      <c r="A1129" s="34">
        <v>19</v>
      </c>
      <c r="B1129" s="140" t="s">
        <v>3172</v>
      </c>
      <c r="C1129" s="23" t="s">
        <v>2336</v>
      </c>
      <c r="D1129" s="23" t="s">
        <v>3173</v>
      </c>
      <c r="E1129" s="50">
        <v>445000</v>
      </c>
      <c r="F1129" s="84">
        <v>308548</v>
      </c>
      <c r="G1129" s="66">
        <v>57217</v>
      </c>
      <c r="H1129" s="65">
        <v>0</v>
      </c>
      <c r="I1129" s="50">
        <v>79235</v>
      </c>
      <c r="J1129" s="55">
        <f t="shared" si="41"/>
        <v>0</v>
      </c>
      <c r="K1129" s="133">
        <f>F1129+G1129+H1129+I1129</f>
        <v>445000</v>
      </c>
      <c r="L1129" s="107" t="s">
        <v>3174</v>
      </c>
      <c r="M1129" s="24" t="s">
        <v>4084</v>
      </c>
      <c r="N1129" s="11">
        <v>2</v>
      </c>
      <c r="O1129" s="11">
        <v>1</v>
      </c>
    </row>
    <row r="1130" spans="1:15" ht="52.5" customHeight="1">
      <c r="A1130" s="34">
        <v>20</v>
      </c>
      <c r="B1130" s="140" t="s">
        <v>3175</v>
      </c>
      <c r="C1130" s="23" t="s">
        <v>2302</v>
      </c>
      <c r="D1130" s="23" t="s">
        <v>3176</v>
      </c>
      <c r="E1130" s="50">
        <v>445000</v>
      </c>
      <c r="F1130" s="84">
        <v>354475</v>
      </c>
      <c r="G1130" s="66">
        <v>66000</v>
      </c>
      <c r="H1130" s="65">
        <v>0</v>
      </c>
      <c r="I1130" s="50">
        <v>24525</v>
      </c>
      <c r="J1130" s="55">
        <f t="shared" si="41"/>
        <v>0</v>
      </c>
      <c r="K1130" s="133">
        <f t="shared" si="42"/>
        <v>445000</v>
      </c>
      <c r="L1130" s="107" t="s">
        <v>3177</v>
      </c>
      <c r="M1130" s="24" t="s">
        <v>4085</v>
      </c>
      <c r="N1130" s="11">
        <v>3</v>
      </c>
      <c r="O1130" s="11">
        <v>1</v>
      </c>
    </row>
    <row r="1131" spans="1:15" ht="41.25" customHeight="1">
      <c r="A1131" s="34">
        <v>21</v>
      </c>
      <c r="B1131" s="140" t="s">
        <v>3202</v>
      </c>
      <c r="C1131" s="23" t="s">
        <v>3181</v>
      </c>
      <c r="D1131" s="23" t="s">
        <v>3203</v>
      </c>
      <c r="E1131" s="50">
        <v>5000000</v>
      </c>
      <c r="F1131" s="74">
        <v>0</v>
      </c>
      <c r="G1131" s="83">
        <v>4315768</v>
      </c>
      <c r="H1131" s="65">
        <v>0</v>
      </c>
      <c r="I1131" s="53">
        <v>684232</v>
      </c>
      <c r="J1131" s="55">
        <f t="shared" si="41"/>
        <v>0</v>
      </c>
      <c r="K1131" s="133">
        <f t="shared" si="42"/>
        <v>5000000</v>
      </c>
      <c r="L1131" s="107" t="s">
        <v>3204</v>
      </c>
      <c r="M1131" s="24" t="s">
        <v>4086</v>
      </c>
      <c r="N1131" s="24">
        <v>3</v>
      </c>
      <c r="O1131" s="24">
        <v>1</v>
      </c>
    </row>
    <row r="1132" spans="1:15" ht="43.5" customHeight="1">
      <c r="A1132" s="34">
        <v>22</v>
      </c>
      <c r="B1132" s="140" t="s">
        <v>3205</v>
      </c>
      <c r="C1132" s="23" t="s">
        <v>2311</v>
      </c>
      <c r="D1132" s="23" t="s">
        <v>3206</v>
      </c>
      <c r="E1132" s="50">
        <v>20000000</v>
      </c>
      <c r="F1132" s="74">
        <v>0</v>
      </c>
      <c r="G1132" s="83">
        <v>17502000</v>
      </c>
      <c r="H1132" s="65">
        <v>0</v>
      </c>
      <c r="I1132" s="53">
        <v>2498000</v>
      </c>
      <c r="J1132" s="55">
        <f t="shared" si="41"/>
        <v>0</v>
      </c>
      <c r="K1132" s="133">
        <f t="shared" si="42"/>
        <v>20000000</v>
      </c>
      <c r="L1132" s="107" t="s">
        <v>3207</v>
      </c>
      <c r="M1132" s="24" t="s">
        <v>3208</v>
      </c>
      <c r="N1132" s="24">
        <v>3</v>
      </c>
      <c r="O1132" s="24">
        <v>1</v>
      </c>
    </row>
    <row r="1133" spans="1:15" ht="50.25" customHeight="1">
      <c r="A1133" s="34">
        <v>23</v>
      </c>
      <c r="B1133" s="140" t="s">
        <v>3184</v>
      </c>
      <c r="C1133" s="23" t="s">
        <v>2312</v>
      </c>
      <c r="D1133" s="23" t="s">
        <v>3185</v>
      </c>
      <c r="E1133" s="50">
        <v>400000</v>
      </c>
      <c r="F1133" s="84">
        <v>0</v>
      </c>
      <c r="G1133" s="66">
        <v>366415</v>
      </c>
      <c r="H1133" s="65">
        <v>0</v>
      </c>
      <c r="I1133" s="53">
        <f>E1133-G1133</f>
        <v>33585</v>
      </c>
      <c r="J1133" s="55">
        <f t="shared" si="41"/>
        <v>0</v>
      </c>
      <c r="K1133" s="133">
        <f t="shared" si="42"/>
        <v>400000</v>
      </c>
      <c r="L1133" s="107" t="s">
        <v>4087</v>
      </c>
      <c r="M1133" s="24" t="s">
        <v>4088</v>
      </c>
      <c r="N1133" s="49">
        <v>2</v>
      </c>
      <c r="O1133" s="11">
        <v>0</v>
      </c>
    </row>
    <row r="1134" spans="1:15" ht="129.75" customHeight="1">
      <c r="A1134" s="34">
        <v>24</v>
      </c>
      <c r="B1134" s="24" t="s">
        <v>4089</v>
      </c>
      <c r="C1134" s="9" t="s">
        <v>4090</v>
      </c>
      <c r="D1134" s="9" t="s">
        <v>3209</v>
      </c>
      <c r="E1134" s="53">
        <v>800000</v>
      </c>
      <c r="F1134" s="74">
        <v>0</v>
      </c>
      <c r="G1134" s="85">
        <v>632070</v>
      </c>
      <c r="H1134" s="65">
        <v>0</v>
      </c>
      <c r="I1134" s="73">
        <f>E1134-G1134</f>
        <v>167930</v>
      </c>
      <c r="J1134" s="55">
        <f t="shared" si="41"/>
        <v>0</v>
      </c>
      <c r="K1134" s="133">
        <f t="shared" si="42"/>
        <v>800000</v>
      </c>
      <c r="L1134" s="108">
        <v>1030065075</v>
      </c>
      <c r="M1134" s="24" t="s">
        <v>3210</v>
      </c>
      <c r="N1134" s="24">
        <v>3</v>
      </c>
      <c r="O1134" s="24">
        <v>1</v>
      </c>
    </row>
    <row r="1135" spans="1:15" s="8" customFormat="1" ht="33">
      <c r="A1135" s="34">
        <v>25</v>
      </c>
      <c r="B1135" s="11" t="s">
        <v>1473</v>
      </c>
      <c r="C1135" s="24" t="s">
        <v>959</v>
      </c>
      <c r="D1135" s="24" t="s">
        <v>1474</v>
      </c>
      <c r="E1135" s="65">
        <v>12955000</v>
      </c>
      <c r="F1135" s="54">
        <v>0</v>
      </c>
      <c r="G1135" s="66">
        <v>10586016</v>
      </c>
      <c r="H1135" s="65">
        <v>0</v>
      </c>
      <c r="I1135" s="65">
        <f>E1135-G1135</f>
        <v>2368984</v>
      </c>
      <c r="J1135" s="55">
        <f t="shared" si="41"/>
        <v>0</v>
      </c>
      <c r="K1135" s="133">
        <f>F1135+G1135+H1135+I1135</f>
        <v>12955000</v>
      </c>
      <c r="L1135" s="102">
        <v>1030601013</v>
      </c>
      <c r="M1135" s="24" t="s">
        <v>4091</v>
      </c>
      <c r="N1135" s="11">
        <v>3</v>
      </c>
      <c r="O1135" s="11">
        <v>1</v>
      </c>
    </row>
    <row r="1136" spans="1:15" ht="33">
      <c r="A1136" s="34">
        <v>26</v>
      </c>
      <c r="B1136" s="11" t="s">
        <v>4092</v>
      </c>
      <c r="C1136" s="9" t="s">
        <v>959</v>
      </c>
      <c r="D1136" s="9" t="s">
        <v>1479</v>
      </c>
      <c r="E1136" s="77">
        <v>4500000</v>
      </c>
      <c r="F1136" s="79">
        <v>0</v>
      </c>
      <c r="G1136" s="66">
        <v>3834600</v>
      </c>
      <c r="H1136" s="65">
        <v>0</v>
      </c>
      <c r="I1136" s="53">
        <f>E1136-G1136</f>
        <v>665400</v>
      </c>
      <c r="J1136" s="55">
        <f t="shared" si="41"/>
        <v>0</v>
      </c>
      <c r="K1136" s="133">
        <f t="shared" si="42"/>
        <v>4500000</v>
      </c>
      <c r="L1136" s="108">
        <v>1031002348</v>
      </c>
      <c r="M1136" s="71" t="s">
        <v>4093</v>
      </c>
      <c r="N1136" s="24">
        <v>3</v>
      </c>
      <c r="O1136" s="24">
        <v>1</v>
      </c>
    </row>
    <row r="1137" spans="1:15" ht="49.5">
      <c r="A1137" s="34">
        <v>27</v>
      </c>
      <c r="B1137" s="11" t="s">
        <v>4094</v>
      </c>
      <c r="C1137" s="9" t="s">
        <v>959</v>
      </c>
      <c r="D1137" s="9" t="s">
        <v>3992</v>
      </c>
      <c r="E1137" s="77">
        <v>42476000</v>
      </c>
      <c r="F1137" s="54">
        <v>0</v>
      </c>
      <c r="G1137" s="66">
        <v>1176000</v>
      </c>
      <c r="H1137" s="65">
        <v>0</v>
      </c>
      <c r="I1137" s="77">
        <f>E1137-G1137</f>
        <v>41300000</v>
      </c>
      <c r="J1137" s="55">
        <f t="shared" si="41"/>
        <v>0</v>
      </c>
      <c r="K1137" s="133">
        <f t="shared" si="42"/>
        <v>42476000</v>
      </c>
      <c r="L1137" s="108">
        <v>1030901219</v>
      </c>
      <c r="M1137" s="71" t="s">
        <v>4095</v>
      </c>
      <c r="N1137" s="24">
        <v>3</v>
      </c>
      <c r="O1137" s="11">
        <v>1</v>
      </c>
    </row>
    <row r="1138" spans="1:15" s="8" customFormat="1" ht="49.5">
      <c r="A1138" s="34">
        <v>28</v>
      </c>
      <c r="B1138" s="24" t="s">
        <v>4096</v>
      </c>
      <c r="C1138" s="24" t="s">
        <v>3369</v>
      </c>
      <c r="D1138" s="24" t="s">
        <v>836</v>
      </c>
      <c r="E1138" s="70">
        <v>1695000</v>
      </c>
      <c r="F1138" s="54">
        <v>0</v>
      </c>
      <c r="G1138" s="80">
        <v>0</v>
      </c>
      <c r="H1138" s="70">
        <v>1695000</v>
      </c>
      <c r="I1138" s="70">
        <v>0</v>
      </c>
      <c r="J1138" s="55">
        <f t="shared" si="41"/>
        <v>0</v>
      </c>
      <c r="K1138" s="133">
        <f t="shared" si="42"/>
        <v>1695000</v>
      </c>
      <c r="L1138" s="102"/>
      <c r="M1138" s="57" t="s">
        <v>4097</v>
      </c>
      <c r="N1138" s="11"/>
      <c r="O1138" s="11"/>
    </row>
    <row r="1139" spans="1:15" s="8" customFormat="1" ht="48.6" customHeight="1">
      <c r="A1139" s="34">
        <v>29</v>
      </c>
      <c r="B1139" s="24" t="s">
        <v>4098</v>
      </c>
      <c r="C1139" s="24" t="s">
        <v>4451</v>
      </c>
      <c r="D1139" s="24" t="s">
        <v>837</v>
      </c>
      <c r="E1139" s="70">
        <v>2991000</v>
      </c>
      <c r="F1139" s="54">
        <v>0</v>
      </c>
      <c r="G1139" s="80">
        <v>0</v>
      </c>
      <c r="H1139" s="70">
        <v>2991000</v>
      </c>
      <c r="I1139" s="70">
        <v>0</v>
      </c>
      <c r="J1139" s="55">
        <f t="shared" si="41"/>
        <v>0</v>
      </c>
      <c r="K1139" s="133">
        <f t="shared" si="42"/>
        <v>2991000</v>
      </c>
      <c r="L1139" s="102"/>
      <c r="M1139" s="57" t="s">
        <v>4099</v>
      </c>
      <c r="N1139" s="11"/>
      <c r="O1139" s="11"/>
    </row>
    <row r="1140" spans="1:15" ht="49.5">
      <c r="A1140" s="34">
        <v>30</v>
      </c>
      <c r="B1140" s="24" t="s">
        <v>843</v>
      </c>
      <c r="C1140" s="9" t="s">
        <v>844</v>
      </c>
      <c r="D1140" s="9" t="s">
        <v>845</v>
      </c>
      <c r="E1140" s="82">
        <v>466000</v>
      </c>
      <c r="F1140" s="79">
        <v>0</v>
      </c>
      <c r="G1140" s="80">
        <v>399768</v>
      </c>
      <c r="H1140" s="65">
        <v>0</v>
      </c>
      <c r="I1140" s="82">
        <v>66232</v>
      </c>
      <c r="J1140" s="55">
        <f t="shared" si="41"/>
        <v>0</v>
      </c>
      <c r="K1140" s="133">
        <f t="shared" si="42"/>
        <v>466000</v>
      </c>
      <c r="L1140" s="108">
        <v>1030025947</v>
      </c>
      <c r="M1140" s="24" t="s">
        <v>846</v>
      </c>
      <c r="N1140" s="24">
        <v>3</v>
      </c>
      <c r="O1140" s="24">
        <v>1</v>
      </c>
    </row>
    <row r="1141" spans="1:15" ht="82.5">
      <c r="A1141" s="34">
        <v>31</v>
      </c>
      <c r="B1141" s="24" t="s">
        <v>847</v>
      </c>
      <c r="C1141" s="9" t="s">
        <v>2315</v>
      </c>
      <c r="D1141" s="9" t="s">
        <v>848</v>
      </c>
      <c r="E1141" s="82">
        <v>4266000</v>
      </c>
      <c r="F1141" s="79">
        <v>0</v>
      </c>
      <c r="G1141" s="80">
        <f>E1141-I1141</f>
        <v>4115054</v>
      </c>
      <c r="H1141" s="65">
        <v>0</v>
      </c>
      <c r="I1141" s="82">
        <v>150946</v>
      </c>
      <c r="J1141" s="55">
        <f t="shared" si="41"/>
        <v>0</v>
      </c>
      <c r="K1141" s="133">
        <f t="shared" si="42"/>
        <v>4266000</v>
      </c>
      <c r="L1141" s="108" t="s">
        <v>849</v>
      </c>
      <c r="M1141" s="24" t="s">
        <v>850</v>
      </c>
      <c r="N1141" s="24">
        <v>3</v>
      </c>
      <c r="O1141" s="24">
        <v>1</v>
      </c>
    </row>
    <row r="1142" spans="1:15" ht="33">
      <c r="A1142" s="34">
        <v>32</v>
      </c>
      <c r="B1142" s="24" t="s">
        <v>851</v>
      </c>
      <c r="C1142" s="9" t="s">
        <v>852</v>
      </c>
      <c r="D1142" s="9" t="s">
        <v>853</v>
      </c>
      <c r="E1142" s="82">
        <v>675000</v>
      </c>
      <c r="F1142" s="79">
        <v>0</v>
      </c>
      <c r="G1142" s="80">
        <f>E1142-I1142</f>
        <v>632556</v>
      </c>
      <c r="H1142" s="65">
        <v>0</v>
      </c>
      <c r="I1142" s="82">
        <v>42444</v>
      </c>
      <c r="J1142" s="55">
        <f t="shared" si="41"/>
        <v>0</v>
      </c>
      <c r="K1142" s="133">
        <f t="shared" si="42"/>
        <v>675000</v>
      </c>
      <c r="L1142" s="108" t="s">
        <v>854</v>
      </c>
      <c r="M1142" s="24" t="s">
        <v>4100</v>
      </c>
      <c r="N1142" s="24">
        <v>3</v>
      </c>
      <c r="O1142" s="33">
        <v>1</v>
      </c>
    </row>
    <row r="1143" spans="1:15" s="8" customFormat="1" ht="148.5">
      <c r="A1143" s="34">
        <v>33</v>
      </c>
      <c r="B1143" s="24" t="s">
        <v>1940</v>
      </c>
      <c r="C1143" s="24" t="s">
        <v>1941</v>
      </c>
      <c r="D1143" s="24" t="s">
        <v>1942</v>
      </c>
      <c r="E1143" s="32">
        <v>211000</v>
      </c>
      <c r="F1143" s="79">
        <v>0</v>
      </c>
      <c r="G1143" s="66">
        <v>211000</v>
      </c>
      <c r="H1143" s="81">
        <v>0</v>
      </c>
      <c r="I1143" s="70">
        <f>E1143-G1143</f>
        <v>0</v>
      </c>
      <c r="J1143" s="55">
        <f t="shared" si="41"/>
        <v>0</v>
      </c>
      <c r="K1143" s="133">
        <f t="shared" si="42"/>
        <v>211000</v>
      </c>
      <c r="L1143" s="102">
        <v>1030005087</v>
      </c>
      <c r="M1143" s="24" t="s">
        <v>4043</v>
      </c>
      <c r="N1143" s="11">
        <v>3</v>
      </c>
      <c r="O1143" s="11">
        <v>0</v>
      </c>
    </row>
    <row r="1144" spans="1:15" s="8" customFormat="1" ht="132">
      <c r="A1144" s="34">
        <v>34</v>
      </c>
      <c r="B1144" s="24" t="s">
        <v>4023</v>
      </c>
      <c r="C1144" s="24" t="s">
        <v>2092</v>
      </c>
      <c r="D1144" s="24" t="s">
        <v>1864</v>
      </c>
      <c r="E1144" s="32">
        <v>2331000</v>
      </c>
      <c r="F1144" s="79">
        <v>0</v>
      </c>
      <c r="G1144" s="66">
        <v>1887606</v>
      </c>
      <c r="H1144" s="81">
        <v>0</v>
      </c>
      <c r="I1144" s="70">
        <f>E1144-G1144</f>
        <v>443394</v>
      </c>
      <c r="J1144" s="55">
        <f t="shared" si="41"/>
        <v>0</v>
      </c>
      <c r="K1144" s="133">
        <f t="shared" si="42"/>
        <v>2331000</v>
      </c>
      <c r="L1144" s="102">
        <v>1030004386</v>
      </c>
      <c r="M1144" s="24" t="s">
        <v>4024</v>
      </c>
      <c r="N1144" s="11">
        <v>3</v>
      </c>
      <c r="O1144" s="11">
        <v>0</v>
      </c>
    </row>
    <row r="1145" spans="1:15" s="8" customFormat="1" ht="55.5" customHeight="1">
      <c r="A1145" s="34">
        <v>35</v>
      </c>
      <c r="B1145" s="24" t="s">
        <v>1665</v>
      </c>
      <c r="C1145" s="24" t="s">
        <v>1666</v>
      </c>
      <c r="D1145" s="24" t="s">
        <v>1667</v>
      </c>
      <c r="E1145" s="32">
        <v>8000000</v>
      </c>
      <c r="F1145" s="79">
        <v>0</v>
      </c>
      <c r="G1145" s="66">
        <v>7866217</v>
      </c>
      <c r="H1145" s="70">
        <v>0</v>
      </c>
      <c r="I1145" s="70">
        <f>E1145-G1145</f>
        <v>133783</v>
      </c>
      <c r="J1145" s="55">
        <f t="shared" si="41"/>
        <v>0</v>
      </c>
      <c r="K1145" s="133">
        <f t="shared" si="42"/>
        <v>8000000</v>
      </c>
      <c r="L1145" s="102" t="s">
        <v>1668</v>
      </c>
      <c r="M1145" s="24" t="s">
        <v>1669</v>
      </c>
      <c r="N1145" s="11">
        <v>3</v>
      </c>
      <c r="O1145" s="11">
        <v>0</v>
      </c>
    </row>
    <row r="1146" spans="1:15" s="8" customFormat="1" ht="68.25" customHeight="1">
      <c r="A1146" s="34">
        <v>36</v>
      </c>
      <c r="B1146" s="24" t="s">
        <v>1832</v>
      </c>
      <c r="C1146" s="24" t="s">
        <v>1833</v>
      </c>
      <c r="D1146" s="24" t="s">
        <v>1834</v>
      </c>
      <c r="E1146" s="32">
        <v>1000000</v>
      </c>
      <c r="F1146" s="79">
        <v>0</v>
      </c>
      <c r="G1146" s="66">
        <v>840000</v>
      </c>
      <c r="H1146" s="70">
        <v>0</v>
      </c>
      <c r="I1146" s="70">
        <f>E1146-G1146</f>
        <v>160000</v>
      </c>
      <c r="J1146" s="55">
        <f t="shared" si="41"/>
        <v>0</v>
      </c>
      <c r="K1146" s="133">
        <f t="shared" si="42"/>
        <v>1000000</v>
      </c>
      <c r="L1146" s="102">
        <v>1030000032</v>
      </c>
      <c r="M1146" s="24" t="s">
        <v>3079</v>
      </c>
      <c r="N1146" s="11">
        <v>3</v>
      </c>
      <c r="O1146" s="11">
        <v>1</v>
      </c>
    </row>
    <row r="1147" spans="1:15" s="8" customFormat="1" ht="82.5">
      <c r="A1147" s="34">
        <v>37</v>
      </c>
      <c r="B1147" s="24" t="s">
        <v>1835</v>
      </c>
      <c r="C1147" s="24" t="s">
        <v>1833</v>
      </c>
      <c r="D1147" s="24" t="s">
        <v>1836</v>
      </c>
      <c r="E1147" s="32">
        <v>1900000</v>
      </c>
      <c r="F1147" s="79">
        <v>0</v>
      </c>
      <c r="G1147" s="66">
        <v>1272931</v>
      </c>
      <c r="H1147" s="70">
        <v>0</v>
      </c>
      <c r="I1147" s="70">
        <f>E1147-G1147</f>
        <v>627069</v>
      </c>
      <c r="J1147" s="55">
        <f t="shared" si="41"/>
        <v>0</v>
      </c>
      <c r="K1147" s="133">
        <f t="shared" si="42"/>
        <v>1900000</v>
      </c>
      <c r="L1147" s="102">
        <v>1030002519</v>
      </c>
      <c r="M1147" s="24" t="s">
        <v>4012</v>
      </c>
      <c r="N1147" s="11">
        <v>3</v>
      </c>
      <c r="O1147" s="11">
        <v>1</v>
      </c>
    </row>
    <row r="1148" spans="1:15" ht="31.5" customHeight="1">
      <c r="A1148" s="149" t="s">
        <v>4106</v>
      </c>
      <c r="B1148" s="150"/>
      <c r="C1148" s="150"/>
      <c r="D1148" s="36" t="s">
        <v>4107</v>
      </c>
      <c r="E1148" s="32">
        <f>SUM(E1149:E1153)</f>
        <v>78000000</v>
      </c>
      <c r="F1148" s="32">
        <v>0</v>
      </c>
      <c r="G1148" s="32">
        <v>0</v>
      </c>
      <c r="H1148" s="32">
        <f>SUM(H1149:H1153)</f>
        <v>73534930</v>
      </c>
      <c r="I1148" s="32">
        <f>SUM(I1149:I1153)</f>
        <v>4465070</v>
      </c>
      <c r="J1148" s="55">
        <f t="shared" si="41"/>
        <v>0</v>
      </c>
      <c r="K1148" s="134">
        <f>H1148+I1148</f>
        <v>78000000</v>
      </c>
      <c r="L1148" s="102"/>
      <c r="M1148" s="24"/>
      <c r="N1148" s="24"/>
      <c r="O1148" s="11"/>
    </row>
    <row r="1149" spans="1:15" ht="51.75" customHeight="1">
      <c r="A1149" s="3">
        <v>1</v>
      </c>
      <c r="B1149" s="32" t="s">
        <v>838</v>
      </c>
      <c r="C1149" s="121" t="s">
        <v>839</v>
      </c>
      <c r="D1149" s="18" t="s">
        <v>840</v>
      </c>
      <c r="E1149" s="18">
        <v>30000000</v>
      </c>
      <c r="F1149" s="54">
        <v>0</v>
      </c>
      <c r="G1149" s="86">
        <v>0</v>
      </c>
      <c r="H1149" s="70">
        <v>30000000</v>
      </c>
      <c r="I1149" s="53">
        <v>0</v>
      </c>
      <c r="J1149" s="55">
        <f t="shared" si="41"/>
        <v>0</v>
      </c>
      <c r="K1149" s="132">
        <f>F1149+G1149+H1149+I1149</f>
        <v>30000000</v>
      </c>
      <c r="L1149" s="102"/>
      <c r="M1149" s="57" t="s">
        <v>4108</v>
      </c>
      <c r="N1149" s="11">
        <v>1</v>
      </c>
      <c r="O1149" s="11"/>
    </row>
    <row r="1150" spans="1:15" ht="30" customHeight="1">
      <c r="A1150" s="3">
        <v>2</v>
      </c>
      <c r="B1150" s="11" t="s">
        <v>841</v>
      </c>
      <c r="C1150" s="5" t="s">
        <v>3170</v>
      </c>
      <c r="D1150" s="9" t="s">
        <v>842</v>
      </c>
      <c r="E1150" s="55">
        <v>31000000</v>
      </c>
      <c r="F1150" s="51">
        <v>0</v>
      </c>
      <c r="G1150" s="93">
        <v>0</v>
      </c>
      <c r="H1150" s="55">
        <v>31000000</v>
      </c>
      <c r="I1150" s="55">
        <v>0</v>
      </c>
      <c r="J1150" s="55">
        <f t="shared" si="41"/>
        <v>0</v>
      </c>
      <c r="K1150" s="132">
        <f>F1150+G1150+H1150+I1150</f>
        <v>31000000</v>
      </c>
      <c r="L1150" s="109"/>
      <c r="M1150" s="24" t="s">
        <v>4109</v>
      </c>
      <c r="N1150" s="11"/>
      <c r="O1150" s="11"/>
    </row>
    <row r="1151" spans="1:15" s="8" customFormat="1" ht="85.5" customHeight="1">
      <c r="A1151" s="3">
        <v>3</v>
      </c>
      <c r="B1151" s="24" t="s">
        <v>1990</v>
      </c>
      <c r="C1151" s="24" t="s">
        <v>2328</v>
      </c>
      <c r="D1151" s="24" t="s">
        <v>1991</v>
      </c>
      <c r="E1151" s="32">
        <v>3150000</v>
      </c>
      <c r="F1151" s="79">
        <v>0</v>
      </c>
      <c r="G1151" s="80">
        <v>0</v>
      </c>
      <c r="H1151" s="70">
        <v>2812424</v>
      </c>
      <c r="I1151" s="70">
        <f>E1151-H1151</f>
        <v>337576</v>
      </c>
      <c r="J1151" s="55">
        <f t="shared" si="41"/>
        <v>0</v>
      </c>
      <c r="K1151" s="132">
        <f>F1151+G1151+H1151+I1151</f>
        <v>3150000</v>
      </c>
      <c r="L1151" s="102">
        <v>1030013384</v>
      </c>
      <c r="M1151" s="24" t="s">
        <v>4068</v>
      </c>
      <c r="N1151" s="11">
        <v>3</v>
      </c>
      <c r="O1151" s="11">
        <v>1</v>
      </c>
    </row>
    <row r="1152" spans="1:15" s="8" customFormat="1" ht="66.75" customHeight="1">
      <c r="A1152" s="3">
        <v>4</v>
      </c>
      <c r="B1152" s="24" t="s">
        <v>1992</v>
      </c>
      <c r="C1152" s="24" t="s">
        <v>3199</v>
      </c>
      <c r="D1152" s="24" t="s">
        <v>1993</v>
      </c>
      <c r="E1152" s="32">
        <v>3150000</v>
      </c>
      <c r="F1152" s="79">
        <v>0</v>
      </c>
      <c r="G1152" s="80">
        <v>0</v>
      </c>
      <c r="H1152" s="70">
        <v>1312500</v>
      </c>
      <c r="I1152" s="70">
        <f>E1152-H1152</f>
        <v>1837500</v>
      </c>
      <c r="J1152" s="55">
        <f t="shared" si="41"/>
        <v>0</v>
      </c>
      <c r="K1152" s="132">
        <f>F1152+G1152+H1152+I1152</f>
        <v>3150000</v>
      </c>
      <c r="L1152" s="102">
        <v>1030020187</v>
      </c>
      <c r="M1152" s="57" t="s">
        <v>4069</v>
      </c>
      <c r="N1152" s="11">
        <v>2</v>
      </c>
      <c r="O1152" s="11">
        <v>1</v>
      </c>
    </row>
    <row r="1153" spans="1:15" s="8" customFormat="1" ht="68.25" customHeight="1">
      <c r="A1153" s="3">
        <v>5</v>
      </c>
      <c r="B1153" s="24" t="s">
        <v>1712</v>
      </c>
      <c r="C1153" s="24" t="s">
        <v>1713</v>
      </c>
      <c r="D1153" s="24" t="s">
        <v>1714</v>
      </c>
      <c r="E1153" s="32">
        <v>10700000</v>
      </c>
      <c r="F1153" s="79">
        <v>0</v>
      </c>
      <c r="G1153" s="80">
        <v>0</v>
      </c>
      <c r="H1153" s="70">
        <v>8410006</v>
      </c>
      <c r="I1153" s="70">
        <f>E1153-H1153</f>
        <v>2289994</v>
      </c>
      <c r="J1153" s="55">
        <f t="shared" si="41"/>
        <v>0</v>
      </c>
      <c r="K1153" s="132">
        <f>F1153+G1153+H1153+I1153</f>
        <v>10700000</v>
      </c>
      <c r="L1153" s="102">
        <v>1030023567</v>
      </c>
      <c r="M1153" s="24" t="s">
        <v>3037</v>
      </c>
      <c r="N1153" s="11">
        <v>3</v>
      </c>
      <c r="O1153" s="11">
        <v>1</v>
      </c>
    </row>
    <row r="1154" spans="1:15" ht="36" customHeight="1" thickBot="1">
      <c r="A1154" s="154" t="s">
        <v>2193</v>
      </c>
      <c r="B1154" s="155"/>
      <c r="C1154" s="155"/>
      <c r="D1154" s="156"/>
      <c r="E1154" s="65">
        <f>E1148+E1110+E4</f>
        <v>1368071570</v>
      </c>
      <c r="F1154" s="51">
        <f>F1148+F1110+F4</f>
        <v>954060019</v>
      </c>
      <c r="G1154" s="75">
        <f>G1148+G1110+G4</f>
        <v>66072399</v>
      </c>
      <c r="H1154" s="65">
        <f>H1148+H1110+H4</f>
        <v>78220930</v>
      </c>
      <c r="I1154" s="65">
        <f>I1148+I1110+I4</f>
        <v>269718222</v>
      </c>
      <c r="J1154" s="65"/>
      <c r="K1154" s="133"/>
      <c r="L1154" s="102"/>
      <c r="M1154" s="90"/>
      <c r="N1154" s="11"/>
      <c r="O1154" s="11"/>
    </row>
    <row r="1155" spans="1:15" ht="24.95" customHeight="1">
      <c r="A1155" s="157" t="s">
        <v>4110</v>
      </c>
      <c r="B1155" s="158"/>
      <c r="C1155" s="158"/>
      <c r="D1155" s="158"/>
      <c r="E1155" s="94"/>
      <c r="F1155" s="123">
        <f>F1154/E1154</f>
        <v>0.69737580980503822</v>
      </c>
      <c r="G1155" s="123">
        <f>G1154/E1154</f>
        <v>4.8296010566172352E-2</v>
      </c>
      <c r="H1155" s="124">
        <f>H1154/E1154</f>
        <v>5.717605110381762E-2</v>
      </c>
    </row>
    <row r="1156" spans="1:15" ht="24.95" customHeight="1">
      <c r="A1156" s="159" t="s">
        <v>4111</v>
      </c>
      <c r="B1156" s="152"/>
      <c r="C1156" s="152"/>
      <c r="D1156" s="152"/>
      <c r="E1156" s="65"/>
      <c r="F1156" s="125">
        <f>(F1154+G1154+H1154)/E1154</f>
        <v>0.80284787147502812</v>
      </c>
      <c r="G1156" s="125"/>
      <c r="H1156" s="126"/>
    </row>
    <row r="1157" spans="1:15" ht="24.95" customHeight="1">
      <c r="A1157" s="151" t="s">
        <v>4112</v>
      </c>
      <c r="B1157" s="152"/>
      <c r="C1157" s="152"/>
      <c r="D1157" s="152"/>
      <c r="E1157" s="65"/>
      <c r="F1157" s="125">
        <f>F1155*1</f>
        <v>0.69737580980503822</v>
      </c>
      <c r="G1157" s="125"/>
      <c r="H1157" s="126"/>
    </row>
    <row r="1158" spans="1:15" ht="24.95" customHeight="1">
      <c r="A1158" s="153" t="s">
        <v>2197</v>
      </c>
      <c r="B1158" s="152"/>
      <c r="C1158" s="152"/>
      <c r="D1158" s="152"/>
      <c r="E1158" s="65"/>
      <c r="F1158" s="125"/>
      <c r="G1158" s="125">
        <f>G1155*0.9</f>
        <v>4.3466409509555118E-2</v>
      </c>
      <c r="H1158" s="126"/>
    </row>
    <row r="1159" spans="1:15" ht="24.95" customHeight="1">
      <c r="A1159" s="146" t="s">
        <v>2198</v>
      </c>
      <c r="B1159" s="147"/>
      <c r="C1159" s="147"/>
      <c r="D1159" s="148"/>
      <c r="E1159" s="65"/>
      <c r="F1159" s="125"/>
      <c r="G1159" s="125"/>
      <c r="H1159" s="127">
        <f>H1155*0.8</f>
        <v>4.57408408830541E-2</v>
      </c>
      <c r="L1159" s="115"/>
    </row>
    <row r="1160" spans="1:15" ht="26.25" customHeight="1" thickBot="1">
      <c r="A1160" s="144" t="s">
        <v>2194</v>
      </c>
      <c r="B1160" s="145"/>
      <c r="C1160" s="145"/>
      <c r="D1160" s="145"/>
      <c r="E1160" s="88"/>
      <c r="F1160" s="128">
        <f>F1157+G1158+H1159</f>
        <v>0.78658306019764745</v>
      </c>
      <c r="G1160" s="88"/>
      <c r="H1160" s="95"/>
    </row>
  </sheetData>
  <mergeCells count="11">
    <mergeCell ref="A1:O1"/>
    <mergeCell ref="A4:C4"/>
    <mergeCell ref="A1110:C1110"/>
    <mergeCell ref="A1160:D1160"/>
    <mergeCell ref="A1159:D1159"/>
    <mergeCell ref="A1148:C1148"/>
    <mergeCell ref="A1157:D1157"/>
    <mergeCell ref="A1158:D1158"/>
    <mergeCell ref="A1154:D1154"/>
    <mergeCell ref="A1155:D1155"/>
    <mergeCell ref="A1156:D1156"/>
  </mergeCells>
  <phoneticPr fontId="3" type="noConversion"/>
  <printOptions horizontalCentered="1"/>
  <pageMargins left="0.2" right="0.15748031496062992" top="0.31496062992125984" bottom="0.35433070866141736" header="0.59055118110236227" footer="0.2"/>
  <pageSetup paperSize="9" scale="71" fitToHeight="0" orientation="landscape" r:id="rId1"/>
  <headerFooter alignWithMargins="0">
    <oddFooter>&amp;C附件1 第 &amp;P 頁</oddFooter>
  </headerFooter>
  <ignoredErrors>
    <ignoredError sqref="F1116 F1119 F1125" formula="1"/>
  </ignoredErrors>
</worksheet>
</file>

<file path=xl/worksheets/sheet2.xml><?xml version="1.0" encoding="utf-8"?>
<worksheet xmlns="http://schemas.openxmlformats.org/spreadsheetml/2006/main" xmlns:r="http://schemas.openxmlformats.org/officeDocument/2006/relationships">
  <dimension ref="A1"/>
  <sheetViews>
    <sheetView workbookViewId="0">
      <selection sqref="A1:IV65536"/>
    </sheetView>
  </sheetViews>
  <sheetFormatPr defaultRowHeight="16.5"/>
  <cols>
    <col min="7" max="7" width="12.375" customWidth="1"/>
  </cols>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2</vt:i4>
      </vt:variant>
    </vt:vector>
  </HeadingPairs>
  <TitlesOfParts>
    <vt:vector size="4" baseType="lpstr">
      <vt:lpstr>sheet1</vt:lpstr>
      <vt:lpstr>Sheet3</vt:lpstr>
      <vt:lpstr>sheet1!Print_Area</vt:lpstr>
      <vt:lpstr>sheet1!Print_Titles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A7200022</dc:creator>
  <cp:lastModifiedBy>sfaa0227</cp:lastModifiedBy>
  <cp:lastPrinted>2015-02-11T07:33:02Z</cp:lastPrinted>
  <dcterms:created xsi:type="dcterms:W3CDTF">2007-12-20T06:56:18Z</dcterms:created>
  <dcterms:modified xsi:type="dcterms:W3CDTF">2015-02-13T08:28:27Z</dcterms:modified>
</cp:coreProperties>
</file>