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2100" yWindow="3560" windowWidth="25600" windowHeight="16060" tabRatio="500"/>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geogName!$F$1:$J$151</definedName>
    <definedName name="_xlnm._FilterDatabase" localSheetId="1" hidden="1">orgName!$A$1:$L$60</definedName>
    <definedName name="_xlnm._FilterDatabase" localSheetId="0" hidden="1">persName!$A$1:$P$334</definedName>
    <definedName name="_xlnm._FilterDatabase" localSheetId="2" hidden="1">region!$A$1:$L$35</definedName>
    <definedName name="_xlnm._FilterDatabase" localSheetId="3" hidden="1">settlement!$A$1:$L$81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36" i="1"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2" i="2"/>
  <c r="B2" i="10"/>
  <c r="B15"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N335" i="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7" i="4"/>
  <c r="B9" i="4"/>
  <c r="B10" i="4"/>
  <c r="B11" i="4"/>
  <c r="B13" i="4"/>
  <c r="B20" i="4"/>
  <c r="B22" i="4"/>
  <c r="B23" i="4"/>
  <c r="B26" i="4"/>
  <c r="B28" i="4"/>
  <c r="B33" i="4"/>
  <c r="B34" i="4"/>
  <c r="B7" i="2"/>
  <c r="I291" i="1"/>
  <c r="I191" i="1"/>
  <c r="I154" i="1"/>
  <c r="D74" i="1"/>
  <c r="B74" i="1"/>
  <c r="I74" i="1"/>
  <c r="D108" i="1"/>
  <c r="B108" i="1"/>
  <c r="I108" i="1"/>
  <c r="I101" i="1"/>
  <c r="D38" i="1"/>
  <c r="B38" i="1"/>
  <c r="I38" i="1"/>
  <c r="D72" i="1"/>
  <c r="B72" i="1"/>
  <c r="I72" i="1"/>
  <c r="D64" i="1"/>
  <c r="B64" i="1"/>
  <c r="I64" i="1"/>
  <c r="D55" i="1"/>
  <c r="B55" i="1"/>
  <c r="I55" i="1"/>
  <c r="I28" i="1"/>
  <c r="B4" i="5"/>
  <c r="B5" i="5"/>
  <c r="B7" i="5"/>
  <c r="B9" i="5"/>
  <c r="B10" i="5"/>
  <c r="B12" i="5"/>
  <c r="B13" i="5"/>
  <c r="B14" i="5"/>
  <c r="B2" i="5"/>
  <c r="B3" i="2"/>
  <c r="B4" i="2"/>
  <c r="B5" i="2"/>
  <c r="B16" i="2"/>
  <c r="B8" i="2"/>
  <c r="B10" i="2"/>
  <c r="B11" i="2"/>
  <c r="B14" i="2"/>
  <c r="B15" i="2"/>
  <c r="B18" i="2"/>
  <c r="B1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<sst xmlns="http://schemas.openxmlformats.org/spreadsheetml/2006/main" count="5835" uniqueCount="3329">
  <si>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</si>
  <si>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</si>
  <si>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</si>
  <si>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</si>
  <si>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</si>
  <si>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</si>
  <si>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</si>
  <si>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</si>
  <si>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</si>
  <si>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</si>
  <si>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</si>
  <si>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</si>
  <si>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</si>
  <si>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</si>
  <si>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</si>
  <si>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</si>
  <si>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</si>
  <si>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</si>
  <si>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</si>
  <si>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</si>
  <si>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</si>
  <si>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</si>
  <si>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</si>
  <si>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</si>
  <si>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</si>
  <si>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</si>
  <si>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</si>
  <si>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</si>
  <si>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</si>
  <si>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</si>
  <si>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</si>
  <si>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</si>
  <si>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</si>
  <si>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</si>
  <si>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</si>
  <si>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</si>
  <si>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</si>
  <si>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</si>
  <si>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</si>
  <si>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</si>
  <si>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</si>
  <si>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</si>
  <si>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</si>
  <si>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</si>
  <si>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</si>
  <si>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</si>
  <si>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</si>
  <si>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</si>
  <si>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</si>
  <si>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</si>
  <si>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</si>
  <si>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</si>
  <si>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</si>
  <si>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</si>
  <si>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</si>
  <si>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</si>
  <si>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</si>
  <si>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</si>
  <si>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</si>
  <si>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</si>
  <si>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</si>
  <si>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</si>
  <si>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</si>
  <si>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</si>
  <si>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</si>
  <si>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</si>
  <si>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</si>
  <si>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</si>
  <si>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</si>
  <si>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</si>
  <si>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</si>
  <si>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</si>
  <si>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</si>
  <si>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</si>
  <si>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</si>
  <si>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</si>
  <si>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</si>
  <si>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</si>
  <si>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</si>
  <si>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</si>
  <si>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</si>
  <si>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</si>
  <si>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</si>
  <si>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</si>
  <si>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</si>
  <si>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</si>
  <si>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</si>
  <si>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</si>
  <si>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</si>
  <si>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</si>
  <si>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</si>
  <si>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</si>
  <si>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</si>
  <si>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</si>
  <si>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</si>
  <si>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</si>
  <si>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</si>
  <si>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</si>
  <si>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</si>
  <si>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</si>
  <si>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</si>
  <si>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</si>
  <si>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</si>
  <si>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</si>
  <si>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</si>
  <si>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</si>
  <si>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</si>
  <si>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</si>
  <si>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</si>
  <si>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</si>
  <si>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</si>
  <si>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</si>
  <si>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</si>
  <si>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</si>
  <si>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</si>
  <si>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</si>
  <si>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</si>
  <si>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</si>
  <si>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</si>
  <si>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</si>
  <si>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</si>
  <si>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</si>
  <si>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</si>
  <si>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</si>
  <si>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</si>
  <si>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</si>
  <si>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</si>
  <si>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</si>
  <si>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</si>
  <si>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</si>
  <si>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</si>
  <si>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</si>
  <si>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</si>
  <si>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</si>
  <si>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</si>
  <si>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</si>
  <si>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</si>
  <si>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</si>
  <si>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</si>
  <si>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</si>
  <si>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</si>
  <si>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</si>
  <si>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</si>
  <si>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</si>
  <si>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</si>
  <si>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</si>
  <si>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</si>
  <si>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</si>
  <si>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</si>
  <si>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</si>
  <si>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</si>
  <si>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</si>
  <si>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</si>
  <si>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</si>
  <si>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</si>
  <si>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</si>
  <si>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</si>
  <si>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</si>
  <si>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</si>
  <si>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</si>
  <si>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</si>
  <si>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</si>
  <si>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</si>
  <si>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</si>
  <si>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</si>
  <si>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</si>
  <si>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</si>
  <si>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</si>
  <si>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</si>
  <si>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</si>
  <si>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</si>
  <si>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</si>
  <si>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</si>
  <si>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</si>
  <si>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</si>
  <si>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</si>
  <si>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</si>
  <si>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</si>
  <si>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</si>
  <si>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</si>
  <si>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</si>
  <si>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</si>
  <si>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</si>
  <si>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</si>
  <si>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</si>
  <si>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</si>
  <si>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</si>
  <si>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</si>
  <si>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</si>
  <si>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</si>
  <si>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</si>
  <si>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</si>
  <si>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</si>
  <si>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</si>
  <si>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</si>
  <si>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</si>
  <si>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</si>
  <si>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</si>
  <si>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</si>
  <si>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</si>
  <si>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</si>
  <si>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</si>
  <si>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</si>
  <si>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</si>
  <si>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</si>
  <si>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</si>
  <si>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</si>
  <si>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</si>
  <si>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</si>
  <si>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</si>
  <si>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</si>
  <si>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</si>
  <si>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</si>
  <si>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</si>
  <si>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</si>
  <si>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</si>
  <si>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</si>
  <si>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</si>
  <si>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</si>
  <si>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</si>
  <si>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</si>
  <si>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</si>
  <si>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</si>
  <si>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</si>
  <si>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</si>
  <si>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</si>
  <si>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</si>
  <si>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</si>
  <si>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</si>
  <si>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</si>
  <si>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</si>
  <si>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</si>
  <si>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</si>
  <si>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</si>
  <si>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</si>
  <si>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</si>
  <si>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</si>
  <si>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</si>
  <si>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</si>
  <si>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</si>
  <si>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</si>
  <si>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</si>
  <si>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</si>
  <si>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</si>
  <si>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</si>
  <si>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</si>
  <si>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</si>
  <si>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</si>
  <si>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</si>
  <si>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</si>
  <si>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</si>
  <si>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</si>
  <si>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</si>
  <si>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</si>
  <si>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</si>
  <si>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</si>
  <si>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</si>
  <si>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</si>
  <si>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</si>
  <si>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</si>
  <si>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</si>
  <si>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</si>
  <si>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</si>
  <si>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</si>
  <si>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</si>
  <si>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</si>
  <si>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</si>
  <si>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</si>
  <si>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</si>
  <si>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</si>
  <si>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</si>
  <si>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</si>
  <si>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</si>
  <si>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</si>
  <si>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</si>
  <si>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</si>
  <si>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</si>
  <si>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</si>
  <si>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</si>
  <si>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</si>
  <si>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</si>
  <si>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</si>
  <si>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</si>
  <si>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</si>
  <si>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</si>
  <si>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</si>
  <si>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</si>
  <si>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</si>
  <si>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</si>
  <si>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</si>
  <si>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</si>
  <si>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</si>
  <si>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</si>
  <si>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</si>
  <si>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</si>
  <si>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</si>
  <si>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</si>
  <si>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</si>
  <si>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</si>
  <si>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</si>
  <si>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</si>
  <si>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</si>
  <si>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</si>
  <si>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</si>
  <si>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</si>
  <si>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</si>
  <si>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</si>
  <si>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</si>
  <si>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</si>
  <si>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</si>
  <si>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</si>
  <si>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</si>
  <si>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</si>
  <si>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</si>
  <si>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</si>
  <si>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</si>
  <si>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</si>
  <si>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</si>
  <si>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</si>
  <si>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</si>
  <si>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</si>
  <si>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</si>
  <si>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</si>
  <si>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</si>
  <si>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</si>
  <si>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</si>
  <si>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</si>
  <si>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</si>
  <si>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</si>
  <si>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</si>
  <si>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</si>
  <si>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</si>
  <si>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</si>
  <si>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</si>
  <si>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</si>
  <si>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</si>
  <si>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</si>
  <si>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</si>
  <si>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</si>
  <si>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</si>
  <si>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</si>
  <si>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</si>
  <si>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</si>
  <si>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</si>
  <si>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</si>
  <si>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</si>
  <si>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</si>
  <si>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</si>
  <si>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</si>
  <si>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</si>
  <si>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</si>
  <si>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</si>
  <si>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</si>
  <si>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</si>
  <si>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</si>
  <si>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</si>
  <si>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</si>
  <si>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</si>
  <si>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</si>
  <si>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</si>
  <si>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</si>
  <si>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</si>
  <si>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</si>
  <si>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</si>
  <si>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</si>
  <si>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</si>
  <si>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</si>
  <si>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</si>
  <si>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</si>
  <si>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</si>
  <si>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</si>
  <si>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</si>
  <si>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</si>
  <si>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</si>
  <si>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</si>
  <si>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</si>
  <si>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</si>
  <si>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</si>
  <si>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</si>
  <si>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</si>
  <si>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</si>
  <si>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</si>
  <si>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</si>
  <si>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</si>
  <si>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</si>
  <si>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</si>
  <si>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</si>
  <si>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</si>
  <si>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</si>
  <si>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</si>
  <si>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</si>
  <si>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</si>
  <si>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</si>
  <si>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</si>
  <si>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</si>
  <si>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</si>
  <si>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</si>
  <si>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</si>
  <si>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</si>
  <si>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</si>
  <si>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</si>
  <si>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</si>
  <si>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</si>
  <si>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</si>
  <si>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</si>
  <si>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</si>
  <si>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</si>
  <si>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</si>
  <si>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</si>
  <si>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</si>
  <si>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</si>
  <si>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</si>
  <si>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</si>
  <si>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</si>
  <si>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</si>
  <si>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</si>
  <si>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</si>
  <si>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</si>
  <si>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</si>
  <si>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</si>
  <si>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</si>
  <si>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</si>
  <si>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</si>
  <si>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</si>
  <si>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</si>
  <si>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</si>
  <si>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</si>
  <si>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</si>
  <si>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</si>
  <si>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</si>
  <si>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</si>
  <si>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</si>
  <si>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</si>
  <si>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</si>
  <si>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</si>
  <si>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</si>
  <si>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</si>
  <si>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</si>
  <si>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</si>
  <si>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</si>
  <si>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</si>
  <si>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</si>
  <si>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</si>
  <si>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</si>
  <si>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</si>
  <si>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</si>
  <si>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</si>
  <si>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</si>
  <si>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</si>
  <si>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</si>
  <si>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</si>
  <si>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</si>
  <si>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</si>
  <si>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</si>
  <si>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</si>
  <si>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</si>
  <si>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</si>
  <si>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</si>
  <si>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</si>
  <si>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</si>
  <si>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</si>
  <si>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</si>
  <si>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</si>
  <si>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</si>
  <si>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</si>
  <si>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</si>
  <si>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</si>
  <si>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</si>
  <si>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</si>
  <si>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</si>
  <si>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</si>
  <si>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</si>
  <si>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</si>
  <si>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</si>
  <si>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</si>
  <si>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</si>
  <si>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</si>
  <si>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</si>
  <si>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</si>
  <si>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</si>
  <si>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</si>
  <si>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</si>
  <si>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</si>
  <si>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</si>
  <si>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</si>
  <si>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</si>
  <si>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</si>
  <si>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</si>
  <si>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</si>
  <si>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</si>
  <si>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</si>
  <si>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</si>
  <si>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</si>
  <si>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</si>
  <si>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</si>
  <si>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</si>
  <si>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</si>
  <si>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</si>
  <si>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</si>
  <si>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</si>
  <si>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</si>
  <si>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</si>
  <si>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</si>
  <si>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</si>
  <si>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</si>
  <si>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</si>
  <si>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</si>
  <si>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</si>
  <si>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</si>
  <si>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</si>
  <si>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</si>
  <si>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</si>
  <si>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</si>
  <si>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</si>
  <si>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</si>
  <si>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</si>
  <si>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</si>
  <si>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</si>
  <si>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</si>
  <si>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</si>
  <si>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</si>
  <si>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</si>
  <si>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</si>
  <si>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</si>
  <si>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</si>
  <si>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</si>
  <si>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</si>
  <si>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</si>
  <si>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</si>
  <si>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</si>
  <si>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</si>
  <si>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</si>
  <si>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</si>
  <si>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</si>
  <si>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</si>
  <si>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</si>
  <si>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</si>
  <si>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</si>
  <si>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</si>
  <si>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</si>
  <si>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</si>
  <si>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</si>
  <si>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</si>
  <si>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</si>
  <si>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</si>
  <si>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</si>
  <si>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</si>
  <si>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</si>
  <si>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</si>
  <si>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</si>
  <si>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</si>
  <si>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</si>
  <si>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</si>
  <si>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</si>
  <si>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</si>
  <si>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</si>
  <si>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</si>
  <si>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</si>
  <si>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</si>
  <si>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</si>
  <si>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</si>
  <si>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</si>
  <si>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</si>
  <si>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</si>
  <si>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</si>
  <si>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</si>
  <si>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</si>
  <si>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</si>
  <si>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</si>
  <si>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</si>
  <si>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</si>
  <si>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</si>
  <si>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</si>
  <si>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</si>
  <si>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</si>
  <si>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</si>
  <si>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</si>
  <si>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</si>
  <si>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</si>
  <si>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</si>
  <si>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</si>
  <si>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</si>
  <si>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</si>
  <si>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</si>
  <si>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</si>
  <si>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</si>
  <si>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</si>
  <si>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</si>
  <si>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</si>
  <si>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</si>
  <si>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</si>
  <si>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</si>
  <si>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</si>
  <si>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</si>
  <si>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</si>
  <si>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</si>
  <si>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</si>
  <si>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</si>
  <si>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</si>
  <si>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</si>
  <si>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</si>
  <si>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</si>
  <si>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</si>
  <si>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</si>
  <si>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</si>
  <si>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</si>
  <si>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</si>
  <si>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</si>
  <si>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</si>
  <si>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</si>
  <si>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</si>
  <si>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</si>
  <si>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</si>
  <si>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</si>
  <si>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</si>
  <si>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</si>
  <si>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</si>
  <si>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</si>
  <si>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</si>
  <si>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</si>
  <si>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</si>
  <si>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</si>
  <si>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</si>
  <si>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</si>
  <si>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</si>
  <si>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</si>
  <si>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</si>
  <si>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</si>
  <si>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</si>
  <si>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</si>
  <si>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</si>
  <si>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</si>
  <si>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</si>
  <si>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</si>
  <si>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</si>
  <si>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</si>
  <si>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</si>
  <si>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</si>
  <si>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</si>
  <si>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</si>
  <si>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</si>
  <si>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</si>
  <si>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</si>
  <si>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</si>
  <si>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</si>
  <si>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</si>
  <si>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</si>
  <si>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</si>
  <si>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</si>
  <si>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</si>
  <si>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</si>
  <si>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</si>
  <si>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</si>
  <si>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</si>
  <si>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</si>
  <si>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</si>
  <si>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</si>
  <si>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</si>
  <si>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</si>
  <si>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</si>
  <si>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</si>
  <si>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</si>
  <si>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</si>
  <si>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</si>
  <si>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</si>
  <si>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</si>
  <si>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</si>
  <si>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</si>
  <si>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</si>
  <si>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</si>
  <si>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</si>
  <si>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</si>
  <si>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</si>
  <si>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</si>
  <si>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</si>
  <si>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</si>
  <si>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</si>
  <si>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</si>
  <si>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</si>
  <si>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</si>
  <si>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</si>
  <si>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</si>
  <si>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</si>
  <si>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</si>
  <si>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</si>
  <si>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</si>
  <si>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</si>
  <si>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</si>
  <si>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</si>
  <si>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</si>
  <si>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</si>
  <si>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</si>
  <si>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</si>
  <si>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</si>
  <si>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</si>
  <si>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</si>
  <si>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</si>
  <si>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</si>
  <si>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</si>
  <si>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</si>
  <si>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</si>
  <si>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</si>
  <si>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</si>
  <si>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</si>
  <si>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</si>
  <si>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</si>
  <si>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</si>
  <si>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</si>
  <si>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</si>
  <si>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</si>
  <si>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</si>
  <si>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</si>
  <si>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</si>
  <si>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</si>
  <si>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</si>
  <si>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</si>
  <si>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</si>
  <si>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</si>
  <si>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</si>
  <si>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</si>
  <si>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</si>
  <si>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</si>
  <si>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</si>
  <si>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</si>
  <si>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</si>
  <si>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</si>
  <si>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</si>
  <si>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</si>
  <si>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</si>
  <si>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</si>
  <si>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</si>
  <si>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</si>
  <si>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</si>
  <si>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</si>
  <si>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</si>
  <si>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</si>
  <si>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</si>
  <si>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</si>
  <si>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</si>
  <si>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</si>
  <si>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</si>
  <si>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</si>
  <si>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</si>
  <si>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</si>
  <si>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</si>
  <si>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</si>
  <si>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</si>
  <si>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</si>
  <si>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</si>
  <si>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</si>
  <si>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</si>
  <si>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</si>
  <si>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</si>
  <si>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</si>
  <si>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</si>
  <si>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</si>
  <si>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</si>
  <si>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</si>
  <si>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</si>
  <si>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</si>
  <si>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</si>
  <si>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</si>
  <si>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</si>
  <si>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</si>
  <si>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</si>
  <si>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</si>
  <si>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</si>
  <si>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</si>
  <si>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</si>
  <si>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</si>
  <si>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</si>
  <si>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</si>
  <si>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</si>
  <si>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</si>
  <si>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</si>
  <si>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</si>
  <si>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</si>
  <si>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</si>
  <si>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</si>
  <si>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</si>
  <si>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</si>
  <si>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</si>
  <si>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</si>
  <si>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</si>
  <si>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</si>
  <si>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</si>
  <si>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</si>
  <si>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</si>
  <si>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</si>
  <si>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</si>
  <si>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</si>
  <si>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</si>
  <si>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</si>
  <si>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</si>
  <si>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</si>
  <si>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</si>
  <si>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</si>
  <si>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</si>
  <si>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</si>
  <si>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</si>
  <si>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</si>
  <si>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</si>
  <si>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</si>
  <si>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</si>
  <si>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</si>
  <si>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</si>
  <si>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</si>
  <si>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</si>
  <si>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</si>
  <si>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</si>
  <si>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</si>
  <si>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</si>
  <si>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</si>
  <si>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</si>
  <si>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</si>
  <si>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</si>
  <si>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</si>
  <si>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</si>
  <si>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</si>
  <si>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</si>
  <si>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</si>
  <si>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</si>
  <si>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</si>
  <si>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</si>
  <si>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</si>
  <si>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</si>
  <si>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</si>
  <si>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</si>
  <si>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</si>
  <si>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</si>
  <si>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</si>
  <si>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</si>
  <si>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</si>
  <si>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</si>
  <si>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</si>
  <si>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</si>
  <si>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</si>
  <si>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</si>
  <si>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</si>
  <si>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</si>
  <si>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</si>
  <si>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</si>
  <si>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</si>
  <si>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</si>
  <si>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</si>
  <si>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</si>
  <si>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</si>
  <si>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</si>
  <si>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</si>
  <si>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</si>
  <si>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</si>
  <si>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</si>
  <si>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</si>
  <si>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</si>
  <si>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</si>
  <si>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</si>
  <si>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</si>
  <si>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</si>
  <si>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</si>
  <si>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</si>
  <si>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</si>
  <si>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</si>
  <si>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</si>
  <si>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</si>
  <si>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</si>
  <si>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</si>
  <si>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</si>
  <si>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</si>
  <si>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</si>
  <si>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</si>
  <si>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</si>
  <si>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</si>
  <si>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</si>
  <si>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</si>
  <si>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</si>
  <si>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</si>
  <si>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</si>
  <si>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</si>
  <si>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</si>
  <si>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</si>
  <si>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</si>
  <si>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</si>
  <si>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</si>
  <si>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</si>
  <si>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</si>
  <si>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</si>
  <si>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</si>
  <si>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</si>
  <si>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</si>
  <si>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</si>
  <si>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</si>
  <si>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</si>
  <si>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</si>
  <si>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</si>
  <si>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</si>
  <si>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</si>
  <si>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</si>
  <si>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</si>
  <si>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</si>
  <si>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</si>
  <si>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</si>
  <si>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</si>
  <si>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</si>
  <si>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</si>
  <si>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</si>
  <si>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</si>
  <si>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</si>
  <si>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</si>
  <si>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</si>
  <si>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</si>
  <si>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</si>
  <si>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</si>
  <si>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</si>
  <si>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</si>
  <si>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</si>
  <si>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</si>
  <si>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</si>
  <si>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</si>
  <si>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</si>
  <si>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</si>
  <si>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</si>
  <si>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</si>
  <si>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</si>
  <si>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</si>
  <si>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</si>
  <si>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</si>
  <si>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</si>
  <si>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</si>
  <si>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</si>
  <si>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</si>
  <si>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</si>
  <si>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</si>
  <si>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</si>
  <si>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</si>
  <si>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</si>
  <si>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</si>
  <si>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</si>
  <si>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</si>
  <si>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</si>
  <si>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</si>
  <si>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</si>
  <si>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</si>
  <si>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</si>
  <si>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</si>
  <si>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</si>
  <si>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</si>
  <si>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</si>
  <si>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</si>
  <si>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</si>
  <si>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</si>
  <si>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</si>
  <si>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</si>
  <si>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</si>
  <si>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</si>
  <si>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</si>
  <si>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</si>
  <si>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</si>
  <si>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</si>
  <si>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</si>
  <si>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</si>
  <si>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</si>
  <si>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</si>
  <si>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</si>
  <si>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</si>
  <si>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</si>
  <si>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</si>
  <si>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</si>
  <si>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</si>
  <si>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</si>
  <si>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</si>
  <si>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</si>
  <si>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</si>
  <si>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</si>
  <si>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</si>
  <si>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</si>
  <si>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</si>
  <si>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</si>
  <si>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</si>
  <si>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</si>
  <si>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</si>
  <si>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</si>
  <si>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</si>
  <si>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</si>
  <si>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</si>
  <si>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</si>
  <si>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</si>
  <si>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</si>
  <si>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</si>
  <si>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</si>
  <si>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</si>
  <si>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</si>
  <si>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</si>
  <si>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</si>
  <si>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</si>
  <si>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</si>
  <si>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</si>
  <si>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</si>
  <si>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</si>
  <si>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</si>
  <si>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</si>
  <si>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</si>
  <si>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</si>
  <si>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</si>
  <si>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</si>
  <si>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</si>
  <si>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</si>
  <si>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</si>
  <si>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</si>
  <si>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</si>
  <si>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</si>
  <si>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</si>
  <si>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</si>
  <si>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</si>
  <si>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</si>
  <si>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</si>
  <si>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</si>
  <si>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</si>
  <si>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</si>
  <si>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</si>
  <si>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</si>
  <si>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</si>
  <si>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</si>
  <si>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</si>
  <si>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</si>
  <si>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</si>
  <si>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</si>
  <si>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</si>
  <si>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</si>
  <si>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</si>
  <si>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</si>
  <si>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</si>
  <si>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</si>
  <si>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</si>
  <si>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</si>
  <si>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</si>
  <si>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</si>
  <si>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</si>
  <si>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</si>
  <si>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</si>
  <si>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</si>
  <si>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</si>
  <si>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</si>
  <si>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</si>
  <si>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</si>
  <si>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</si>
  <si>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</si>
  <si>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</si>
  <si>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</si>
  <si>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</si>
  <si>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</si>
  <si>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</si>
  <si>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</si>
  <si>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</si>
  <si>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</si>
  <si>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</si>
  <si>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</si>
  <si>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</si>
  <si>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</si>
  <si>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</si>
  <si>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</si>
  <si>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</si>
  <si>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</si>
  <si>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</si>
  <si>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</si>
  <si>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</si>
  <si>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</si>
  <si>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</si>
  <si>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</si>
  <si>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</si>
  <si>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</si>
  <si>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</si>
  <si>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</si>
  <si>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</si>
  <si>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</si>
  <si>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</si>
  <si>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</si>
  <si>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</si>
  <si>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</si>
  <si>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</si>
  <si>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</si>
  <si>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</si>
  <si>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</si>
  <si>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</si>
  <si>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</si>
  <si>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</si>
  <si>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</si>
  <si>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</si>
  <si>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</si>
  <si>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</si>
  <si>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</si>
  <si>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</si>
  <si>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</si>
  <si>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</si>
  <si>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</si>
  <si>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</si>
  <si>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</si>
  <si>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</si>
  <si>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</si>
  <si>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</si>
  <si>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</si>
  <si>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</si>
  <si>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</si>
  <si>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</si>
  <si>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</si>
  <si>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</si>
  <si>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</si>
  <si>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</si>
  <si>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</si>
  <si>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</si>
  <si>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</si>
  <si>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</si>
  <si>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</si>
  <si>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</si>
  <si>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</si>
  <si>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</si>
  <si>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</si>
  <si>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</si>
  <si>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</si>
  <si>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</si>
  <si>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</si>
  <si>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</si>
  <si>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</si>
  <si>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</si>
  <si>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</si>
  <si>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</si>
  <si>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</si>
  <si>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</si>
  <si>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</si>
  <si>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</si>
  <si>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</si>
  <si>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</si>
  <si>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</si>
  <si>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</si>
  <si>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</si>
  <si>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</si>
  <si>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</si>
  <si>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</si>
  <si>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</si>
  <si>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</si>
  <si>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</si>
  <si>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</si>
  <si>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</si>
  <si>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</si>
  <si>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</si>
  <si>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</si>
  <si>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</si>
  <si>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</si>
  <si>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</si>
  <si>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</si>
  <si>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</si>
  <si>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</si>
  <si>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</si>
  <si>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</si>
  <si>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</si>
  <si>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</si>
  <si>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</si>
  <si>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</si>
  <si>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</si>
  <si>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</si>
  <si>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</si>
  <si>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</si>
  <si>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</si>
  <si>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</si>
  <si>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</si>
  <si>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</si>
  <si>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</si>
  <si>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</si>
  <si>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</si>
  <si>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</si>
  <si>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</si>
  <si>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</si>
  <si>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</si>
  <si>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</si>
  <si>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</si>
  <si>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</si>
  <si>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</si>
  <si>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</si>
  <si>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</si>
  <si>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</si>
  <si>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</si>
  <si>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</si>
  <si>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</si>
  <si>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</si>
  <si>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</si>
  <si>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</si>
  <si>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</si>
  <si>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</si>
  <si>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</si>
  <si>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</si>
  <si>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</si>
  <si>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</si>
  <si>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</si>
  <si>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</si>
  <si>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</si>
  <si>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</si>
  <si>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</si>
  <si>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</si>
  <si>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</si>
  <si>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</si>
  <si>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</si>
  <si>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</si>
  <si>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</si>
  <si>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</si>
  <si>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</si>
  <si>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</si>
  <si>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</si>
  <si>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</si>
  <si>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</si>
  <si>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</si>
  <si>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</si>
  <si>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</si>
  <si>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</si>
  <si>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</si>
  <si>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</si>
  <si>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</si>
  <si>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</si>
  <si>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</si>
  <si>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</si>
  <si>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</si>
  <si>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</si>
  <si>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</si>
  <si>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</si>
  <si>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</si>
  <si>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</si>
  <si>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</si>
  <si>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</si>
  <si>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</si>
  <si>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</si>
  <si>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</si>
  <si>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</si>
  <si>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</si>
  <si>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Caffraria (1)</t>
  </si>
  <si>
    <t>Canaan (1)</t>
  </si>
  <si>
    <t>Cape Colony (11)</t>
  </si>
  <si>
    <t>central basin (1)</t>
  </si>
  <si>
    <t>Crimea (2)</t>
  </si>
  <si>
    <t>Eastern Province (2)</t>
  </si>
  <si>
    <t>Hebrides (2)</t>
  </si>
  <si>
    <t>Katonga (2)</t>
  </si>
  <si>
    <t>Lanarkshire (1)</t>
  </si>
  <si>
    <t>LoandoLuanda (3)</t>
  </si>
  <si>
    <t>Lobale (8)</t>
  </si>
  <si>
    <t>Lunda (5)</t>
  </si>
  <si>
    <t>Makololo country (1)</t>
  </si>
  <si>
    <t>Mango (2)</t>
  </si>
  <si>
    <t>Mokwankwa (1)</t>
  </si>
  <si>
    <t>Natal (3)</t>
  </si>
  <si>
    <t>Orange Free State (1)</t>
  </si>
  <si>
    <t>South Sea (1)</t>
  </si>
  <si>
    <t>Transvaal (5)</t>
  </si>
  <si>
    <t>valley of the Nile (3)</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</si>
  <si>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</si>
  <si>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</si>
  <si>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</si>
  <si>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</si>
  <si>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</si>
  <si>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</si>
  <si>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</si>
  <si>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</si>
  <si>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t>Kaffraria</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</si>
  <si>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</si>
  <si>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</si>
  <si>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</si>
  <si>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</si>
  <si>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</si>
  <si>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</si>
  <si>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</si>
  <si>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</si>
  <si>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</si>
  <si>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</si>
  <si>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</si>
  <si>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</si>
  <si>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</si>
  <si>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</si>
  <si>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</si>
  <si>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</si>
  <si>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</si>
  <si>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t>Historical county in south-central Scotland, covering the area of modern-day North Lanarkshire, South Lanarkshire, the City of Glasgow and East Dumbartonshire.</t>
  </si>
  <si>
    <t>Orange Free State</t>
  </si>
  <si>
    <t>No definition necessary, as already defined under 'South Sea Islanders'</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</si>
  <si>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</si>
  <si>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</si>
  <si>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</si>
  <si>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</si>
  <si>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</si>
  <si>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Aden (1)</t>
  </si>
  <si>
    <t>[town]</t>
  </si>
  <si>
    <t>Bannockburn (1)</t>
  </si>
  <si>
    <t>Blantyre (1)</t>
  </si>
  <si>
    <t>[village]</t>
  </si>
  <si>
    <t>Bloemfontein (1)</t>
  </si>
  <si>
    <t>[city]</t>
  </si>
  <si>
    <t>Boatlanama (3)</t>
  </si>
  <si>
    <t>Boomplaats (1)</t>
  </si>
  <si>
    <t>Bothwell (1)</t>
  </si>
  <si>
    <t>Cambuslang (1)</t>
  </si>
  <si>
    <t>Cape Town (6)</t>
  </si>
  <si>
    <t>Cassange (3)</t>
  </si>
  <si>
    <t>Chonuane (5)</t>
  </si>
  <si>
    <t>Culloden (2)</t>
  </si>
  <si>
    <t>Eglinton (1)</t>
  </si>
  <si>
    <t>Fleet Street (1)</t>
  </si>
  <si>
    <t>Graham's townGrahamstown (2)</t>
  </si>
  <si>
    <t>Griqua townGriekwastad (2)</t>
  </si>
  <si>
    <t>Hamilton (1)</t>
  </si>
  <si>
    <t>John o' Groats (1)</t>
  </si>
  <si>
    <t>Kama Kama (1)</t>
  </si>
  <si>
    <t>Kat River Settlement (1)</t>
  </si>
  <si>
    <t>Katima moleloKatima Mulilo (1)</t>
  </si>
  <si>
    <t>Khopong (1)</t>
  </si>
  <si>
    <t>Kolobeng (33)</t>
  </si>
  <si>
    <t>Koobe (2)</t>
  </si>
  <si>
    <t>Kuruman (32)</t>
  </si>
  <si>
    <t>Lattakoo (2)</t>
  </si>
  <si>
    <t>Letloche (4)</t>
  </si>
  <si>
    <t>Libonta (9)</t>
  </si>
  <si>
    <t>Likatlong (1)</t>
  </si>
  <si>
    <t>Linangelo (1)</t>
  </si>
  <si>
    <t>Linyanti (19)</t>
  </si>
  <si>
    <t>Litofe (2)</t>
  </si>
  <si>
    <t>Litubaruba (6)</t>
  </si>
  <si>
    <t>LoandoLuanda (11)</t>
  </si>
  <si>
    <t>Lobotani (1)</t>
  </si>
  <si>
    <t>Lotlakani (2)</t>
  </si>
  <si>
    <t>Lurilopepe (1)</t>
  </si>
  <si>
    <t>Mabonta (1)</t>
  </si>
  <si>
    <t>Mabotsa (4)</t>
  </si>
  <si>
    <t>Madras (1)</t>
  </si>
  <si>
    <t>Maila (1)</t>
  </si>
  <si>
    <t>Melita (2)</t>
  </si>
  <si>
    <t>Mohotluani (1)</t>
  </si>
  <si>
    <t>Mokokonyani (1)</t>
  </si>
  <si>
    <t>Motito (1)</t>
  </si>
  <si>
    <t>Nameta (2)</t>
  </si>
  <si>
    <t>Nchokotsa (10)</t>
  </si>
  <si>
    <t>Ngabisane (1)</t>
  </si>
  <si>
    <t>QuilimaneQuelimane (2)</t>
  </si>
  <si>
    <t>Rapesh (1)</t>
  </si>
  <si>
    <t>SennaSena (1)</t>
  </si>
  <si>
    <t>Serotli (7)</t>
  </si>
  <si>
    <t>Shokuan (6)</t>
  </si>
  <si>
    <t>Smithfield (1)</t>
  </si>
  <si>
    <t>St Phillip de BenguelaBenguela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</si>
  <si>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</si>
  <si>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</si>
  <si>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</si>
  <si>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</si>
  <si>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</si>
  <si>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</si>
  <si>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</si>
  <si>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Bannockburn</t>
  </si>
  <si>
    <t>Blantyre</t>
  </si>
  <si>
    <t>Bloemfontein</t>
  </si>
  <si>
    <t>Boatlanama</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</si>
  <si>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</si>
  <si>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</si>
  <si>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</si>
  <si>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Bothwell</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</si>
  <si>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</si>
  <si>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</si>
  <si>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</si>
  <si>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</si>
  <si>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</si>
  <si>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</si>
  <si>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</si>
  <si>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t>Culloden</t>
  </si>
  <si>
    <t>Eglinton Castle</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</si>
  <si>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</si>
  <si>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</si>
  <si>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</si>
  <si>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</si>
  <si>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</si>
  <si>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Hamilton</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</si>
  <si>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</si>
  <si>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</si>
  <si>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</si>
  <si>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</si>
  <si>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</si>
  <si>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</si>
  <si>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</si>
  <si>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</si>
  <si>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</si>
  <si>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Kolobeng</t>
  </si>
  <si>
    <t>Kuruman</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</si>
  <si>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</si>
  <si>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</si>
  <si>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</si>
  <si>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</si>
  <si>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</si>
  <si>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</si>
  <si>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</si>
  <si>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</si>
  <si>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</si>
  <si>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</si>
  <si>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</si>
  <si>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</si>
  <si>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</si>
  <si>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</si>
  <si>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</si>
  <si>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</si>
  <si>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Linyanti</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</si>
  <si>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</si>
  <si>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t>Litofe</t>
  </si>
  <si>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</si>
  <si>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</si>
  <si>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</si>
  <si>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</si>
  <si>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</si>
  <si>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</si>
  <si>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</si>
  <si>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</si>
  <si>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</si>
  <si>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</si>
  <si>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</si>
  <si>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</si>
  <si>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</si>
  <si>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</si>
  <si>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</si>
  <si>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</si>
  <si>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</si>
  <si>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</si>
  <si>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</si>
  <si>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</si>
  <si>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</si>
  <si>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</si>
  <si>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</si>
  <si>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</si>
  <si>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</si>
  <si>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</si>
  <si>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</si>
  <si>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</si>
  <si>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</si>
  <si>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</si>
  <si>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t>Watering hole about twenty eight miles west of the Ngwato capital, Shoshong, in present day central east Botswana.</t>
  </si>
  <si>
    <t>Mashuwe</t>
  </si>
  <si>
    <t>Mashue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</si>
  <si>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</si>
  <si>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</si>
  <si>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</si>
  <si>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</si>
  <si>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</si>
  <si>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Bothithong</t>
  </si>
  <si>
    <t>Naliele</t>
  </si>
  <si>
    <t>Naliele (15)</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</si>
  <si>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</si>
  <si>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Nameta</t>
  </si>
  <si>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</si>
  <si>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</si>
  <si>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</si>
  <si>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</si>
  <si>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</si>
  <si>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Namissan</t>
  </si>
  <si>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</si>
  <si>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</si>
  <si>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</si>
  <si>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</si>
  <si>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</si>
  <si>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</si>
  <si>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</si>
  <si>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</si>
  <si>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</si>
  <si>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</si>
  <si>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</si>
  <si>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</si>
  <si>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</si>
  <si>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</si>
  <si>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</si>
  <si>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</si>
  <si>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</si>
  <si>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</si>
  <si>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</si>
  <si>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No need to define. Definition already provided in orgName</t>
  </si>
  <si>
    <t>Smithfield</t>
  </si>
  <si>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</si>
  <si>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</si>
  <si>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</si>
  <si>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</si>
  <si>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t>Tlomtla</t>
  </si>
  <si>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</si>
  <si>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</si>
  <si>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</si>
  <si>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</si>
  <si>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t>Zumbo</t>
  </si>
  <si>
    <r>
      <t xml:space="preserve">Newitt, Malyn. </t>
    </r>
    <r>
      <rPr>
        <i/>
        <sz val="11"/>
        <color theme="1"/>
        <rFont val="Calibri"/>
        <family val="2"/>
        <scheme val="minor"/>
      </rPr>
      <t>A History of Mozambique</t>
    </r>
    <r>
      <rPr>
        <sz val="11"/>
        <color theme="1"/>
        <rFont val="Calibri"/>
        <family val="2"/>
        <scheme val="minor"/>
      </rPr>
      <t>. pp.202-06, 284</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</si>
  <si>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</si>
  <si>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</si>
  <si>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</si>
  <si>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</si>
  <si>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</si>
  <si>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</si>
  <si>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Chennai</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</si>
  <si>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</si>
  <si>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</si>
  <si>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</si>
  <si>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</si>
  <si>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</si>
  <si>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</si>
  <si>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</si>
  <si>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</si>
  <si>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</si>
  <si>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</si>
  <si>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</si>
  <si>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</si>
  <si>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</si>
  <si>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</si>
  <si>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</si>
  <si>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</si>
  <si>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</si>
  <si>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</si>
  <si>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</si>
  <si>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</si>
  <si>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</si>
  <si>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</si>
  <si>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</si>
  <si>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</si>
  <si>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</si>
  <si>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</si>
  <si>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</si>
  <si>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</si>
  <si>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</si>
  <si>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</si>
  <si>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</si>
  <si>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</si>
  <si>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</si>
  <si>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</si>
  <si>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</si>
  <si>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</si>
  <si>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</si>
  <si>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</si>
  <si>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</si>
  <si>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</si>
  <si>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</si>
  <si>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</si>
  <si>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</si>
  <si>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</si>
  <si>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</si>
  <si>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</si>
  <si>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</si>
  <si>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</si>
  <si>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</si>
  <si>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</si>
  <si>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</si>
  <si>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</si>
  <si>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</si>
  <si>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</si>
  <si>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</si>
  <si>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</si>
  <si>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</si>
  <si>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</si>
  <si>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</si>
  <si>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</si>
  <si>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</si>
  <si>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</si>
  <si>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</si>
  <si>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</si>
  <si>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</si>
  <si>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</si>
  <si>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</si>
  <si>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</si>
  <si>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</si>
  <si>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</si>
  <si>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</si>
  <si>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</si>
  <si>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</si>
  <si>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</si>
  <si>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</si>
  <si>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</si>
  <si>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</si>
  <si>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</si>
  <si>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</si>
  <si>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</si>
  <si>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</si>
  <si>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</si>
  <si>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</si>
  <si>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</si>
  <si>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</si>
  <si>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</si>
  <si>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</si>
  <si>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</si>
  <si>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</si>
  <si>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</si>
  <si>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</si>
  <si>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</si>
  <si>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</si>
  <si>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</si>
  <si>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</si>
  <si>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</si>
  <si>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</si>
  <si>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</si>
  <si>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</si>
  <si>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</si>
  <si>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</si>
  <si>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</si>
  <si>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</si>
  <si>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</si>
  <si>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</si>
  <si>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</si>
  <si>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</si>
  <si>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</si>
  <si>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</si>
  <si>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</si>
  <si>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</si>
  <si>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</si>
  <si>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</si>
  <si>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</si>
  <si>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</si>
  <si>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</si>
  <si>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</si>
  <si>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</si>
  <si>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</si>
  <si>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</si>
  <si>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</si>
  <si>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</si>
  <si>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</si>
  <si>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</si>
  <si>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</si>
  <si>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</si>
  <si>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</si>
  <si>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</si>
  <si>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</si>
  <si>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</si>
  <si>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</si>
  <si>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</si>
  <si>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</si>
  <si>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</si>
  <si>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</si>
  <si>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</si>
  <si>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</si>
  <si>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</si>
  <si>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</si>
  <si>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</si>
  <si>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</si>
  <si>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</si>
  <si>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</si>
  <si>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</si>
  <si>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</si>
  <si>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</si>
  <si>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</si>
  <si>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</si>
  <si>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</si>
  <si>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</si>
  <si>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</si>
  <si>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</si>
  <si>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</si>
  <si>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</si>
  <si>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</si>
  <si>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</si>
  <si>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</si>
  <si>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</si>
  <si>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</si>
  <si>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</si>
  <si>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</si>
  <si>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</si>
  <si>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</si>
  <si>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</si>
  <si>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</si>
  <si>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</si>
  <si>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</si>
  <si>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</si>
  <si>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</si>
  <si>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</si>
  <si>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</si>
  <si>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</si>
  <si>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</si>
  <si>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</si>
  <si>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</si>
  <si>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</si>
  <si>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</si>
  <si>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</si>
  <si>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</si>
  <si>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</si>
  <si>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</si>
  <si>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</si>
  <si>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</si>
  <si>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</si>
  <si>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</si>
  <si>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</si>
  <si>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</si>
  <si>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</si>
  <si>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</si>
  <si>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</si>
  <si>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</si>
  <si>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</si>
  <si>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</si>
  <si>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</si>
  <si>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</si>
  <si>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</si>
  <si>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</si>
  <si>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</si>
  <si>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</si>
  <si>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</si>
  <si>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</si>
  <si>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</si>
  <si>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</si>
  <si>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</si>
  <si>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</si>
  <si>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</si>
  <si>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</si>
  <si>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</si>
  <si>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</si>
  <si>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</si>
  <si>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</si>
  <si>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</si>
  <si>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</si>
  <si>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</si>
  <si>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</si>
  <si>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</si>
  <si>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</si>
  <si>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</si>
  <si>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</si>
  <si>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</si>
  <si>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</si>
  <si>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</si>
  <si>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</si>
  <si>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</si>
  <si>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</si>
  <si>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</si>
  <si>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</si>
  <si>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</si>
  <si>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</si>
  <si>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</si>
  <si>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</si>
  <si>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</si>
  <si>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</si>
  <si>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</si>
  <si>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</si>
  <si>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</si>
  <si>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</si>
  <si>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</si>
  <si>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</si>
  <si>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</si>
  <si>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</si>
  <si>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</si>
  <si>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</si>
  <si>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</si>
  <si>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</si>
  <si>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</si>
  <si>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</si>
  <si>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</si>
  <si>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</si>
  <si>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</si>
  <si>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</si>
  <si>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</si>
  <si>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</si>
  <si>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</si>
  <si>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</si>
  <si>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</si>
  <si>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</si>
  <si>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</si>
  <si>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</si>
  <si>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</si>
  <si>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</si>
  <si>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</si>
  <si>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</si>
  <si>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</si>
  <si>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</si>
  <si>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</si>
  <si>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</si>
  <si>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</si>
  <si>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</si>
  <si>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</si>
  <si>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</si>
  <si>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</si>
  <si>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</si>
  <si>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</si>
  <si>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</si>
  <si>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</si>
  <si>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</si>
  <si>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</si>
  <si>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</si>
  <si>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</si>
  <si>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</si>
  <si>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</si>
  <si>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</si>
  <si>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</si>
  <si>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</si>
  <si>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</si>
  <si>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</si>
  <si>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</si>
  <si>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</si>
  <si>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</si>
  <si>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</si>
  <si>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</si>
  <si>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</si>
  <si>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</si>
  <si>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</si>
  <si>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</si>
  <si>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</si>
  <si>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</si>
  <si>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</si>
  <si>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</si>
  <si>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</si>
  <si>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</si>
  <si>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</si>
  <si>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</si>
  <si>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</si>
  <si>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</si>
  <si>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</si>
  <si>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</si>
  <si>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</si>
  <si>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</si>
  <si>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</si>
  <si>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</si>
  <si>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</si>
  <si>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</si>
  <si>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</si>
  <si>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</si>
  <si>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</si>
  <si>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</si>
  <si>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</si>
  <si>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</si>
  <si>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</si>
  <si>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</si>
  <si>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</si>
  <si>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</si>
  <si>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</si>
  <si>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</si>
  <si>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</si>
  <si>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</si>
  <si>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</si>
  <si>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</si>
  <si>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</si>
  <si>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</si>
  <si>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</si>
  <si>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</si>
  <si>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</si>
  <si>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</si>
  <si>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</si>
  <si>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</si>
  <si>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</si>
  <si>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</si>
  <si>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</si>
  <si>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</si>
  <si>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</si>
  <si>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</si>
  <si>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</si>
  <si>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</si>
  <si>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</si>
  <si>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</si>
  <si>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</si>
  <si>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</si>
  <si>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</si>
  <si>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</si>
  <si>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</si>
  <si>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</si>
  <si>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</si>
  <si>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</si>
  <si>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</si>
  <si>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</si>
  <si>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</si>
  <si>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</si>
  <si>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</si>
  <si>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</si>
  <si>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</si>
  <si>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</si>
  <si>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</si>
  <si>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</si>
  <si>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</si>
  <si>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</si>
  <si>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</si>
  <si>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</si>
  <si>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</si>
  <si>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</si>
  <si>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</si>
  <si>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</si>
  <si>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</si>
  <si>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</si>
  <si>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</si>
  <si>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</si>
  <si>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</si>
  <si>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</si>
  <si>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</si>
  <si>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</si>
  <si>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</si>
  <si>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</si>
  <si>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</si>
  <si>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</si>
  <si>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</si>
  <si>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</si>
  <si>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</si>
  <si>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</si>
  <si>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</si>
  <si>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</si>
  <si>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</si>
  <si>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</si>
  <si>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</si>
  <si>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</si>
  <si>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</si>
  <si>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</si>
  <si>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</si>
  <si>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</si>
  <si>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</si>
  <si>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</si>
  <si>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</si>
  <si>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</si>
  <si>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</si>
  <si>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</si>
  <si>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</si>
  <si>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</si>
  <si>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</si>
  <si>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</si>
  <si>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</si>
  <si>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</si>
  <si>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</si>
  <si>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</si>
  <si>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</si>
  <si>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</si>
  <si>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</si>
  <si>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</si>
  <si>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</si>
  <si>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</si>
  <si>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</si>
  <si>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</si>
  <si>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</si>
  <si>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</si>
  <si>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</si>
  <si>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</si>
  <si>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</si>
  <si>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</si>
  <si>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</si>
  <si>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</si>
  <si>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</si>
  <si>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</si>
  <si>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</si>
  <si>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</si>
  <si>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</si>
  <si>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</si>
  <si>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</si>
  <si>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</si>
  <si>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</si>
  <si>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</si>
  <si>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</si>
  <si>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</si>
  <si>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</si>
  <si>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</si>
  <si>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</si>
  <si>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</si>
  <si>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</si>
  <si>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</si>
  <si>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</si>
  <si>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</si>
  <si>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</si>
  <si>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</si>
  <si>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</si>
  <si>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</si>
  <si>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</si>
  <si>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</si>
  <si>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</si>
  <si>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</si>
  <si>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</si>
  <si>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</si>
  <si>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</si>
  <si>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</si>
  <si>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</si>
  <si>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</si>
  <si>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</si>
  <si>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</si>
  <si>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</si>
  <si>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</si>
  <si>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</si>
  <si>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</si>
  <si>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</si>
  <si>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</si>
  <si>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</si>
  <si>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</si>
  <si>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</si>
  <si>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</si>
  <si>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</si>
  <si>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</si>
  <si>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</si>
  <si>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</si>
  <si>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</si>
  <si>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</si>
  <si>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</si>
  <si>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</si>
  <si>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</si>
  <si>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</si>
  <si>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</si>
  <si>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</si>
  <si>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</si>
  <si>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</si>
  <si>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</si>
  <si>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</si>
  <si>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</si>
  <si>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</si>
  <si>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</si>
  <si>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</si>
  <si>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</si>
  <si>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</si>
  <si>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</si>
  <si>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</si>
  <si>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</si>
  <si>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</si>
  <si>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</si>
  <si>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</si>
  <si>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</si>
  <si>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</si>
  <si>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</si>
  <si>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</si>
  <si>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</si>
  <si>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</si>
  <si>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</si>
  <si>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</si>
  <si>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</si>
  <si>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</si>
  <si>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</si>
  <si>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</si>
  <si>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</si>
  <si>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</si>
  <si>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</si>
  <si>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</si>
  <si>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</si>
  <si>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</si>
  <si>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</si>
  <si>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</si>
  <si>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</si>
  <si>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</si>
  <si>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</si>
  <si>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</si>
  <si>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</si>
  <si>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</si>
  <si>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</si>
  <si>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</si>
  <si>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</si>
  <si>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</si>
  <si>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</si>
  <si>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</si>
  <si>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</si>
  <si>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</si>
  <si>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</si>
  <si>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</si>
  <si>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</si>
  <si>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</si>
  <si>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</si>
  <si>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</si>
  <si>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</si>
  <si>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</si>
  <si>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</si>
  <si>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</si>
  <si>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</si>
  <si>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</si>
  <si>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</si>
  <si>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</si>
  <si>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</si>
  <si>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</si>
  <si>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</si>
  <si>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</si>
  <si>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</si>
  <si>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</si>
  <si>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</si>
  <si>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</si>
  <si>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</si>
  <si>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</si>
  <si>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</si>
  <si>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</si>
  <si>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</si>
  <si>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</si>
  <si>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</si>
  <si>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</si>
  <si>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</si>
  <si>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</si>
  <si>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</si>
  <si>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</si>
  <si>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</si>
  <si>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</si>
  <si>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</si>
  <si>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</si>
  <si>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</si>
  <si>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</si>
  <si>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</si>
  <si>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</si>
  <si>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</si>
  <si>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</si>
  <si>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</si>
  <si>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</si>
  <si>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</si>
  <si>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</si>
  <si>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</si>
  <si>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</si>
  <si>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</si>
  <si>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</si>
  <si>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</si>
  <si>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</si>
  <si>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</si>
  <si>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</si>
  <si>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</si>
  <si>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</si>
  <si>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</si>
  <si>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</si>
  <si>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</si>
  <si>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</si>
  <si>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</si>
  <si>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</si>
  <si>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</si>
  <si>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</si>
  <si>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</si>
  <si>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</si>
  <si>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</si>
  <si>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</si>
  <si>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</si>
  <si>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</si>
  <si>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</si>
  <si>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</si>
  <si>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</si>
  <si>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</si>
  <si>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</si>
  <si>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</si>
  <si>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</si>
  <si>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</si>
  <si>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</si>
  <si>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</si>
  <si>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</si>
  <si>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</si>
  <si>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</si>
  <si>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</si>
  <si>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</si>
  <si>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</si>
  <si>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</si>
  <si>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</si>
  <si>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</si>
  <si>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</si>
  <si>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</si>
  <si>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</si>
  <si>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</si>
  <si>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</si>
  <si>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</si>
  <si>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</si>
  <si>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</si>
  <si>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</si>
  <si>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</si>
  <si>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</si>
  <si>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</si>
  <si>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</si>
  <si>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</si>
  <si>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</si>
  <si>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</si>
  <si>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</si>
  <si>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</si>
  <si>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</si>
  <si>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</si>
  <si>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</si>
  <si>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</si>
  <si>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</si>
  <si>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</si>
  <si>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</si>
  <si>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</si>
  <si>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</si>
  <si>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</si>
  <si>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</si>
  <si>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</si>
  <si>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</si>
  <si>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</si>
  <si>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</si>
  <si>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</si>
  <si>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</si>
  <si>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</si>
  <si>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</si>
  <si>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</si>
  <si>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</si>
  <si>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</si>
  <si>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</si>
  <si>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</si>
  <si>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</si>
  <si>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</si>
  <si>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</si>
  <si>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</si>
  <si>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</si>
  <si>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</si>
  <si>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</si>
  <si>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</si>
  <si>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</si>
  <si>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</si>
  <si>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</si>
  <si>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</si>
  <si>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</si>
  <si>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</si>
  <si>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</si>
  <si>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</si>
  <si>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</si>
  <si>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</si>
  <si>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</si>
  <si>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</si>
  <si>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</si>
  <si>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</si>
  <si>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</si>
  <si>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</si>
  <si>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</si>
  <si>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</si>
  <si>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</si>
  <si>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</si>
  <si>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</si>
  <si>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</si>
  <si>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</si>
  <si>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</si>
  <si>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</si>
  <si>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</si>
  <si>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</si>
  <si>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</si>
  <si>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</si>
  <si>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</si>
  <si>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</si>
  <si>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</si>
  <si>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</si>
  <si>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</si>
  <si>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</si>
  <si>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</si>
  <si>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</si>
  <si>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</si>
  <si>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</si>
  <si>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</si>
  <si>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</si>
  <si>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</si>
  <si>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</si>
  <si>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</si>
  <si>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</si>
  <si>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</si>
  <si>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</si>
  <si>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</si>
  <si>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</si>
  <si>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</si>
  <si>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</si>
  <si>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</si>
  <si>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</si>
  <si>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</si>
  <si>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</si>
  <si>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</si>
  <si>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</si>
  <si>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</si>
  <si>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</si>
  <si>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</si>
  <si>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</si>
  <si>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</si>
  <si>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</si>
  <si>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</si>
  <si>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</si>
  <si>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</si>
  <si>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</si>
  <si>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</si>
  <si>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</si>
  <si>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</si>
  <si>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</si>
  <si>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</si>
  <si>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</si>
  <si>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</si>
  <si>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</si>
  <si>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</si>
  <si>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</si>
  <si>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</si>
  <si>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</si>
  <si>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</si>
  <si>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</si>
  <si>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</si>
  <si>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</si>
  <si>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</si>
  <si>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</si>
  <si>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</si>
  <si>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</si>
  <si>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</si>
  <si>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</si>
  <si>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</si>
  <si>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</si>
  <si>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</si>
  <si>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</si>
  <si>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</si>
  <si>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</si>
  <si>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</si>
  <si>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</si>
  <si>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</si>
  <si>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</si>
  <si>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</si>
  <si>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</si>
  <si>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</si>
  <si>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</si>
  <si>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</si>
  <si>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</si>
  <si>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</si>
  <si>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</si>
  <si>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</si>
  <si>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</si>
  <si>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</si>
  <si>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</si>
  <si>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</si>
  <si>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</si>
  <si>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</si>
  <si>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</si>
  <si>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</si>
  <si>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</si>
  <si>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</si>
  <si>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</si>
  <si>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</si>
  <si>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</si>
  <si>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</si>
  <si>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</si>
  <si>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</si>
  <si>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</si>
  <si>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</si>
  <si>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</si>
  <si>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</si>
  <si>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</si>
  <si>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</si>
  <si>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</si>
  <si>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</si>
  <si>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</si>
  <si>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</si>
  <si>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</si>
  <si>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</si>
  <si>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</si>
  <si>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</si>
  <si>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</si>
  <si>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</si>
  <si>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</si>
  <si>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</si>
  <si>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</si>
  <si>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</si>
  <si>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</si>
  <si>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</si>
  <si>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</si>
  <si>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</si>
  <si>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</si>
  <si>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</si>
  <si>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</si>
  <si>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</si>
  <si>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</si>
  <si>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</si>
  <si>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</si>
  <si>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</si>
  <si>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</si>
  <si>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</si>
  <si>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</si>
  <si>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</si>
  <si>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</si>
  <si>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</si>
  <si>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</si>
  <si>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</si>
  <si>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</si>
  <si>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</si>
  <si>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</si>
  <si>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</si>
  <si>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</si>
  <si>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</si>
  <si>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</si>
  <si>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</si>
  <si>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</si>
  <si>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</si>
  <si>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</si>
  <si>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</si>
  <si>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</si>
  <si>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</si>
  <si>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</si>
  <si>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</si>
  <si>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</si>
  <si>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</si>
  <si>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</si>
  <si>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</si>
  <si>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</si>
  <si>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</si>
  <si>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</si>
  <si>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</si>
  <si>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</si>
  <si>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</si>
  <si>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</si>
  <si>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</si>
  <si>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</si>
  <si>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</si>
  <si>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</si>
  <si>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</si>
  <si>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</si>
  <si>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</si>
  <si>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</si>
  <si>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</si>
  <si>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</si>
  <si>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</si>
  <si>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</si>
  <si>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</si>
  <si>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</si>
  <si>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</si>
  <si>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</si>
  <si>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</si>
  <si>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</si>
  <si>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</si>
  <si>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</si>
  <si>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</si>
  <si>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</si>
  <si>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</si>
  <si>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</si>
  <si>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</si>
  <si>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</si>
  <si>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</si>
  <si>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</si>
  <si>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</si>
  <si>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</si>
  <si>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</si>
  <si>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</si>
  <si>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</si>
  <si>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</si>
  <si>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</si>
  <si>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</si>
  <si>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</si>
  <si>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</si>
  <si>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</si>
  <si>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</si>
  <si>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</si>
  <si>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</si>
  <si>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</si>
  <si>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</si>
  <si>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</si>
  <si>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</si>
  <si>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</si>
  <si>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</si>
  <si>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</si>
  <si>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</si>
  <si>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</si>
  <si>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</si>
  <si>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</si>
  <si>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</si>
  <si>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</si>
  <si>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</si>
  <si>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</si>
  <si>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</si>
  <si>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</si>
  <si>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</si>
  <si>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</si>
  <si>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</si>
  <si>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</si>
  <si>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</si>
  <si>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</si>
  <si>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</si>
  <si>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</si>
  <si>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</si>
  <si>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</si>
  <si>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</si>
  <si>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</si>
  <si>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</si>
  <si>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</si>
  <si>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</si>
  <si>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</si>
  <si>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</si>
  <si>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</si>
  <si>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</si>
  <si>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</si>
  <si>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</si>
  <si>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</si>
  <si>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</si>
  <si>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</si>
  <si>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</si>
  <si>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</si>
  <si>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</si>
  <si>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</si>
  <si>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</si>
  <si>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</si>
  <si>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</si>
  <si>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</si>
  <si>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</si>
  <si>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</si>
  <si>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</si>
  <si>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</si>
  <si>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</si>
  <si>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</si>
  <si>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</si>
  <si>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</si>
  <si>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</si>
  <si>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</si>
  <si>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</si>
  <si>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</si>
  <si>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</si>
  <si>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</si>
  <si>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</si>
  <si>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</si>
  <si>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</si>
  <si>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</si>
  <si>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</si>
  <si>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</si>
  <si>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</si>
  <si>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</si>
  <si>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</si>
  <si>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</si>
  <si>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</si>
  <si>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</si>
  <si>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</si>
  <si>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</si>
  <si>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</si>
  <si>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</si>
  <si>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</si>
  <si>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</si>
  <si>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</si>
  <si>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</si>
  <si>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</si>
  <si>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</si>
  <si>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</si>
  <si>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</si>
  <si>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</si>
  <si>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</si>
  <si>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</si>
  <si>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</si>
  <si>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</si>
  <si>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</si>
  <si>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</si>
  <si>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</si>
  <si>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</si>
  <si>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</si>
  <si>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</si>
  <si>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</si>
  <si>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</si>
  <si>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</si>
  <si>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</si>
  <si>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</si>
  <si>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</si>
  <si>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</si>
  <si>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</si>
  <si>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</si>
  <si>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</si>
  <si>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</si>
  <si>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</si>
  <si>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</si>
  <si>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</si>
  <si>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</si>
  <si>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</si>
  <si>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</si>
  <si>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</si>
  <si>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</si>
  <si>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</si>
  <si>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</si>
  <si>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</si>
  <si>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</si>
  <si>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</si>
  <si>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</si>
  <si>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</si>
  <si>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</si>
  <si>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</si>
  <si>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</si>
  <si>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</si>
  <si>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</si>
  <si>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</si>
  <si>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</si>
  <si>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</si>
  <si>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</si>
  <si>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</si>
  <si>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</si>
  <si>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</si>
  <si>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</si>
  <si>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</si>
  <si>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</si>
  <si>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</si>
  <si>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</si>
  <si>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</si>
  <si>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</si>
  <si>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</si>
  <si>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</si>
  <si>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</si>
  <si>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</si>
  <si>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</si>
  <si>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</si>
  <si>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</si>
  <si>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</si>
  <si>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</si>
  <si>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</si>
  <si>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</si>
  <si>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</si>
  <si>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</si>
  <si>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</si>
  <si>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</si>
  <si>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</si>
  <si>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</si>
  <si>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</si>
  <si>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</si>
  <si>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</si>
  <si>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</si>
  <si>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</si>
  <si>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</si>
  <si>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</si>
  <si>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</si>
  <si>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</si>
  <si>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</si>
  <si>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</si>
  <si>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</si>
  <si>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</si>
  <si>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</si>
  <si>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</si>
  <si>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</si>
  <si>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</si>
  <si>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</si>
  <si>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</si>
  <si>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</si>
  <si>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</si>
  <si>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</si>
  <si>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</si>
  <si>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</si>
  <si>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</si>
  <si>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</si>
  <si>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</si>
  <si>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</si>
  <si>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</si>
  <si>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</si>
  <si>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</si>
  <si>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</si>
  <si>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</si>
  <si>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</si>
  <si>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</si>
  <si>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</si>
  <si>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</si>
  <si>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</si>
  <si>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</si>
  <si>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</si>
  <si>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</si>
  <si>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</si>
  <si>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</si>
  <si>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</si>
  <si>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</si>
  <si>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</si>
  <si>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</si>
  <si>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</si>
  <si>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</si>
  <si>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</si>
  <si>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</si>
  <si>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</si>
  <si>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</si>
  <si>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</si>
  <si>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</si>
  <si>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</si>
  <si>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</si>
  <si>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</si>
  <si>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</si>
  <si>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</si>
  <si>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</si>
  <si>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</si>
  <si>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</si>
  <si>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</si>
  <si>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</si>
  <si>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</si>
  <si>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</si>
  <si>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</si>
  <si>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</si>
  <si>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</si>
  <si>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</si>
  <si>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</si>
  <si>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</si>
  <si>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</si>
  <si>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</si>
  <si>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</si>
  <si>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</si>
  <si>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</si>
  <si>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</si>
  <si>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</si>
  <si>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</si>
  <si>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</si>
  <si>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</si>
  <si>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</si>
  <si>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</si>
  <si>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</si>
  <si>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</si>
  <si>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</si>
  <si>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</si>
  <si>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</si>
  <si>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</si>
  <si>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</si>
  <si>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</si>
  <si>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</si>
  <si>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</si>
  <si>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</si>
  <si>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</si>
  <si>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</si>
  <si>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</si>
  <si>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</si>
  <si>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</si>
  <si>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</si>
  <si>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</si>
  <si>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</si>
  <si>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</si>
  <si>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</si>
  <si>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</si>
  <si>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</si>
  <si>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</si>
  <si>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</si>
  <si>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</si>
  <si>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</si>
  <si>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</si>
  <si>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</si>
  <si>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</si>
  <si>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</si>
  <si>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</si>
  <si>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</si>
  <si>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</si>
  <si>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</si>
  <si>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</si>
  <si>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</si>
  <si>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</si>
  <si>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</si>
  <si>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</si>
  <si>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</si>
  <si>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</si>
  <si>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</si>
  <si>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</si>
  <si>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</si>
  <si>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</si>
  <si>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</si>
  <si>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</si>
  <si>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</si>
  <si>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</si>
  <si>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</si>
  <si>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</si>
  <si>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</si>
  <si>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</si>
  <si>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</si>
  <si>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</si>
  <si>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</si>
  <si>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</si>
  <si>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</si>
  <si>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</si>
  <si>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</si>
  <si>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</si>
  <si>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</si>
  <si>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</si>
  <si>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</si>
  <si>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</si>
  <si>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</si>
  <si>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</si>
  <si>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</si>
  <si>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</si>
  <si>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</si>
  <si>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</si>
  <si>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</si>
  <si>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</si>
  <si>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</si>
  <si>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</si>
  <si>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</si>
  <si>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</si>
  <si>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</si>
  <si>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</si>
  <si>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</si>
  <si>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</si>
  <si>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</si>
  <si>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</si>
  <si>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</si>
  <si>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</si>
  <si>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</si>
  <si>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</si>
  <si>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</si>
  <si>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</si>
  <si>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</si>
  <si>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</si>
  <si>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</si>
  <si>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</si>
  <si>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</si>
  <si>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</si>
  <si>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</si>
  <si>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</si>
  <si>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</si>
  <si>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</si>
  <si>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</si>
  <si>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</si>
  <si>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</si>
  <si>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</si>
  <si>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</si>
  <si>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</si>
  <si>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</si>
  <si>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</si>
  <si>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</si>
  <si>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</si>
  <si>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</si>
  <si>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</si>
  <si>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</si>
  <si>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</si>
  <si>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</si>
  <si>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</si>
  <si>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</si>
  <si>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</si>
  <si>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</si>
  <si>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</si>
  <si>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</si>
  <si>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</si>
  <si>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</si>
  <si>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</si>
  <si>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</si>
  <si>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</si>
  <si>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</si>
  <si>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</si>
  <si>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</si>
  <si>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</si>
  <si>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</si>
  <si>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</si>
  <si>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</si>
  <si>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</si>
  <si>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</si>
  <si>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</si>
  <si>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</si>
  <si>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</si>
  <si>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</si>
  <si>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</si>
  <si>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</si>
  <si>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</si>
  <si>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</si>
  <si>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</si>
  <si>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</si>
  <si>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</si>
  <si>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</si>
  <si>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</si>
  <si>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</si>
  <si>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</si>
  <si>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</si>
  <si>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</si>
  <si>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</si>
  <si>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</si>
  <si>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</si>
  <si>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</si>
  <si>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</si>
  <si>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</si>
  <si>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</si>
  <si>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</si>
  <si>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</si>
  <si>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</si>
  <si>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</si>
  <si>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</si>
  <si>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</si>
  <si>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</si>
  <si>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</si>
  <si>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</si>
  <si>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</si>
  <si>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</si>
  <si>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</si>
  <si>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</si>
  <si>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</si>
  <si>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</si>
  <si>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</si>
  <si>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</si>
  <si>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</si>
  <si>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</si>
  <si>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</si>
  <si>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</si>
  <si>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</si>
  <si>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</si>
  <si>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</si>
  <si>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</si>
  <si>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</si>
  <si>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</si>
  <si>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</si>
  <si>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</si>
  <si>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</si>
  <si>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</si>
  <si>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</si>
  <si>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</si>
  <si>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</si>
  <si>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</si>
  <si>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</si>
  <si>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</si>
  <si>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</si>
  <si>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</si>
  <si>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</si>
  <si>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</si>
  <si>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</si>
  <si>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</si>
  <si>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</si>
  <si>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</si>
  <si>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</si>
  <si>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</si>
  <si>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</si>
  <si>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</si>
  <si>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</si>
  <si>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</si>
  <si>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</si>
  <si>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</si>
  <si>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</si>
  <si>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</si>
  <si>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</si>
  <si>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</si>
  <si>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</si>
  <si>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</si>
  <si>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</si>
  <si>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</si>
  <si>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</si>
  <si>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</si>
  <si>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</si>
  <si>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</si>
  <si>
    <t>Ambaca (9)</t>
  </si>
  <si>
    <t>Ambriz (1)</t>
  </si>
  <si>
    <t>Bango (3)</t>
  </si>
  <si>
    <t>Cabango (15)</t>
  </si>
  <si>
    <t>Cabinda (2)</t>
  </si>
  <si>
    <t>Caconda (1)</t>
  </si>
  <si>
    <t>Cahenda (1)</t>
  </si>
  <si>
    <t>Cambambe (2)</t>
  </si>
  <si>
    <t>Cambondo (2)</t>
  </si>
  <si>
    <t>Candumba (1)</t>
  </si>
  <si>
    <t>Cazengo (1)</t>
  </si>
  <si>
    <t>Coimbra (1)</t>
  </si>
  <si>
    <t>Dambarari (1)</t>
  </si>
  <si>
    <t>Golungo Alto (11)</t>
  </si>
  <si>
    <t>Gravesend (1)</t>
  </si>
  <si>
    <t>Hadley Green (1)</t>
  </si>
  <si>
    <t>Interra (2)</t>
  </si>
  <si>
    <t>Kilombo (1)</t>
  </si>
  <si>
    <t>Kisaka (4)</t>
  </si>
  <si>
    <t>Langside (1)</t>
  </si>
  <si>
    <t>Libebe (1)</t>
  </si>
  <si>
    <t>Mai (9)</t>
  </si>
  <si>
    <t>Maiúdo (1)</t>
  </si>
  <si>
    <t>Malange (2)</t>
  </si>
  <si>
    <t>Manica (8)</t>
  </si>
  <si>
    <t>Massangano (4)</t>
  </si>
  <si>
    <t>Mazáro (11)</t>
  </si>
  <si>
    <t>Mitilone (5)</t>
  </si>
  <si>
    <t>Ngio (3)</t>
  </si>
  <si>
    <t>Pombal (1)</t>
  </si>
  <si>
    <t>Pungo Andongo (1)</t>
  </si>
  <si>
    <t>Sanza (2)</t>
  </si>
  <si>
    <t>Sofala (4)</t>
  </si>
  <si>
    <t>Tala MungongaTala Mungongo (1)</t>
  </si>
  <si>
    <t>Trombeta (1)</t>
  </si>
  <si>
    <t>Use also for Kat River</t>
  </si>
  <si>
    <r>
      <t xml:space="preserve">Location identified using Schapera's coordinates. </t>
    </r>
    <r>
      <rPr>
        <sz val="11"/>
        <color rgb="FFFF0000"/>
        <rFont val="Calibri"/>
        <family val="2"/>
        <scheme val="minor"/>
      </rPr>
      <t>Move to geogName. Use also for Mashaue and Mashüe.</t>
    </r>
  </si>
  <si>
    <t>Ambaca</t>
  </si>
  <si>
    <r>
      <t xml:space="preserve">Vansina, Jan. 2005. "Ambaca Society and the Slave Trade c. 1760–1845." </t>
    </r>
    <r>
      <rPr>
        <i/>
        <sz val="11"/>
        <color theme="1"/>
        <rFont val="Calibri"/>
        <family val="2"/>
        <scheme val="minor"/>
      </rPr>
      <t>The Journal of African History.</t>
    </r>
    <r>
      <rPr>
        <sz val="11"/>
        <color theme="1"/>
        <rFont val="Calibri"/>
        <family val="2"/>
        <scheme val="minor"/>
      </rPr>
      <t xml:space="preserve"> 46 (1):1-27.</t>
    </r>
  </si>
  <si>
    <t>Ambriz</t>
  </si>
  <si>
    <r>
      <t xml:space="preserve">Schapera, Isaac. </t>
    </r>
    <r>
      <rPr>
        <i/>
        <sz val="11"/>
        <color theme="1"/>
        <rFont val="Calibri"/>
        <family val="2"/>
        <scheme val="minor"/>
      </rPr>
      <t>Livingstone's African Journal</t>
    </r>
    <r>
      <rPr>
        <sz val="11"/>
        <color theme="1"/>
        <rFont val="Calibri"/>
        <family val="2"/>
        <scheme val="minor"/>
      </rPr>
      <t xml:space="preserve"> vol 1. 156</t>
    </r>
    <r>
      <rPr>
        <i/>
        <sz val="11"/>
        <color theme="1"/>
        <rFont val="Calibri"/>
        <family val="2"/>
        <scheme val="minor"/>
      </rPr>
      <t>n</t>
    </r>
    <r>
      <rPr>
        <sz val="11"/>
        <color theme="1"/>
        <rFont val="Calibri"/>
        <family val="2"/>
        <scheme val="minor"/>
      </rPr>
      <t xml:space="preserve">2, 189; Birmingham, David. 2015. </t>
    </r>
    <r>
      <rPr>
        <i/>
        <sz val="11"/>
        <color theme="1"/>
        <rFont val="Calibri"/>
        <family val="2"/>
        <scheme val="minor"/>
      </rPr>
      <t>A Short History of Modern Angola</t>
    </r>
    <r>
      <rPr>
        <sz val="11"/>
        <color theme="1"/>
        <rFont val="Calibri"/>
        <family val="2"/>
        <scheme val="minor"/>
      </rPr>
      <t>. Oxford: Oxford University Press.</t>
    </r>
  </si>
  <si>
    <t>Dambarari</t>
  </si>
  <si>
    <t>Cabango</t>
  </si>
  <si>
    <t>Cabinda</t>
  </si>
  <si>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1. 180.</t>
    </r>
  </si>
  <si>
    <r>
      <t>Location identified using Schapera's coordinates (LAJ vol 2 p.242</t>
    </r>
    <r>
      <rPr>
        <i/>
        <sz val="11"/>
        <color theme="1"/>
        <rFont val="Calibri"/>
        <family val="2"/>
        <scheme val="minor"/>
      </rPr>
      <t>n2</t>
    </r>
    <r>
      <rPr>
        <sz val="11"/>
        <color theme="1"/>
        <rFont val="Calibri"/>
        <family val="2"/>
        <scheme val="minor"/>
      </rPr>
      <t xml:space="preserve">), taken from Carvalho (since he considers DL's to be incorrect). </t>
    </r>
  </si>
  <si>
    <r>
      <t>Lunda village in north-eastern Angola, around 45 miles east of Saurimo in present-day Lunda Sul Province (Schapera 1963, 2:242</t>
    </r>
    <r>
      <rPr>
        <i/>
        <sz val="11"/>
        <color rgb="FF000000"/>
        <rFont val="Calibri"/>
        <family val="2"/>
        <scheme val="minor"/>
      </rPr>
      <t>n</t>
    </r>
    <r>
      <rPr>
        <sz val="11"/>
        <color rgb="FF000000"/>
        <rFont val="Calibri"/>
        <family val="2"/>
        <scheme val="minor"/>
      </rPr>
      <t>2).</t>
    </r>
  </si>
  <si>
    <r>
      <t xml:space="preserve">Valdez, Francisco Travassos. 1861. </t>
    </r>
    <r>
      <rPr>
        <i/>
        <sz val="11"/>
        <color rgb="FF000000"/>
        <rFont val="Calibri"/>
        <family val="2"/>
        <scheme val="minor"/>
      </rPr>
      <t>Six Years of a Traveller’s Life in Western Africa</t>
    </r>
    <r>
      <rPr>
        <sz val="11"/>
        <color rgb="FF000000"/>
        <rFont val="Calibri"/>
        <family val="2"/>
        <scheme val="minor"/>
      </rPr>
      <t xml:space="preserve"> (vol. 2)</t>
    </r>
    <r>
      <rPr>
        <i/>
        <sz val="11"/>
        <color rgb="FF000000"/>
        <rFont val="Calibri"/>
        <family val="2"/>
        <scheme val="minor"/>
      </rPr>
      <t>.</t>
    </r>
    <r>
      <rPr>
        <sz val="11"/>
        <color rgb="FF000000"/>
        <rFont val="Calibri"/>
        <family val="2"/>
        <scheme val="minor"/>
      </rPr>
      <t xml:space="preserve"> London: Hurst and Blackett.</t>
    </r>
  </si>
  <si>
    <t>Site of a former mission station in north-west Angola, just north of Ambaca. According to the traveller, Francisco Travassos Valdez, it was established in 1651 by Anontio de Montecuculi, an Italian member of the Order of Friars Minor Capuchin (Valdez 1861:301).</t>
  </si>
  <si>
    <t>Cambondo</t>
  </si>
  <si>
    <t>Cambambe</t>
  </si>
  <si>
    <t>Cahenda</t>
  </si>
  <si>
    <t>Caconda</t>
  </si>
  <si>
    <t>Clearing near Golungo Alto in north-west Angola, in present-day Cuanza Norte Province. It is also called 'Cambombe' in Livingstone's journals (Schapera 1963, 1:163, 179).</t>
  </si>
  <si>
    <t>Candumba</t>
  </si>
  <si>
    <r>
      <t xml:space="preserve">Livingstone, David. 1857. </t>
    </r>
    <r>
      <rPr>
        <i/>
        <sz val="11"/>
        <color theme="1"/>
        <rFont val="Calibri"/>
        <family val="2"/>
        <scheme val="minor"/>
      </rPr>
      <t>Missionary Travels and Researches in South Africa</t>
    </r>
    <r>
      <rPr>
        <sz val="11"/>
        <color theme="1"/>
        <rFont val="Calibri"/>
        <family val="2"/>
        <scheme val="minor"/>
      </rPr>
      <t>. London: John Murray.</t>
    </r>
  </si>
  <si>
    <r>
      <t>Schapera, Isaac.</t>
    </r>
    <r>
      <rPr>
        <i/>
        <sz val="11"/>
        <color theme="1"/>
        <rFont val="Calibri"/>
        <family val="2"/>
        <scheme val="minor"/>
      </rPr>
      <t xml:space="preserve"> Livingstone's African Journal</t>
    </r>
    <r>
      <rPr>
        <sz val="11"/>
        <color theme="1"/>
        <rFont val="Calibri"/>
        <family val="2"/>
        <scheme val="minor"/>
      </rPr>
      <t xml:space="preserve"> vol.</t>
    </r>
    <r>
      <rPr>
        <sz val="11"/>
        <color theme="1"/>
        <rFont val="Calibri"/>
        <family val="2"/>
        <scheme val="minor"/>
      </rPr>
      <t xml:space="preserve"> 1/ 163, 179.</t>
    </r>
  </si>
  <si>
    <r>
      <t xml:space="preserve">Schapera, Isaac. </t>
    </r>
    <r>
      <rPr>
        <i/>
        <sz val="11"/>
        <color theme="1"/>
        <rFont val="Calibri"/>
        <family val="2"/>
        <scheme val="minor"/>
      </rPr>
      <t>Livingstone's African Journal</t>
    </r>
    <r>
      <rPr>
        <sz val="11"/>
        <color theme="1"/>
        <rFont val="Calibri"/>
        <family val="2"/>
        <scheme val="minor"/>
      </rPr>
      <t xml:space="preserve"> vol.2. 431-32, 432</t>
    </r>
    <r>
      <rPr>
        <i/>
        <sz val="11"/>
        <color theme="1"/>
        <rFont val="Calibri"/>
        <family val="2"/>
        <scheme val="minor"/>
      </rPr>
      <t>n</t>
    </r>
    <r>
      <rPr>
        <sz val="11"/>
        <color theme="1"/>
        <rFont val="Calibri"/>
        <family val="2"/>
        <scheme val="minor"/>
      </rPr>
      <t>1</t>
    </r>
  </si>
  <si>
    <t>Cazengo</t>
  </si>
  <si>
    <r>
      <rPr>
        <sz val="11"/>
        <color theme="1"/>
        <rFont val="Calibri"/>
        <family val="2"/>
        <scheme val="minor"/>
      </rPr>
      <t xml:space="preserve">Birmingham, </t>
    </r>
    <r>
      <rPr>
        <i/>
        <sz val="11"/>
        <color theme="1"/>
        <rFont val="Calibri"/>
        <family val="2"/>
        <scheme val="minor"/>
      </rPr>
      <t>Portugal and Africa</t>
    </r>
    <r>
      <rPr>
        <sz val="11"/>
        <color theme="1"/>
        <rFont val="Calibri"/>
        <family val="2"/>
        <scheme val="minor"/>
      </rPr>
      <t xml:space="preserve">, 97. Schapera, </t>
    </r>
    <r>
      <rPr>
        <i/>
        <sz val="11"/>
        <color theme="1"/>
        <rFont val="Calibri"/>
        <family val="2"/>
        <scheme val="minor"/>
      </rPr>
      <t xml:space="preserve">Livingstone's African Journal </t>
    </r>
    <r>
      <rPr>
        <sz val="11"/>
        <color theme="1"/>
        <rFont val="Calibri"/>
        <family val="2"/>
        <scheme val="minor"/>
      </rPr>
      <t>vol. 1, 178.</t>
    </r>
  </si>
  <si>
    <t>Coimbra</t>
  </si>
  <si>
    <t>City on the Mondego River in western Portugal.</t>
  </si>
  <si>
    <t>Golungo Alto</t>
  </si>
  <si>
    <r>
      <t xml:space="preserve">Schapera, Isaac. </t>
    </r>
    <r>
      <rPr>
        <i/>
        <sz val="11"/>
        <color theme="1"/>
        <rFont val="Calibri"/>
        <family val="2"/>
        <scheme val="minor"/>
      </rPr>
      <t>Livingstone's African Journal</t>
    </r>
    <r>
      <rPr>
        <sz val="11"/>
        <color theme="1"/>
        <rFont val="Calibri"/>
        <family val="2"/>
        <scheme val="minor"/>
      </rPr>
      <t xml:space="preserve"> vol.1, 141.</t>
    </r>
  </si>
  <si>
    <t>Gravesend</t>
  </si>
  <si>
    <t>Hadley Green</t>
  </si>
  <si>
    <t>Interra</t>
  </si>
  <si>
    <r>
      <t xml:space="preserve">Shapera, Isaac. </t>
    </r>
    <r>
      <rPr>
        <i/>
        <sz val="11"/>
        <color theme="1"/>
        <rFont val="Calibri"/>
        <family val="2"/>
        <scheme val="minor"/>
      </rPr>
      <t>Livingstone’s African Journal</t>
    </r>
    <r>
      <rPr>
        <sz val="11"/>
        <color theme="1"/>
        <rFont val="Calibri"/>
        <family val="2"/>
        <scheme val="minor"/>
      </rPr>
      <t xml:space="preserve"> vol. 2, 472</t>
    </r>
    <r>
      <rPr>
        <i/>
        <sz val="11"/>
        <color theme="1"/>
        <rFont val="Calibri"/>
        <family val="2"/>
        <scheme val="minor"/>
      </rPr>
      <t>n</t>
    </r>
    <r>
      <rPr>
        <sz val="11"/>
        <color theme="1"/>
        <rFont val="Calibri"/>
        <family val="2"/>
        <scheme val="minor"/>
      </rPr>
      <t>2.</t>
    </r>
  </si>
  <si>
    <r>
      <t>Location identified using Schapera’s coordinates (Shapera 1963, 2:472</t>
    </r>
    <r>
      <rPr>
        <i/>
        <sz val="11"/>
        <color theme="1"/>
        <rFont val="Calibri"/>
        <family val="2"/>
        <scheme val="minor"/>
      </rPr>
      <t>n</t>
    </r>
    <r>
      <rPr>
        <sz val="11"/>
        <color theme="1"/>
        <rFont val="Calibri"/>
        <family val="2"/>
        <scheme val="minor"/>
      </rPr>
      <t>2). He places it 40 miles from Quelimane, but my measurement makes it about 30.</t>
    </r>
  </si>
  <si>
    <t>Kilombo</t>
  </si>
  <si>
    <r>
      <t xml:space="preserve"> Jaede, Mark G. 2007. “Quilombos and Palenques.” In </t>
    </r>
    <r>
      <rPr>
        <i/>
        <sz val="11"/>
        <color theme="1"/>
        <rFont val="Calibri"/>
        <family val="2"/>
        <scheme val="minor"/>
      </rPr>
      <t>Encyclopedia of Slave Resistance and Rebellion</t>
    </r>
    <r>
      <rPr>
        <sz val="11"/>
        <color theme="1"/>
        <rFont val="Calibri"/>
        <family val="2"/>
        <scheme val="minor"/>
      </rPr>
      <t xml:space="preserve"> (vol. 2), edited by Junius P. Rodriguez, 405-07. Westport, Conn.: Greenwood.</t>
    </r>
  </si>
  <si>
    <t>Langside</t>
  </si>
  <si>
    <t>District in south Glasgow, and the site of the ‘Battle of Langside’ (13th May 1568) fought between Mary Queen of Scots and James Stuart, the Earl of Moray, her half brother. Following defeat, Mary fled to England where she was soon imprisoned by Elizabeth I (Wagner 1999:180-81).</t>
  </si>
  <si>
    <r>
      <t xml:space="preserve">Wagner, John A. 1999. </t>
    </r>
    <r>
      <rPr>
        <i/>
        <sz val="11"/>
        <color rgb="FF000000"/>
        <rFont val="Calibri"/>
        <family val="2"/>
        <scheme val="minor"/>
      </rPr>
      <t>Historical Dictionary of the Elizabethan World: Britain, Ireland, Europe, and America</t>
    </r>
    <r>
      <rPr>
        <sz val="11"/>
        <color rgb="FF000000"/>
        <rFont val="Calibri"/>
        <family val="2"/>
        <scheme val="minor"/>
      </rPr>
      <t>. Abingdon; New York: Routledge. 180-181.</t>
    </r>
  </si>
  <si>
    <t>Libebe</t>
  </si>
  <si>
    <r>
      <t>Village on the Okavango River, in the western part of present-day Nambia’s Caprivi strip (Schapera 1963, 2:334</t>
    </r>
    <r>
      <rPr>
        <i/>
        <sz val="11"/>
        <color theme="1"/>
        <rFont val="Calibri"/>
        <family val="2"/>
        <scheme val="minor"/>
      </rPr>
      <t>n</t>
    </r>
    <r>
      <rPr>
        <sz val="11"/>
        <color theme="1"/>
        <rFont val="Calibri"/>
        <family val="2"/>
        <scheme val="minor"/>
      </rPr>
      <t>1).</t>
    </r>
  </si>
  <si>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2, 243</t>
    </r>
    <r>
      <rPr>
        <i/>
        <sz val="11"/>
        <color theme="1"/>
        <rFont val="Calibri"/>
        <family val="2"/>
        <scheme val="minor"/>
      </rPr>
      <t>n</t>
    </r>
    <r>
      <rPr>
        <sz val="11"/>
        <color theme="1"/>
        <rFont val="Calibri"/>
        <family val="2"/>
        <scheme val="minor"/>
      </rPr>
      <t>1.</t>
    </r>
  </si>
  <si>
    <t>Scored out and replaced with Naliele, so no need for definition. Also no mention in L's journals.</t>
  </si>
  <si>
    <t>No need to define, since have already have a note for 'Mai' in persName</t>
  </si>
  <si>
    <t>Mucelo</t>
  </si>
  <si>
    <r>
      <rPr>
        <sz val="11"/>
        <rFont val="Calibri"/>
        <family val="2"/>
        <scheme val="minor"/>
      </rPr>
      <t>Identified using Washington’s coordinates, given by Livingstone in Missionary Travels.</t>
    </r>
    <r>
      <rPr>
        <sz val="11"/>
        <color rgb="FFFF0000"/>
        <rFont val="Calibri"/>
        <family val="2"/>
        <scheme val="minor"/>
      </rPr>
      <t xml:space="preserve"> Move to geogName and Change to type="river".</t>
    </r>
  </si>
  <si>
    <t>Malanje</t>
  </si>
  <si>
    <t>Manica</t>
  </si>
  <si>
    <r>
      <t xml:space="preserve">Editors of the Encyclopaedia Britannica. 1998. “Manyika.” In Encyclopaedia Britannica. Online ed. Encylopaedia Britannica, inc. https://www.britannica.com/topic/Manyika; Schapera, Isaac (ed). </t>
    </r>
    <r>
      <rPr>
        <i/>
        <sz val="11"/>
        <color theme="1"/>
        <rFont val="Calibri"/>
        <family val="2"/>
        <scheme val="minor"/>
      </rPr>
      <t>Livingstone's African Journal</t>
    </r>
    <r>
      <rPr>
        <sz val="11"/>
        <color theme="1"/>
        <rFont val="Calibri"/>
        <family val="2"/>
        <scheme val="minor"/>
      </rPr>
      <t xml:space="preserve"> vol 2, 426</t>
    </r>
    <r>
      <rPr>
        <i/>
        <sz val="11"/>
        <color theme="1"/>
        <rFont val="Calibri"/>
        <family val="2"/>
        <scheme val="minor"/>
      </rPr>
      <t>n</t>
    </r>
    <r>
      <rPr>
        <sz val="11"/>
        <color theme="1"/>
        <rFont val="Calibri"/>
        <family val="2"/>
        <scheme val="minor"/>
      </rPr>
      <t>3.</t>
    </r>
  </si>
  <si>
    <t>Massangano</t>
  </si>
  <si>
    <r>
      <t xml:space="preserve">Newitt, Malyn (ed). 2010. </t>
    </r>
    <r>
      <rPr>
        <i/>
        <sz val="11"/>
        <color theme="1"/>
        <rFont val="Calibri"/>
        <family val="2"/>
        <scheme val="minor"/>
      </rPr>
      <t>The Portuguese in West Africa 1415–1670: A Documentary History</t>
    </r>
    <r>
      <rPr>
        <sz val="11"/>
        <color theme="1"/>
        <rFont val="Calibri"/>
        <family val="2"/>
        <scheme val="minor"/>
      </rPr>
      <t>. Cambridge: Cambridge University Press.</t>
    </r>
  </si>
  <si>
    <t>Mazaro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</si>
  <si>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vol.2, p.471, </t>
    </r>
    <r>
      <rPr>
        <i/>
        <sz val="11"/>
        <color theme="1"/>
        <rFont val="Calibri"/>
        <family val="2"/>
        <scheme val="minor"/>
      </rPr>
      <t>n</t>
    </r>
    <r>
      <rPr>
        <sz val="11"/>
        <color theme="1"/>
        <rFont val="Calibri"/>
        <family val="2"/>
        <scheme val="minor"/>
      </rPr>
      <t xml:space="preserve">2 and </t>
    </r>
    <r>
      <rPr>
        <i/>
        <sz val="11"/>
        <color theme="1"/>
        <rFont val="Calibri"/>
        <family val="2"/>
        <scheme val="minor"/>
      </rPr>
      <t>n</t>
    </r>
    <r>
      <rPr>
        <sz val="11"/>
        <color theme="1"/>
        <rFont val="Calibri"/>
        <family val="2"/>
        <scheme val="minor"/>
      </rPr>
      <t>5.</t>
    </r>
  </si>
  <si>
    <t>Distributary of the Zambezi, which branches off the river about twenty-seven miles from the Mozambique coast. It enters the Indian Ocean about ten miles down the coast from the main mouth of the Zambezi.</t>
  </si>
  <si>
    <t>Mitilone</t>
  </si>
  <si>
    <r>
      <t>Reference uncertain. Presumably Ilha Mitaone or another port at the Chinde outlet of the Zambezi, which is about 23 miles above the river’s main mouth on the Mozambique coast (Schapera 1963, 2:470</t>
    </r>
    <r>
      <rPr>
        <i/>
        <sz val="11"/>
        <color theme="1"/>
        <rFont val="Calibri"/>
        <family val="2"/>
        <scheme val="minor"/>
      </rPr>
      <t>n</t>
    </r>
    <r>
      <rPr>
        <sz val="11"/>
        <color theme="1"/>
        <rFont val="Calibri"/>
        <family val="2"/>
        <scheme val="minor"/>
      </rPr>
      <t>3).</t>
    </r>
  </si>
  <si>
    <r>
      <t xml:space="preserve">Schapera, Isaac (ed.). </t>
    </r>
    <r>
      <rPr>
        <i/>
        <sz val="11"/>
        <color theme="1"/>
        <rFont val="Calibri"/>
        <family val="2"/>
        <scheme val="minor"/>
      </rPr>
      <t>Livingstone's African Journal</t>
    </r>
    <r>
      <rPr>
        <sz val="11"/>
        <color theme="1"/>
        <rFont val="Calibri"/>
        <family val="2"/>
        <scheme val="minor"/>
      </rPr>
      <t xml:space="preserve"> vol.2, p.470, </t>
    </r>
    <r>
      <rPr>
        <i/>
        <sz val="11"/>
        <color theme="1"/>
        <rFont val="Calibri"/>
        <family val="2"/>
        <scheme val="minor"/>
      </rPr>
      <t>n</t>
    </r>
    <r>
      <rPr>
        <sz val="11"/>
        <color theme="1"/>
        <rFont val="Calibri"/>
        <family val="2"/>
        <scheme val="minor"/>
      </rPr>
      <t>3.</t>
    </r>
  </si>
  <si>
    <r>
      <t>No need to define, since have already have a note for</t>
    </r>
    <r>
      <rPr>
        <sz val="11"/>
        <color theme="1"/>
        <rFont val="Calibri"/>
        <family val="2"/>
        <scheme val="minor"/>
      </rPr>
      <t xml:space="preserve"> Muanzanza in persName</t>
    </r>
  </si>
  <si>
    <t>Gio or N’Gio-N’Gio.</t>
  </si>
  <si>
    <t>Location identified using Schapera's coordinates and those on geoNames. The spelling 'N'Gio-N'Gio' is taken from geoNames.</t>
  </si>
  <si>
    <t>Schapera, Isaac (ed.). Livingstone's African Journal vol.1, 133</t>
  </si>
  <si>
    <t>pers0576</t>
  </si>
  <si>
    <t>Carvalho e Mello, Sebastião José de (Marquis de Pombal)</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</si>
  <si>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</si>
  <si>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</si>
  <si>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t>No need to define, since already have a note for 'Marquis de Pombal' in persName</t>
  </si>
  <si>
    <t>Thompson, Estevam. 2017. “Angola, Portuguese Conquest of (c. 1575–1648).” In Encyclopedia of African Colonial Conflicts (vol. 1.), edited by Timothy J. Stapleton, 51-59. Santa Barbara: ABC-CLIO; Wheeler, Douglas L. and René Pélissier. 1971. Angola. London: Pall Mall</t>
  </si>
  <si>
    <t>Pungo Andongo</t>
  </si>
  <si>
    <t>Sanza</t>
  </si>
  <si>
    <t>Sofala</t>
  </si>
  <si>
    <r>
      <t>Historic harbour on the Mozambique coast, in what is now Sofala Province. It was southern Africa’s oldest seaport, its use dating from the 10</t>
    </r>
    <r>
      <rPr>
        <vertAlign val="superscript"/>
        <sz val="11"/>
        <color theme="1"/>
        <rFont val="Calibri"/>
        <family val="2"/>
        <scheme val="minor"/>
      </rPr>
      <t>th</t>
    </r>
    <r>
      <rPr>
        <sz val="11"/>
        <color theme="1"/>
        <rFont val="Calibri"/>
        <family val="2"/>
        <scheme val="minor"/>
      </rPr>
      <t xml:space="preserve"> century. Conquered by Pero de Anhaia in 1506, it became one of the first Portuguese possessions in east Africa. Sofala declined in importance during the 19</t>
    </r>
    <r>
      <rPr>
        <vertAlign val="superscript"/>
        <sz val="11"/>
        <color theme="1"/>
        <rFont val="Calibri"/>
        <family val="2"/>
        <scheme val="minor"/>
      </rPr>
      <t>th</t>
    </r>
    <r>
      <rPr>
        <sz val="11"/>
        <color theme="1"/>
        <rFont val="Calibri"/>
        <family val="2"/>
        <scheme val="minor"/>
      </rPr>
      <t xml:space="preserve"> century and was eventually eclipsed when the port city, Beira, was founded in 1891 (Editors 1998; Newitt 2005:74).</t>
    </r>
  </si>
  <si>
    <t>Newitt, Malyn. 2005. A History of Portuguese Overseas Expansion 1400–1668. Abingdon; New York: Routledge, 74; Editors of the Encyclopaedia Britannica. 1998. “Sofala.” In Encyclopaedia Britannica. Online ed. Encyclopaedia Britannica, inc. https://www.britannica.com/place/Sofala.</t>
  </si>
  <si>
    <t>Tala Mungongo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</si>
  <si>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132, 212.</t>
    </r>
  </si>
  <si>
    <t>Babel (1)</t>
  </si>
  <si>
    <t>Babel</t>
  </si>
  <si>
    <t>Genesis 11:1-9</t>
  </si>
  <si>
    <t xml:space="preserve">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t>
  </si>
  <si>
    <t>Trombeta</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</si>
  <si>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144</t>
    </r>
    <r>
      <rPr>
        <i/>
        <sz val="11"/>
        <color theme="1"/>
        <rFont val="Calibri"/>
        <family val="2"/>
        <scheme val="minor"/>
      </rPr>
      <t>n</t>
    </r>
    <r>
      <rPr>
        <sz val="11"/>
        <color theme="1"/>
        <rFont val="Calibri"/>
        <family val="2"/>
        <scheme val="minor"/>
      </rPr>
      <t>2.</t>
    </r>
  </si>
  <si>
    <t>Location identified using Schapera's coordinates and GeoNames</t>
  </si>
  <si>
    <t>Dua (1)</t>
  </si>
  <si>
    <t>[river]</t>
  </si>
  <si>
    <t>west of Scotland (1)</t>
  </si>
  <si>
    <t>west coast (1)</t>
  </si>
  <si>
    <t>West Coast (1)</t>
  </si>
  <si>
    <t>south (1)</t>
  </si>
  <si>
    <t>south sea islands (1)</t>
  </si>
  <si>
    <t>south of France (1)</t>
  </si>
  <si>
    <t>south of Europe (1)</t>
  </si>
  <si>
    <t>interior parts of Angola (1)</t>
  </si>
  <si>
    <t>interior parts of 'the Cape Colony (1)</t>
  </si>
  <si>
    <t>interior of South Central Africa (1)</t>
  </si>
  <si>
    <t>interior of South Africa (1)</t>
  </si>
  <si>
    <t>interior of Angola (2)</t>
  </si>
  <si>
    <t>interior `of South Africa (1)</t>
  </si>
  <si>
    <t>EEast coast (1)</t>
  </si>
  <si>
    <t>east &amp; N. E.North East `of Cassange (1)</t>
  </si>
  <si>
    <t>Ophir (3)</t>
  </si>
  <si>
    <t>Mashona hills (1)</t>
  </si>
  <si>
    <t>Luba (6)</t>
  </si>
  <si>
    <t>Kashmir (1)</t>
  </si>
  <si>
    <t>Icoloilo i BengoIcolo e Bengo (1)</t>
  </si>
  <si>
    <t>Darfur (1)</t>
  </si>
  <si>
    <t>Dande (1)</t>
  </si>
  <si>
    <t>Cassange valley (1)</t>
  </si>
  <si>
    <t>Braganza (1)</t>
  </si>
  <si>
    <t>Boróro (1)</t>
  </si>
  <si>
    <r>
      <t xml:space="preserve">Olson, James S. 1996. </t>
    </r>
    <r>
      <rPr>
        <i/>
        <sz val="11"/>
        <color theme="1"/>
        <rFont val="Calibri"/>
        <family val="2"/>
        <scheme val="minor"/>
      </rPr>
      <t>The Peoples of Africa: An Ethnohistorical Dictionary</t>
    </r>
    <r>
      <rPr>
        <sz val="11"/>
        <color theme="1"/>
        <rFont val="Calibri"/>
        <family val="2"/>
        <scheme val="minor"/>
      </rPr>
      <t>. Westport, Connecticut: Greenwood Press.</t>
    </r>
  </si>
  <si>
    <t>Boróro</t>
  </si>
  <si>
    <t>note that I corrected the spelling from Baróro here and in the transcription. DL uses Baróro for the tribe and Boróro for the country.</t>
  </si>
  <si>
    <t>Duque de Bragança</t>
  </si>
  <si>
    <r>
      <t xml:space="preserve">Corrado, Jacopo. 2008. </t>
    </r>
    <r>
      <rPr>
        <i/>
        <sz val="11"/>
        <color theme="1"/>
        <rFont val="Calibri"/>
        <family val="2"/>
        <scheme val="minor"/>
      </rPr>
      <t>The Creole Elite and the Rise of Angolan Protonationalism: 1870–1920</t>
    </r>
    <r>
      <rPr>
        <sz val="11"/>
        <color theme="1"/>
        <rFont val="Calibri"/>
        <family val="2"/>
        <scheme val="minor"/>
      </rPr>
      <t>. Amherst: Cambria Presss.</t>
    </r>
  </si>
  <si>
    <t>Upper valley of the Kwango River, in north-central Angola.</t>
  </si>
  <si>
    <t>Cassange valley</t>
  </si>
  <si>
    <t>Region of present-day western Sudan, predominantly consisting of extensive rolling plains. It was ruled by the Keira sultanate from around 1640, before becoming a province of Sudan in 1916 under Anglo-Egyptian authority (Editors 2015).</t>
  </si>
  <si>
    <t>Darfur</t>
  </si>
  <si>
    <t xml:space="preserve">Editors of the Encyclopaedia Britannica. 2015. “Darfur.” In Encyclopaedia Britannica. Online ed. Encyclopaedia Britannica, inc. https://www.britannica.com/place/Darfur. </t>
  </si>
  <si>
    <t>Dande</t>
  </si>
  <si>
    <t>Icolo e Bengo</t>
  </si>
  <si>
    <t>Use also for 'Duke Braganza'</t>
  </si>
  <si>
    <r>
      <t xml:space="preserve">Schapera, Isaac (ed.) </t>
    </r>
    <r>
      <rPr>
        <i/>
        <sz val="11"/>
        <color theme="1"/>
        <rFont val="Calibri"/>
        <family val="2"/>
        <scheme val="minor"/>
      </rPr>
      <t>Livingstone's African Journal</t>
    </r>
    <r>
      <rPr>
        <sz val="11"/>
        <color theme="1"/>
        <rFont val="Calibri"/>
        <family val="2"/>
        <scheme val="minor"/>
      </rPr>
      <t xml:space="preserve"> vol 1, 160, 176.</t>
    </r>
  </si>
  <si>
    <t>Luba</t>
  </si>
  <si>
    <t>Kashmir</t>
  </si>
  <si>
    <t xml:space="preserve">Editors of the Encyclopaedia Britannica. 2017. “Kashmir.” In Encyclopaedia Britannica. Online ed. Encyclopaedia Britannica, inc.  https://www.britannica.com/place/Kashmir-region-Indian-subcontinent. </t>
  </si>
  <si>
    <t>Info too widely available to require citation.</t>
  </si>
  <si>
    <t>Mashonaland</t>
  </si>
  <si>
    <t xml:space="preserve">Editors of the Encyclopaedia Britannica. 1998. “Mashonaland.” In Encyclopaedia Britannica. Online ed. Encyclopaedia Britannica, inc. https://www.britannica.com/place/Mashonaland. </t>
  </si>
  <si>
    <t>Third King of Israel, appearing in I Kings and II Chronicles. He is celebrated in the biblical account for his wisdom and for extending the kingdom of Israel, and is traditionally regarded as the author of the Song of Solomon and various sayings in the Book of Proverbs (Gordon 2015).</t>
  </si>
  <si>
    <t>Ophir</t>
  </si>
  <si>
    <t>Editors of the Encyclopaedia Britannica. 2011. “Ophir.” In Encyclopaedia Britannica. Online ed. Encyclopaedia Britannica, inc. https://www.britannica.com/place/Ophir.</t>
  </si>
  <si>
    <t>Wealthy region described in the Old Testament, which traded with King Solomon in gold and opulent goods (see 1 Kings 9:28, 10:11, and 2 Chronicles 8:18). It has been identified variously with sites in the Arabian Peninsula, India and east Africa (Editors 2011).</t>
  </si>
  <si>
    <t>Mokwankwa</t>
  </si>
  <si>
    <t>Located using both Schapera's coordinates for 'Peeri' hills, and Livingstone's coordinates for a village near the hills (Missionary Travels p.306, 685)</t>
  </si>
  <si>
    <r>
      <t>Area in eastern Angola, in the vicinity of present-day Cazombo in Moxico Province (Schapera 1963, 1:69</t>
    </r>
    <r>
      <rPr>
        <i/>
        <sz val="11"/>
        <color rgb="FF000000"/>
        <rFont val="Calibri"/>
        <family val="2"/>
        <scheme val="minor"/>
      </rPr>
      <t>n</t>
    </r>
    <r>
      <rPr>
        <sz val="11"/>
        <color rgb="FF000000"/>
        <rFont val="Calibri"/>
        <family val="2"/>
        <scheme val="minor"/>
      </rPr>
      <t>1; Livingstone 1857:306, 685).</t>
    </r>
  </si>
  <si>
    <r>
      <t>Schapera, Isaac. Livingstone's African Journal vol 1, 69</t>
    </r>
    <r>
      <rPr>
        <i/>
        <sz val="11"/>
        <color theme="1"/>
        <rFont val="Calibri"/>
        <family val="2"/>
        <scheme val="minor"/>
      </rPr>
      <t>n</t>
    </r>
    <r>
      <rPr>
        <sz val="11"/>
        <color theme="1"/>
        <rFont val="Calibri"/>
        <family val="2"/>
        <scheme val="minor"/>
      </rPr>
      <t xml:space="preserve">1; Livingstone, David. 1857. </t>
    </r>
    <r>
      <rPr>
        <i/>
        <sz val="11"/>
        <color theme="1"/>
        <rFont val="Calibri"/>
        <family val="2"/>
        <scheme val="minor"/>
      </rPr>
      <t>Missionary Travels.</t>
    </r>
    <r>
      <rPr>
        <sz val="11"/>
        <color theme="1"/>
        <rFont val="Calibri"/>
        <family val="2"/>
        <scheme val="minor"/>
      </rPr>
      <t xml:space="preserve"> 306, 685</t>
    </r>
  </si>
  <si>
    <t>Village on the Zambezi River, just north of Ngonye Falls in present-day Zambia’s Western Province (Livingstone 1857:684).</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</si>
  <si>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xml:space="preserve">. p.198; Livingstone, </t>
    </r>
    <r>
      <rPr>
        <i/>
        <sz val="11"/>
        <color theme="1"/>
        <rFont val="Calibri"/>
        <family val="2"/>
        <scheme val="minor"/>
      </rPr>
      <t>Missionary Travels</t>
    </r>
    <r>
      <rPr>
        <sz val="11"/>
        <color theme="1"/>
        <rFont val="Calibri"/>
        <family val="2"/>
        <scheme val="minor"/>
      </rPr>
      <t>, 684</t>
    </r>
  </si>
  <si>
    <t>Mango</t>
  </si>
  <si>
    <t>Livingstone, David. Missionary Travels. p.261</t>
  </si>
  <si>
    <r>
      <t xml:space="preserve">Located by identifying the confluence of Lungwebungu and the Zambezi. Schapera identifies the Loeti as Lungwebungu in </t>
    </r>
    <r>
      <rPr>
        <i/>
        <sz val="11"/>
        <color theme="1"/>
        <rFont val="Calibri"/>
        <family val="2"/>
        <scheme val="minor"/>
      </rPr>
      <t xml:space="preserve">African Journal </t>
    </r>
    <r>
      <rPr>
        <sz val="11"/>
        <color theme="1"/>
        <rFont val="Calibri"/>
        <family val="2"/>
        <scheme val="minor"/>
      </rPr>
      <t>vol 1, p.1.</t>
    </r>
  </si>
  <si>
    <t>Makololo country</t>
  </si>
  <si>
    <t>Kalusa, Walima T. 'Elders, Young Men, and David Livingstone's "Civilizing Mission", p.62.</t>
  </si>
  <si>
    <t xml:space="preserve">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t>
  </si>
  <si>
    <t>Polynesia</t>
  </si>
  <si>
    <t>Group of over 1000 islands in the east-central Pacific Ocean.</t>
  </si>
  <si>
    <t>Use for variants, 'the Bechuana country' and 'Bechuana'</t>
  </si>
  <si>
    <t>Use also for 'Caffreland' and variants ('KafirCaffreland', 'kCaffirland')</t>
  </si>
  <si>
    <r>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r>
    <r>
      <rPr>
        <sz val="11"/>
        <color theme="1"/>
        <rFont val="Calibri"/>
        <family val="2"/>
        <scheme val="minor"/>
      </rPr>
      <t xml:space="preserve"> (Editors 2017)</t>
    </r>
    <r>
      <rPr>
        <sz val="11"/>
        <color theme="1"/>
        <rFont val="Calibri"/>
        <family val="2"/>
        <scheme val="minor"/>
      </rPr>
      <t>.</t>
    </r>
  </si>
  <si>
    <r>
      <rPr>
        <sz val="11"/>
        <color theme="1"/>
        <rFont val="Calibri"/>
        <family val="2"/>
        <scheme val="minor"/>
      </rPr>
      <t>Editors of the Encyclopaedia Britannica. 2017. “Kaffraria” In</t>
    </r>
    <r>
      <rPr>
        <i/>
        <sz val="11"/>
        <color theme="1"/>
        <rFont val="Calibri"/>
        <family val="2"/>
        <scheme val="minor"/>
      </rPr>
      <t xml:space="preserve"> Encyclopaedia Britannica. </t>
    </r>
    <r>
      <rPr>
        <sz val="11"/>
        <color theme="1"/>
        <rFont val="Calibri"/>
        <family val="2"/>
        <scheme val="minor"/>
      </rPr>
      <t xml:space="preserve">Online ed. Encyclopaedia Britannica, inc. </t>
    </r>
    <r>
      <rPr>
        <i/>
        <sz val="11"/>
        <color theme="1"/>
        <rFont val="Calibri"/>
        <family val="2"/>
        <scheme val="minor"/>
      </rPr>
      <t xml:space="preserve">https://www.britannica.com/place/Kaffraria. </t>
    </r>
  </si>
  <si>
    <r>
      <t xml:space="preserve">James, W. Martin. </t>
    </r>
    <r>
      <rPr>
        <i/>
        <sz val="11"/>
        <color theme="1"/>
        <rFont val="Calibri"/>
        <family val="2"/>
        <scheme val="minor"/>
      </rPr>
      <t>Historical Dictionary of Angola</t>
    </r>
    <r>
      <rPr>
        <sz val="11"/>
        <color theme="1"/>
        <rFont val="Calibri"/>
        <family val="2"/>
        <scheme val="minor"/>
      </rPr>
      <t>. p.40</t>
    </r>
  </si>
  <si>
    <r>
      <t>Name used in the Old Testament and other sources for ancient Palestine. The Israelites' occupation of Cannan, which was for them the ‘promised land’, in the second millennium BC is described in the book of Joshua (Lemche 2004:87-89)</t>
    </r>
    <r>
      <rPr>
        <sz val="11"/>
        <color theme="1"/>
        <rFont val="Calibri"/>
        <family val="2"/>
        <scheme val="minor"/>
      </rPr>
      <t>.</t>
    </r>
  </si>
  <si>
    <r>
      <t xml:space="preserve">Lemche, Niels Peter. </t>
    </r>
    <r>
      <rPr>
        <i/>
        <sz val="11"/>
        <color theme="1"/>
        <rFont val="Calibri"/>
        <family val="2"/>
        <scheme val="minor"/>
      </rPr>
      <t>Historical Dictionary of Ancient Israel</t>
    </r>
    <r>
      <rPr>
        <sz val="11"/>
        <color theme="1"/>
        <rFont val="Calibri"/>
        <family val="2"/>
        <scheme val="minor"/>
      </rPr>
      <t xml:space="preserve">. pp.87-89; </t>
    </r>
    <r>
      <rPr>
        <i/>
        <sz val="11"/>
        <color theme="1"/>
        <rFont val="Calibri"/>
        <family val="2"/>
        <scheme val="minor"/>
      </rPr>
      <t>Encyclopedia Britannica</t>
    </r>
  </si>
  <si>
    <r>
      <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t>
    </r>
    <r>
      <rPr>
        <sz val="11"/>
        <color theme="1"/>
        <rFont val="Calibri"/>
        <family val="2"/>
        <scheme val="minor"/>
      </rPr>
      <t>.</t>
    </r>
  </si>
  <si>
    <r>
      <t>Olson, James Stuart</t>
    </r>
    <r>
      <rPr>
        <sz val="11"/>
        <color theme="1"/>
        <rFont val="Calibri"/>
        <family val="2"/>
        <scheme val="minor"/>
      </rPr>
      <t>.</t>
    </r>
    <r>
      <rPr>
        <sz val="11"/>
        <color theme="1"/>
        <rFont val="Calibri"/>
        <family val="2"/>
        <scheme val="minor"/>
      </rPr>
      <t xml:space="preserv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</si>
  <si>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r>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r>
    <r>
      <rPr>
        <sz val="11"/>
        <color theme="1"/>
        <rFont val="Calibri"/>
        <family val="2"/>
        <scheme val="minor"/>
      </rPr>
      <t xml:space="preserve"> (Kohn 2013:133)</t>
    </r>
    <r>
      <rPr>
        <sz val="11"/>
        <color theme="1"/>
        <rFont val="Calibri"/>
        <family val="2"/>
        <scheme val="minor"/>
      </rPr>
      <t>.</t>
    </r>
  </si>
  <si>
    <t>Use also for 'Eastern Frontiers'</t>
  </si>
  <si>
    <r>
      <t>Location identified using Livingstone's coordinates</t>
    </r>
    <r>
      <rPr>
        <sz val="11"/>
        <color theme="1"/>
        <rFont val="Calibri"/>
        <family val="2"/>
        <scheme val="minor"/>
      </rPr>
      <t xml:space="preserve"> on p.208</t>
    </r>
    <r>
      <rPr>
        <sz val="11"/>
        <color theme="1"/>
        <rFont val="Calibri"/>
        <family val="2"/>
        <scheme val="minor"/>
      </rPr>
      <t>.</t>
    </r>
  </si>
  <si>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p.29 n.3;</t>
    </r>
    <r>
      <rPr>
        <i/>
        <sz val="11"/>
        <color theme="1"/>
        <rFont val="Calibri"/>
        <family val="2"/>
        <scheme val="minor"/>
      </rPr>
      <t xml:space="preserve"> </t>
    </r>
    <r>
      <rPr>
        <sz val="11"/>
        <color theme="1"/>
        <rFont val="Calibri"/>
        <family val="2"/>
        <scheme val="minor"/>
      </rPr>
      <t xml:space="preserve">Editors of the Encyclopaedia Britannica. 2010. “Luvale”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https://www.britannica.com/topic/Luvale.  </t>
    </r>
  </si>
  <si>
    <t>Use also for 'LoandaLuanda'</t>
  </si>
  <si>
    <t>Use also for 'Luval'</t>
  </si>
  <si>
    <r>
      <t xml:space="preserve">This extends Adrian's glossary entry. </t>
    </r>
    <r>
      <rPr>
        <sz val="11"/>
        <color rgb="FFFF0000"/>
        <rFont val="Calibri"/>
        <family val="2"/>
        <scheme val="minor"/>
      </rPr>
      <t>Use also for 'central Londa', 'Londa', 'Lui', 'Lŏi', 'Lŏ</t>
    </r>
    <r>
      <rPr>
        <sz val="11"/>
        <color rgb="FFFF0000"/>
        <rFont val="Libian SC Regular"/>
        <family val="2"/>
      </rPr>
      <t></t>
    </r>
    <r>
      <rPr>
        <sz val="11"/>
        <color rgb="FFFF0000"/>
        <rFont val="Calibri"/>
        <family val="2"/>
        <scheme val="minor"/>
      </rPr>
      <t xml:space="preserve">nda', 'LŏndaLonda' </t>
    </r>
  </si>
  <si>
    <r>
      <rPr>
        <sz val="11"/>
        <color theme="1"/>
        <rFont val="Calibri"/>
        <family val="2"/>
        <scheme val="minor"/>
      </rPr>
      <t xml:space="preserve">Editors of the Encyclopaedia Britannica. 2007. “Natal.”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https://www.britannica.com/place/Natal-historical-province-South-Africa. </t>
    </r>
  </si>
  <si>
    <r>
      <t>British colony in what is now KwaZulu-Natal, South Africa. The region, which had been established as an independent Boer Republic in 1839, was annexed by Britain in 1843. In 1910, it was integrated into the newly formed Union of South Africa as Natal Province</t>
    </r>
    <r>
      <rPr>
        <sz val="11"/>
        <color theme="1"/>
        <rFont val="Calibri"/>
        <family val="2"/>
        <scheme val="minor"/>
      </rPr>
      <t xml:space="preserve"> (Editors 2007)</t>
    </r>
    <r>
      <rPr>
        <sz val="11"/>
        <color theme="1"/>
        <rFont val="Calibri"/>
        <family val="2"/>
        <scheme val="minor"/>
      </rPr>
      <t>.</t>
    </r>
  </si>
  <si>
    <r>
      <rPr>
        <sz val="11"/>
        <color theme="1"/>
        <rFont val="Calibri"/>
        <family val="2"/>
        <scheme val="minor"/>
      </rPr>
      <t xml:space="preserve">Olson, James Stuart.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</si>
  <si>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t>Use also for 'tFreee State'</t>
  </si>
  <si>
    <r>
      <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t>
    </r>
    <r>
      <rPr>
        <sz val="11"/>
        <color theme="1"/>
        <rFont val="Calibri"/>
        <family val="2"/>
        <scheme val="minor"/>
      </rPr>
      <t>).</t>
    </r>
  </si>
  <si>
    <r>
      <t>Port in Yemen, under British governance from 1839–1967. Occupying a strategic position between Africa and the Middle East, it played an important role in Britain’s imperial trade network</t>
    </r>
    <r>
      <rPr>
        <sz val="11"/>
        <color theme="1"/>
        <rFont val="Calibri"/>
        <family val="2"/>
        <scheme val="minor"/>
      </rPr>
      <t xml:space="preserve"> (Burrowes 2010:10)</t>
    </r>
    <r>
      <rPr>
        <sz val="11"/>
        <color theme="1"/>
        <rFont val="Calibri"/>
        <family val="2"/>
        <scheme val="minor"/>
      </rPr>
      <t>.</t>
    </r>
  </si>
  <si>
    <t>Info too widely known to require citation</t>
  </si>
  <si>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t>
  </si>
  <si>
    <r>
      <t xml:space="preserve">Livingstone, David. </t>
    </r>
    <r>
      <rPr>
        <i/>
        <sz val="11"/>
        <color theme="1"/>
        <rFont val="Calibri"/>
        <family val="2"/>
        <scheme val="minor"/>
      </rPr>
      <t>Missionary Travels</t>
    </r>
    <r>
      <rPr>
        <sz val="11"/>
        <color theme="1"/>
        <rFont val="Calibri"/>
        <family val="2"/>
        <scheme val="minor"/>
      </rPr>
      <t>. pp.368, 375</t>
    </r>
  </si>
  <si>
    <r>
      <t xml:space="preserve">Location identified using Schapera's coordinates in </t>
    </r>
    <r>
      <rPr>
        <i/>
        <sz val="11"/>
        <color theme="1"/>
        <rFont val="Calibri"/>
        <family val="2"/>
        <scheme val="minor"/>
      </rPr>
      <t>LPJ</t>
    </r>
    <r>
      <rPr>
        <sz val="11"/>
        <color theme="1"/>
        <rFont val="Calibri"/>
        <family val="2"/>
        <scheme val="minor"/>
      </rPr>
      <t xml:space="preserve"> p.74 n.2.</t>
    </r>
  </si>
  <si>
    <r>
      <t>Site of the Battle of Culloden (16th April, 1746) in Inverness-shire, Scotland. The battle was the last stand in the Jacobite rebellion (1745-46), which sought to restore the House of Stuart to the throne of Great Britain</t>
    </r>
    <r>
      <rPr>
        <sz val="11"/>
        <color theme="1"/>
        <rFont val="Calibri"/>
        <family val="2"/>
        <scheme val="minor"/>
      </rPr>
      <t xml:space="preserve">. </t>
    </r>
    <r>
      <rPr>
        <sz val="11"/>
        <color theme="1"/>
        <rFont val="Calibri"/>
        <family val="2"/>
        <scheme val="minor"/>
      </rPr>
      <t>See also Charles Edward Stuart.</t>
    </r>
  </si>
  <si>
    <r>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r>
    <r>
      <rPr>
        <sz val="11"/>
        <color theme="1"/>
        <rFont val="Calibri"/>
        <family val="2"/>
        <scheme val="minor"/>
      </rPr>
      <t xml:space="preserve"> (Pionke 2008:27)</t>
    </r>
    <r>
      <rPr>
        <sz val="11"/>
        <color theme="1"/>
        <rFont val="Calibri"/>
        <family val="2"/>
        <scheme val="minor"/>
      </rPr>
      <t>.</t>
    </r>
  </si>
  <si>
    <r>
      <t>City in present-day South Africa’s Eastern Cape. It began in 1812 as a defensive garrison on the frontier of Xhosa territory and by Livingstone’s day had become the capital of Cape Colony’s Eastern Province</t>
    </r>
    <r>
      <rPr>
        <sz val="11"/>
        <color theme="1"/>
        <rFont val="Calibri"/>
        <family val="2"/>
        <scheme val="minor"/>
      </rPr>
      <t xml:space="preserve"> (Vernal 2012:85-87)</t>
    </r>
    <r>
      <rPr>
        <sz val="11"/>
        <color theme="1"/>
        <rFont val="Calibri"/>
        <family val="2"/>
        <scheme val="minor"/>
      </rPr>
      <t>.</t>
    </r>
  </si>
  <si>
    <r>
      <t>Town in the present-day Northern Cape Province of South Africa. In Livingstone’s day it was the capital of the Griqua settlement, Griqualand West, where the London Missionary Society had established a mission in 1804</t>
    </r>
    <r>
      <rPr>
        <sz val="11"/>
        <color theme="1"/>
        <rFont val="Calibri"/>
        <family val="2"/>
        <scheme val="minor"/>
      </rPr>
      <t xml:space="preserve"> (Waldman 2007:62; Moffat 1842:193)</t>
    </r>
    <r>
      <rPr>
        <sz val="11"/>
        <color theme="1"/>
        <rFont val="Calibri"/>
        <family val="2"/>
        <scheme val="minor"/>
      </rPr>
      <t>.</t>
    </r>
  </si>
  <si>
    <r>
      <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t>
    </r>
    <r>
      <rPr>
        <sz val="11"/>
        <color theme="1"/>
        <rFont val="Calibri"/>
        <family val="2"/>
        <scheme val="minor"/>
      </rPr>
      <t xml:space="preserve"> (Kirk 1973: 412, 425, 427)</t>
    </r>
    <r>
      <rPr>
        <sz val="11"/>
        <color theme="1"/>
        <rFont val="Calibri"/>
        <family val="2"/>
        <scheme val="minor"/>
      </rPr>
      <t xml:space="preserve">.  </t>
    </r>
  </si>
  <si>
    <t>Kopong</t>
  </si>
  <si>
    <t>[stream]</t>
  </si>
  <si>
    <r>
      <t>A stream crossing the northward road from Kolobeng, around 17 miles north of present-day Molepole, Botswana. Today, there is a village of this name about ten miles north of Gaborone (Schapera 1960:3</t>
    </r>
    <r>
      <rPr>
        <i/>
        <sz val="11"/>
        <color theme="1"/>
        <rFont val="Calibri"/>
        <family val="2"/>
        <scheme val="minor"/>
      </rPr>
      <t>n</t>
    </r>
    <r>
      <rPr>
        <sz val="11"/>
        <color theme="1"/>
        <rFont val="Calibri"/>
        <family val="2"/>
        <scheme val="minor"/>
      </rPr>
      <t>3).</t>
    </r>
  </si>
  <si>
    <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t>
  </si>
  <si>
    <t>Use also for 'Lepelole'</t>
  </si>
  <si>
    <r>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r>
    <r>
      <rPr>
        <sz val="11"/>
        <color theme="1"/>
        <rFont val="Calibri"/>
        <family val="2"/>
        <scheme val="minor"/>
      </rPr>
      <t xml:space="preserve"> (Laband 2014:160; Mackenzie 1871:90, 84-85)</t>
    </r>
    <r>
      <rPr>
        <sz val="11"/>
        <color theme="1"/>
        <rFont val="Calibri"/>
        <family val="2"/>
        <scheme val="minor"/>
      </rPr>
      <t>.</t>
    </r>
  </si>
  <si>
    <r>
      <t>Former town on the Zambezi river in the vicinity of Naliele, in the west of present-day Zambia’s Western Province. It is described by Livingstone as the ‘old town of Santuru’ (the former Lozi King, Mulambwa Santulu) and also as ‘the town of one of Santuru’s wives’ (</t>
    </r>
    <r>
      <rPr>
        <sz val="11"/>
        <color theme="1"/>
        <rFont val="Calibri"/>
        <family val="2"/>
        <scheme val="minor"/>
      </rPr>
      <t>Livingstone 1857:685; Schapera 1960:</t>
    </r>
    <r>
      <rPr>
        <sz val="11"/>
        <color theme="1"/>
        <rFont val="Calibri"/>
        <family val="2"/>
        <scheme val="minor"/>
      </rPr>
      <t>211). See also Mulambwa Santulu.</t>
    </r>
  </si>
  <si>
    <t>Island and Kololo town on the Zambezi River north of Ngonye Falls, in present-day Zambia’s Western Province. Livingstone describes it as one of Sebitwane’s ‘stations’ (Schapera 1960: 22, 199; Livingstone 1857:685).</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</si>
  <si>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p.685</t>
    </r>
  </si>
  <si>
    <t xml:space="preserve">Coastal city and capital of Angola, known in Livingstone’s day as São Paulo de Luanda or St Paul de Loanda. It was founded in the 1570s by the Portuguese and developed into a major centre for the international export of slaves, mainly to Brazil (James 2011:152). </t>
  </si>
  <si>
    <t>Use also for 'St Paul di Loando'</t>
  </si>
  <si>
    <r>
      <t xml:space="preserve">Location identified using Schapera's coordinates - but still on modern maps to doesn't require citation. </t>
    </r>
    <r>
      <rPr>
        <sz val="11"/>
        <color rgb="FFFF0000"/>
        <rFont val="Calibri"/>
        <family val="2"/>
        <scheme val="minor"/>
      </rPr>
      <t xml:space="preserve">Use also for 'LotLakaneLotlakani'. </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</si>
  <si>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Letter to Arthur Tidman,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</si>
  <si>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r>
      <t>Location identified using Schapera's coordinates for Kuruman (</t>
    </r>
    <r>
      <rPr>
        <i/>
        <sz val="11"/>
        <color theme="1"/>
        <rFont val="Calibri"/>
        <family val="2"/>
        <scheme val="minor"/>
      </rPr>
      <t xml:space="preserve">LPJ </t>
    </r>
    <r>
      <rPr>
        <sz val="11"/>
        <color theme="1"/>
        <rFont val="Calibri"/>
        <family val="2"/>
        <scheme val="minor"/>
      </rPr>
      <t>p.18 n.8) (which is still on modern maps) and Mabotsa (</t>
    </r>
    <r>
      <rPr>
        <i/>
        <sz val="11"/>
        <color theme="1"/>
        <rFont val="Calibri"/>
        <family val="2"/>
        <scheme val="minor"/>
      </rPr>
      <t xml:space="preserve">LPJ </t>
    </r>
    <r>
      <rPr>
        <sz val="11"/>
        <color theme="1"/>
        <rFont val="Calibri"/>
        <family val="2"/>
        <scheme val="minor"/>
      </rPr>
      <t>p.299 n.6)</t>
    </r>
  </si>
  <si>
    <r>
      <t>Newcomb, Harve</t>
    </r>
    <r>
      <rPr>
        <sz val="11"/>
        <color theme="1"/>
        <rFont val="Calibri"/>
        <family val="2"/>
        <scheme val="minor"/>
      </rPr>
      <t>y</t>
    </r>
    <r>
      <rPr>
        <sz val="11"/>
        <color theme="1"/>
        <rFont val="Calibri"/>
        <family val="2"/>
        <scheme val="minor"/>
      </rPr>
      <t xml:space="prese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</si>
  <si>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r>
      <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t>
    </r>
    <r>
      <rPr>
        <i/>
        <sz val="11"/>
        <color theme="1"/>
        <rFont val="Calibri"/>
        <family val="2"/>
        <scheme val="minor"/>
      </rPr>
      <t>n</t>
    </r>
    <r>
      <rPr>
        <sz val="11"/>
        <color theme="1"/>
        <rFont val="Calibri"/>
        <family val="2"/>
        <scheme val="minor"/>
      </rPr>
      <t>45)</t>
    </r>
    <r>
      <rPr>
        <sz val="11"/>
        <color theme="1"/>
        <rFont val="Calibri"/>
        <family val="2"/>
        <scheme val="minor"/>
      </rPr>
      <t>.</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</si>
  <si>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 xml:space="preserve">p.684, against the Zambezi river. </t>
    </r>
  </si>
  <si>
    <r>
      <t>Schapera, Isaac.</t>
    </r>
    <r>
      <rPr>
        <i/>
        <sz val="11"/>
        <color theme="1"/>
        <rFont val="Calibri"/>
        <family val="2"/>
        <scheme val="minor"/>
      </rPr>
      <t xml:space="preserve"> Livingstone's Private Journals 1851–1853</t>
    </r>
    <r>
      <rPr>
        <sz val="11"/>
        <color theme="1"/>
        <rFont val="Calibri"/>
        <family val="2"/>
        <scheme val="minor"/>
      </rPr>
      <t>. p.69 n.4, 306</t>
    </r>
  </si>
  <si>
    <r>
      <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t>
    </r>
    <r>
      <rPr>
        <sz val="11"/>
        <color theme="1"/>
        <rFont val="Calibri"/>
        <family val="2"/>
        <scheme val="minor"/>
      </rPr>
      <t>.</t>
    </r>
  </si>
  <si>
    <r>
      <t>Watering hole near the village Gweta, north of Ntwetwe Pan, in present-day north eastern Botswana</t>
    </r>
    <r>
      <rPr>
        <sz val="11"/>
        <color theme="1"/>
        <rFont val="Calibri"/>
        <family val="2"/>
        <scheme val="minor"/>
      </rPr>
      <t xml:space="preserve">. </t>
    </r>
    <r>
      <rPr>
        <sz val="11"/>
        <color theme="1"/>
        <rFont val="Calibri"/>
        <family val="2"/>
        <scheme val="minor"/>
      </rPr>
      <t>In his journals, Livingstone also uses the name 'Kiadjara' for the same place (Schapera 1960:9, 10n1).</t>
    </r>
  </si>
  <si>
    <r>
      <t>[</t>
    </r>
    <r>
      <rPr>
        <sz val="11"/>
        <color theme="1"/>
        <rFont val="Calibri"/>
        <family val="2"/>
        <scheme val="minor"/>
      </rPr>
      <t>well</t>
    </r>
    <r>
      <rPr>
        <sz val="11"/>
        <color theme="1"/>
        <rFont val="Calibri"/>
        <family val="2"/>
        <scheme val="minor"/>
      </rPr>
      <t>]</t>
    </r>
  </si>
  <si>
    <t>Too widely known to require citation.</t>
  </si>
  <si>
    <r>
      <t>Region on the west coast of Angola. Its capital city, also named Benguela, was founded in 1617 by the Portuguese and became a major port for the trade and transportation of slaves</t>
    </r>
    <r>
      <rPr>
        <sz val="11"/>
        <color theme="1"/>
        <rFont val="Calibri"/>
        <family val="2"/>
        <scheme val="minor"/>
      </rPr>
      <t xml:space="preserve"> (James 2011:40)</t>
    </r>
    <r>
      <rPr>
        <sz val="11"/>
        <color theme="1"/>
        <rFont val="Calibri"/>
        <family val="2"/>
        <scheme val="minor"/>
      </rPr>
      <t>.</t>
    </r>
  </si>
  <si>
    <t>City on the west coast of Angola. It was founded in 1617 by the Portuguese and became a major port for the trade and transportation of slaves (James 2011:40).</t>
  </si>
  <si>
    <r>
      <rPr>
        <sz val="11"/>
        <color theme="1"/>
        <rFont val="Calibri"/>
        <family val="2"/>
        <scheme val="minor"/>
      </rPr>
      <t xml:space="preserve">James, W. Martin. </t>
    </r>
    <r>
      <rPr>
        <i/>
        <sz val="11"/>
        <color theme="1"/>
        <rFont val="Calibri"/>
        <family val="2"/>
        <scheme val="minor"/>
      </rPr>
      <t xml:space="preserve">Historical Dictionary of Angola. </t>
    </r>
    <r>
      <rPr>
        <sz val="11"/>
        <color theme="1"/>
        <rFont val="Calibri"/>
        <family val="2"/>
        <scheme val="minor"/>
      </rPr>
      <t>p.40</t>
    </r>
  </si>
  <si>
    <r>
      <t>Possibly Kumsedisha Pan, just south east of Khama-Khama Pan in present-day northeast Botswana. In his journals Livingstone also uses the 'Gumkirreh' for the same place (Schapera 1960:11</t>
    </r>
    <r>
      <rPr>
        <i/>
        <sz val="11"/>
        <color theme="1"/>
        <rFont val="Calibri"/>
        <family val="2"/>
        <scheme val="minor"/>
      </rPr>
      <t>n</t>
    </r>
    <r>
      <rPr>
        <sz val="11"/>
        <color theme="1"/>
        <rFont val="Calibri"/>
        <family val="2"/>
        <scheme val="minor"/>
      </rPr>
      <t>4).</t>
    </r>
  </si>
  <si>
    <r>
      <t>Note that Schapera's coordinates are wrong. He places Kumsedisha at 19°36'S 25°5'E but he clearly means 19°56'S 24°5'E.</t>
    </r>
    <r>
      <rPr>
        <sz val="11"/>
        <color theme="1"/>
        <rFont val="Calibri"/>
        <family val="2"/>
        <scheme val="minor"/>
      </rPr>
      <t xml:space="preserve"> </t>
    </r>
    <r>
      <rPr>
        <sz val="11"/>
        <color rgb="FFFF0000"/>
        <rFont val="Calibri"/>
        <family val="2"/>
        <scheme val="minor"/>
      </rPr>
      <t>Move to geogName</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</si>
  <si>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 (Newitt 1995:141, 144-45).</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</si>
  <si>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 (Newitt 1995:202-06, 284).</t>
    </r>
  </si>
  <si>
    <r>
      <t>Town on the Zambezi in central Mozambique, about 125 miles from Quelimane and about 130 miles from Tete. It had originally been an Islamic settlement, but was occupied by the Portuguese in the late-16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 (Newitt 1995:141).</t>
    </r>
  </si>
  <si>
    <r>
      <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t>
    </r>
    <r>
      <rPr>
        <i/>
        <sz val="11"/>
        <color rgb="FF000000"/>
        <rFont val="Calibri"/>
        <family val="2"/>
        <scheme val="minor"/>
      </rPr>
      <t>n</t>
    </r>
    <r>
      <rPr>
        <sz val="11"/>
        <color rgb="FF000000"/>
        <rFont val="Calibri"/>
        <family val="2"/>
        <scheme val="minor"/>
      </rPr>
      <t>2, 189)</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</si>
  <si>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Dalziel.1320-22</t>
    </r>
    <r>
      <rPr>
        <sz val="11"/>
        <rFont val="Calibri"/>
        <family val="2"/>
        <scheme val="minor"/>
      </rPr>
      <t>; Macola, Giacomo. The Gun in Central Africa. p.34</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</si>
  <si>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 1320-21.</t>
    </r>
  </si>
  <si>
    <r>
      <rPr>
        <i/>
        <sz val="11"/>
        <color theme="1"/>
        <rFont val="Calibri"/>
        <family val="2"/>
        <scheme val="minor"/>
      </rPr>
      <t xml:space="preserve">Encyclopedia Britannica 11th Edition </t>
    </r>
    <r>
      <rPr>
        <sz val="11"/>
        <color theme="1"/>
        <rFont val="Calibri"/>
        <family val="2"/>
        <scheme val="minor"/>
      </rPr>
      <t xml:space="preserve">(1910-11) vol. 4., edited by Hugh Chisholm. p.304; Hull, Lise. </t>
    </r>
    <r>
      <rPr>
        <i/>
        <sz val="11"/>
        <color theme="1"/>
        <rFont val="Calibri"/>
        <family val="2"/>
        <scheme val="minor"/>
      </rPr>
      <t>The Great Castles of Britain &amp; Ireland</t>
    </r>
    <r>
      <rPr>
        <sz val="11"/>
        <color theme="1"/>
        <rFont val="Calibri"/>
        <family val="2"/>
        <scheme val="minor"/>
      </rPr>
      <t>. p.82.</t>
    </r>
  </si>
  <si>
    <r>
      <t xml:space="preserve">Elbourne, Elizabeth. 'Moffat, Robert (1795–1883).' </t>
    </r>
    <r>
      <rPr>
        <i/>
        <sz val="11"/>
        <color theme="1"/>
        <rFont val="Calibri"/>
        <family val="2"/>
        <scheme val="minor"/>
      </rPr>
      <t>Oxford Dictionary of National Biography.</t>
    </r>
    <r>
      <rPr>
        <i/>
        <sz val="11"/>
        <rFont val="Calibri"/>
        <family val="2"/>
        <scheme val="minor"/>
      </rPr>
      <t xml:space="preserve"> </t>
    </r>
    <r>
      <rPr>
        <sz val="11"/>
        <rFont val="Calibri"/>
        <family val="2"/>
        <scheme val="minor"/>
      </rPr>
      <t>[This citation could be added but Adrian's entries do not include references.]</t>
    </r>
  </si>
  <si>
    <r>
      <t>Location identified using Livingstone's coordinates (</t>
    </r>
    <r>
      <rPr>
        <i/>
        <sz val="11"/>
        <color theme="1"/>
        <rFont val="Calibri"/>
        <family val="2"/>
        <scheme val="minor"/>
      </rPr>
      <t xml:space="preserve">Missionary Travels </t>
    </r>
    <r>
      <rPr>
        <sz val="11"/>
        <color theme="1"/>
        <rFont val="Calibri"/>
        <family val="2"/>
        <scheme val="minor"/>
      </rPr>
      <t xml:space="preserve">p.203). </t>
    </r>
    <r>
      <rPr>
        <sz val="11"/>
        <color rgb="FFFF0000"/>
        <rFont val="Calibri"/>
        <family val="2"/>
        <scheme val="minor"/>
      </rPr>
      <t>Use also for 'Liny-anti'.</t>
    </r>
  </si>
  <si>
    <r>
      <t xml:space="preserve">Location identified using Livingstone's coordinates on </t>
    </r>
    <r>
      <rPr>
        <i/>
        <sz val="11"/>
        <color theme="1"/>
        <rFont val="Calibri"/>
        <family val="2"/>
        <scheme val="minor"/>
      </rPr>
      <t>Missionary Travels</t>
    </r>
    <r>
      <rPr>
        <sz val="11"/>
        <color theme="1"/>
        <rFont val="Calibri"/>
        <family val="2"/>
        <scheme val="minor"/>
      </rPr>
      <t xml:space="preserve">, p.203. </t>
    </r>
    <r>
      <rPr>
        <sz val="11"/>
        <color rgb="FFFF0000"/>
        <rFont val="Calibri"/>
        <family val="2"/>
        <scheme val="minor"/>
      </rPr>
      <t>Use also for 'Nariele'.</t>
    </r>
  </si>
  <si>
    <t>Use also for 'Kilimane'</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</si>
  <si>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Use also for 'Seshsheke'.</t>
    </r>
  </si>
  <si>
    <t xml:space="preserve">Use also for 'Shokwane'. </t>
  </si>
  <si>
    <t>Village in north-west Angola, in the vicinity of Golungo Alto in present-day Cuanza Norte Province. It was probably a Mbundu settlement.</t>
  </si>
  <si>
    <t>Portuguese station in north-west Angola, in present-day Cuanza Norte Province. According to Livingstone’s journal, it was four and a half hours east of Golungo Alto on the road to Ambaca (Schapera 1963, 1:180).</t>
  </si>
  <si>
    <t>Town in north-west Angola on the Cuanza River, in the southern part of present-day Cuanza Norte Province.</t>
  </si>
  <si>
    <r>
      <t>Village in the vicinity of present-day Jumbo (where the Jumbo mine was established in 1890), in northern Zimbabwe. According to Livingstone, it was also known as 'Bambala'. In 1856, he identified it as a settlement with an active gold trade (Schapera 1963, 2:431-32, 432</t>
    </r>
    <r>
      <rPr>
        <i/>
        <sz val="11"/>
        <color rgb="FF000000"/>
        <rFont val="Calibri"/>
        <family val="2"/>
        <scheme val="minor"/>
      </rPr>
      <t>n</t>
    </r>
    <r>
      <rPr>
        <sz val="11"/>
        <color rgb="FF000000"/>
        <rFont val="Calibri"/>
        <family val="2"/>
        <scheme val="minor"/>
      </rPr>
      <t>1).</t>
    </r>
  </si>
  <si>
    <r>
      <t xml:space="preserve">Village north of London (which is now part of the London Borough of Barnet). Livingstone rented a property here in 1857 while writing </t>
    </r>
    <r>
      <rPr>
        <i/>
        <sz val="11"/>
        <color theme="1"/>
        <rFont val="Calibri"/>
        <family val="2"/>
        <scheme val="minor"/>
      </rPr>
      <t>Missionary Travels</t>
    </r>
    <r>
      <rPr>
        <sz val="11"/>
        <color theme="1"/>
        <rFont val="Calibri"/>
        <family val="2"/>
        <scheme val="minor"/>
      </rPr>
      <t>, prior to his departure on the Zambezi Expedition (Roberts 2008).</t>
    </r>
  </si>
  <si>
    <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t>
  </si>
  <si>
    <t>Town in Kent, in the south-east of England.</t>
  </si>
  <si>
    <r>
      <t>Village in central-east Mozambique near the Cuacua river, about 30 miles inland from Quelimane (Shapera 1963, 2:472</t>
    </r>
    <r>
      <rPr>
        <i/>
        <sz val="11"/>
        <color theme="1"/>
        <rFont val="Calibri"/>
        <family val="2"/>
        <scheme val="minor"/>
      </rPr>
      <t>n</t>
    </r>
    <r>
      <rPr>
        <sz val="11"/>
        <color theme="1"/>
        <rFont val="Calibri"/>
        <family val="2"/>
        <scheme val="minor"/>
      </rPr>
      <t>2).</t>
    </r>
  </si>
  <si>
    <r>
      <t xml:space="preserve">Presumably a Mbundu village, in the vicinity of Golungo Alto in Angola's present-day Cuanza Norte Province. </t>
    </r>
    <r>
      <rPr>
        <sz val="11"/>
        <color theme="1"/>
        <rFont val="Calibri"/>
        <family val="2"/>
        <scheme val="minor"/>
      </rPr>
      <t xml:space="preserve">The word may be a descriptor for a settlement rather than a proper name. The Mbundu term, ‘kilombo’, initially meant a ‘male initiation camp’ and was later used to describe ‘a military encampment in constant readiness for attack’. </t>
    </r>
    <r>
      <rPr>
        <sz val="11"/>
        <color rgb="FF000000"/>
        <rFont val="Calibri"/>
        <family val="2"/>
        <scheme val="minor"/>
      </rPr>
      <t>In his journal, Livingstone uses the spelling ‘Quilombo’ (</t>
    </r>
    <r>
      <rPr>
        <sz val="11"/>
        <color theme="1"/>
        <rFont val="Calibri"/>
        <family val="2"/>
        <scheme val="minor"/>
      </rPr>
      <t xml:space="preserve">Jaede 2007:406; </t>
    </r>
    <r>
      <rPr>
        <sz val="11"/>
        <color rgb="FF000000"/>
        <rFont val="Calibri"/>
        <family val="2"/>
        <scheme val="minor"/>
      </rPr>
      <t>Schapera 1963, 1:183).</t>
    </r>
  </si>
  <si>
    <t>Use also for 'Sofála'</t>
  </si>
  <si>
    <r>
      <t>Portuguese station in north-west Angola in present-day Cuanza Norte Province, just west of Golungo Alto and about 90 miles inland from Luanda (Schapera 1963, 1:144</t>
    </r>
    <r>
      <rPr>
        <i/>
        <sz val="11"/>
        <color theme="1"/>
        <rFont val="Calibri"/>
        <family val="2"/>
        <scheme val="minor"/>
      </rPr>
      <t>n</t>
    </r>
    <r>
      <rPr>
        <sz val="11"/>
        <color theme="1"/>
        <rFont val="Calibri"/>
        <family val="2"/>
        <scheme val="minor"/>
      </rPr>
      <t>2).</t>
    </r>
  </si>
  <si>
    <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t>
  </si>
  <si>
    <t>Region in present-day western Zambia to the west of the Kafue River, and homeland of the Lozi people. Historically, it covered a larger area including Zambia's current Western, North-western and Southern provinces (Minahan 2002:1115).</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</si>
  <si>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t>
  </si>
  <si>
    <t>Historic homelands of the Shona people, in the north-east of present-day Zimbabwe.</t>
  </si>
  <si>
    <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t>
  </si>
  <si>
    <t>North-western region of the Indian subcontinent. In 1846, following the first Anglo-Sikh War, Kashmir became a princely state under British indirect rule (Editors 2017).</t>
  </si>
  <si>
    <t>Coastal region of north-west Angola, in present-day Bengo Province.</t>
  </si>
  <si>
    <r>
      <t>Region encompassing parts of present-day north-western Zambia and south-eastern Angola, and historically homeland of the Luvale people (Schapera 1963, 1:38</t>
    </r>
    <r>
      <rPr>
        <i/>
        <sz val="11"/>
        <color theme="1"/>
        <rFont val="Calibri"/>
        <family val="2"/>
        <scheme val="minor"/>
      </rPr>
      <t>n</t>
    </r>
    <r>
      <rPr>
        <sz val="11"/>
        <color theme="1"/>
        <rFont val="Calibri"/>
        <family val="2"/>
        <scheme val="minor"/>
      </rPr>
      <t>2; Editors 2010).</t>
    </r>
  </si>
  <si>
    <t>Livingstone uses the term to mean the country of the ‘Baroro’, or the Sangu people (also historically known as the Rori). Their historic homelands are in the Mbeya region, north of Lake Malawi in south-west Tanganyika (Olson 1996:509).</t>
  </si>
  <si>
    <t>Region in south-western Africa, and homeland of the Tswana groups. It was annexed by Britain in 1885, with the area south of the Molopo River becoming a crown colony and the northern area becoming the Bechuanaland Protectorate. It became independent Botswana in 1966 (Curran 2003:52).</t>
  </si>
  <si>
    <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t>
  </si>
  <si>
    <r>
      <t>Village on the Zambezi river in the north-west of present-day Zambia’s Western Province, near the Liuwa Plain National Park. In Livingstone’s day it was the ‘last town of the Makololo’ when travelling westward (Livingstone 1857:250; Schapera 1963, 1:16</t>
    </r>
    <r>
      <rPr>
        <i/>
        <sz val="11"/>
        <color theme="1"/>
        <rFont val="Calibri"/>
        <family val="2"/>
        <scheme val="minor"/>
      </rPr>
      <t>n</t>
    </r>
    <r>
      <rPr>
        <sz val="11"/>
        <color theme="1"/>
        <rFont val="Calibri"/>
        <family val="2"/>
        <scheme val="minor"/>
      </rPr>
      <t>1).</t>
    </r>
  </si>
  <si>
    <r>
      <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t>
    </r>
    <r>
      <rPr>
        <i/>
        <sz val="11"/>
        <color theme="1"/>
        <rFont val="Calibri"/>
        <family val="2"/>
        <scheme val="minor"/>
      </rPr>
      <t>n</t>
    </r>
    <r>
      <rPr>
        <sz val="11"/>
        <color theme="1"/>
        <rFont val="Calibri"/>
        <family val="2"/>
        <scheme val="minor"/>
      </rPr>
      <t>6).</t>
    </r>
  </si>
  <si>
    <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t>
  </si>
  <si>
    <r>
      <t>Area in north</t>
    </r>
    <r>
      <rPr>
        <sz val="11"/>
        <color theme="1"/>
        <rFont val="Calibri"/>
        <family val="2"/>
        <scheme val="minor"/>
      </rPr>
      <t>-</t>
    </r>
    <r>
      <rPr>
        <sz val="11"/>
        <color theme="1"/>
        <rFont val="Calibri"/>
        <family val="2"/>
        <scheme val="minor"/>
      </rPr>
      <t>west London, known for its meat market which dates from the middle ages.</t>
    </r>
  </si>
  <si>
    <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t>
  </si>
  <si>
    <r>
      <t>District just south of Golungo Alto in north-west Angola, in present-day Cuanza-Norte Province. In the mid-19</t>
    </r>
    <r>
      <rPr>
        <vertAlign val="superscript"/>
        <sz val="11"/>
        <color theme="1"/>
        <rFont val="Calibri"/>
        <family val="2"/>
        <scheme val="minor"/>
      </rPr>
      <t>th</t>
    </r>
    <r>
      <rPr>
        <sz val="11"/>
        <color theme="1"/>
        <rFont val="Calibri"/>
        <family val="2"/>
        <scheme val="minor"/>
      </rPr>
      <t xml:space="preserve"> century it became an important centre in Angola’s developing coffee industry. Livingstone provides census information of 1854 for Cazengo in his journal (Birmingham 1999:97 Schapera 1963, 1:178)</t>
    </r>
  </si>
  <si>
    <t>Village in north-west Angola. It is now a city about 17 miles from the Cuanza River, and the capital of Malanje province.</t>
  </si>
  <si>
    <r>
      <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
    </r>
    <r>
      <rPr>
        <vertAlign val="superscript"/>
        <sz val="11"/>
        <color theme="1"/>
        <rFont val="Calibri"/>
        <family val="2"/>
        <scheme val="minor"/>
      </rPr>
      <t>th</t>
    </r>
    <r>
      <rPr>
        <sz val="11"/>
        <color theme="1"/>
        <rFont val="Calibri"/>
        <family val="2"/>
        <scheme val="minor"/>
      </rPr>
      <t xml:space="preserve"> century (Newitt 2010:18-19).</t>
    </r>
  </si>
  <si>
    <r>
      <t xml:space="preserve">Village in north-west Angola about 15 miles south-east of Malanje, in present-day Malanje province. Livingstone adopts the spelling 'Ngio' in </t>
    </r>
    <r>
      <rPr>
        <i/>
        <sz val="11"/>
        <color theme="1"/>
        <rFont val="Calibri"/>
        <family val="2"/>
        <scheme val="minor"/>
      </rPr>
      <t>Missionary Travels</t>
    </r>
    <r>
      <rPr>
        <sz val="11"/>
        <color theme="1"/>
        <rFont val="Calibri"/>
        <family val="2"/>
        <scheme val="minor"/>
      </rPr>
      <t>, but uses 'Gio' in his journals (Schapera 1963, 1:133).</t>
    </r>
  </si>
  <si>
    <t>Village in north-west Angola, about 33 miles east of Malanje in present-day Malanje Province.</t>
  </si>
  <si>
    <t>District and Portuguese station in north-west Angola, established in 1838. Now known as Calandula, it is about 39 miles north-west of Malanje in present-day Malanje province (Corrado 2008:10).</t>
  </si>
  <si>
    <r>
      <t>City in what is now the Free State, east</t>
    </r>
    <r>
      <rPr>
        <sz val="11"/>
        <color theme="1"/>
        <rFont val="Calibri"/>
        <family val="2"/>
        <scheme val="minor"/>
      </rPr>
      <t>-</t>
    </r>
    <r>
      <rPr>
        <sz val="11"/>
        <color theme="1"/>
        <rFont val="Calibri"/>
        <family val="2"/>
        <scheme val="minor"/>
      </rPr>
      <t>central South Africa. It was the capital city of the Orange Free State (1854–1902), one of the independent Boer Republics.</t>
    </r>
  </si>
  <si>
    <t xml:space="preserve">Village in present-day central-east Botswana, about twenty miles south of the outskirts of Nwetwe Pan. </t>
  </si>
  <si>
    <t>City in south-east India, on the Bay of Bengal coast. During the period of East India Company rule and the British Raj, it was the administrative capital of southern India (Editors 2015).</t>
  </si>
  <si>
    <t>Village in the north-east of present-day South Africa’s Northern Cape Province, where the Société des Missions Évangélique de Paris (Paris Evangelical Missionary Society) established its first mission station in 1833 (Newcomb 1855:47-48; Mosimann-Barbier 2014:21).</t>
  </si>
  <si>
    <r>
      <t>Settlement on the Boteti river in present-day north-central Botswana. It is south-west of Nxai pan, and about 100 miles east of Lake Ngami. In his journals, Livingstone also uses the spelling 'Ñabisane' (Schapera 1960:69</t>
    </r>
    <r>
      <rPr>
        <i/>
        <sz val="11"/>
        <color theme="1"/>
        <rFont val="Calibri"/>
        <family val="2"/>
        <scheme val="minor"/>
      </rPr>
      <t>n</t>
    </r>
    <r>
      <rPr>
        <sz val="11"/>
        <color theme="1"/>
        <rFont val="Calibri"/>
        <family val="2"/>
        <scheme val="minor"/>
      </rPr>
      <t>4, 306).</t>
    </r>
  </si>
  <si>
    <r>
      <t>Kwena settlement, just north-east of Molepole in present-day south-east Botswana. The Kwena were resident there when Livingstone first met Sechele in 1842 (Schapera 1974:49</t>
    </r>
    <r>
      <rPr>
        <i/>
        <sz val="11"/>
        <color theme="1"/>
        <rFont val="Calibri"/>
        <family val="2"/>
        <scheme val="minor"/>
      </rPr>
      <t>n</t>
    </r>
    <r>
      <rPr>
        <sz val="11"/>
        <color theme="1"/>
        <rFont val="Calibri"/>
        <family val="2"/>
        <scheme val="minor"/>
      </rPr>
      <t>2).</t>
    </r>
  </si>
  <si>
    <t xml:space="preserve">Town in central-west Angola, in the northern part of present-day Huila Province and about 80 miles south-west of Huambo. </t>
  </si>
  <si>
    <r>
      <t>Settlement about twenty miles north of the Ngwato capital, Shoshong, in present-day central-east Botswana (Parsons 1973:100</t>
    </r>
    <r>
      <rPr>
        <i/>
        <sz val="11"/>
        <color theme="1"/>
        <rFont val="Calibri"/>
        <family val="2"/>
        <scheme val="minor"/>
      </rPr>
      <t>n</t>
    </r>
    <r>
      <rPr>
        <sz val="11"/>
        <color theme="1"/>
        <rFont val="Calibri"/>
        <family val="2"/>
        <scheme val="minor"/>
      </rPr>
      <t>55).</t>
    </r>
  </si>
  <si>
    <r>
      <t>Point at which a small channel (called Mutu by Livingstone) connects the Zambezi and Cuacua rivers in central-east Mozambique. It is in the vicinity of present-day Mopeia district, and about 67 miles from the main mouth of the Zambezi (Schapera 1963, 2:471</t>
    </r>
    <r>
      <rPr>
        <i/>
        <sz val="11"/>
        <color theme="1"/>
        <rFont val="Calibri"/>
        <family val="2"/>
        <scheme val="minor"/>
      </rPr>
      <t>n</t>
    </r>
    <r>
      <rPr>
        <sz val="11"/>
        <color theme="1"/>
        <rFont val="Calibri"/>
        <family val="2"/>
        <scheme val="minor"/>
      </rPr>
      <t>2</t>
    </r>
    <r>
      <rPr>
        <i/>
        <sz val="11"/>
        <color theme="1"/>
        <rFont val="Calibri"/>
        <family val="2"/>
        <scheme val="minor"/>
      </rPr>
      <t xml:space="preserve">, </t>
    </r>
    <r>
      <rPr>
        <sz val="11"/>
        <color theme="1"/>
        <rFont val="Calibri"/>
        <family val="2"/>
        <scheme val="minor"/>
      </rPr>
      <t>471</t>
    </r>
    <r>
      <rPr>
        <i/>
        <sz val="11"/>
        <color theme="1"/>
        <rFont val="Calibri"/>
        <family val="2"/>
        <scheme val="minor"/>
      </rPr>
      <t>n</t>
    </r>
    <r>
      <rPr>
        <sz val="11"/>
        <color theme="1"/>
        <rFont val="Calibri"/>
        <family val="2"/>
        <scheme val="minor"/>
      </rPr>
      <t>5)</t>
    </r>
  </si>
  <si>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</si>
  <si>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 [</t>
    </r>
    <r>
      <rPr>
        <sz val="11"/>
        <rFont val="Calibri"/>
        <family val="2"/>
        <scheme val="minor"/>
      </rPr>
      <t>These citations could be added but Adrian's entries do not include references.]</t>
    </r>
  </si>
  <si>
    <r>
      <rPr>
        <sz val="11"/>
        <color theme="1"/>
        <rFont val="Calibri"/>
        <family val="2"/>
        <scheme val="minor"/>
      </rPr>
      <t>R</t>
    </r>
    <r>
      <rPr>
        <sz val="11"/>
        <color theme="1"/>
        <rFont val="Calibri"/>
        <family val="2"/>
        <scheme val="minor"/>
      </rPr>
      <t>egion surrounding the northern part of the Nile river.</t>
    </r>
  </si>
  <si>
    <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t>
  </si>
  <si>
    <r>
      <t xml:space="preserve">Eastern region of Cape Colony. The colony's eastern frontier and the Xhosa territories beyond, known </t>
    </r>
    <r>
      <rPr>
        <sz val="11"/>
        <color theme="1"/>
        <rFont val="Calibri"/>
        <family val="2"/>
        <scheme val="minor"/>
      </rPr>
      <t>to</t>
    </r>
    <r>
      <rPr>
        <sz val="11"/>
        <color theme="1"/>
        <rFont val="Calibri"/>
        <family val="2"/>
        <scheme val="minor"/>
      </rPr>
      <t xml:space="preserve"> contemporaries as 'Kaffraria' or 'Kaffreland', were the site of the century-long series of disputes between the Xhosa and the British known as the Cape-Xhosa Wars (1779–1879).  See also Kaffraria.</t>
    </r>
  </si>
  <si>
    <t>Area on the Zambezi in the present-day Western Province of Zambia, bordering Namibia's Caprivi Strip. According to Livingstone, it was 25 miles west of where Sesheke was then located (Livingstone 1857:684).</t>
  </si>
  <si>
    <r>
      <t>Major central African state, which existed in the region between the Lomani and Lualaba rivers in what is now the southern Democratic Republic of the Congo. Luba had become a ‘dynastic kingdom’ by 1700, and expanded its sway throughout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as far east as Lake Tanganyika, as far south as Lake Mweru, and as far north as Kasuland and Songyeland (Macola 2016b:1320-21).</t>
    </r>
  </si>
  <si>
    <r>
      <t xml:space="preserve">Area around the confluence of the Lungwebungu River (called ‘Loeti’ by Livingstone) and the Zambezi, in the northern part of present-day Zambia’s Western Province. In the published </t>
    </r>
    <r>
      <rPr>
        <i/>
        <sz val="11"/>
        <color rgb="FF000000"/>
        <rFont val="Calibri"/>
        <family val="2"/>
        <scheme val="minor"/>
      </rPr>
      <t>Missionary Travels</t>
    </r>
    <r>
      <rPr>
        <sz val="11"/>
        <color rgb="FF000000"/>
        <rFont val="Calibri"/>
        <family val="2"/>
        <scheme val="minor"/>
      </rPr>
      <t>, Livingstone adopts the spelling 'Manga' (Livingstone 1857:261).</t>
    </r>
  </si>
  <si>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t>
  </si>
  <si>
    <t>Use also for 'Benguela'</t>
  </si>
  <si>
    <t>Use also for 'Barotse'</t>
  </si>
  <si>
    <t>Historic country in central Scotland, and the location of the Battle of Bannockburn (1314) in which Robert the Bruce defeated the English army under Edward II. See also Robert I (Robert the Bruce).</t>
  </si>
  <si>
    <t xml:space="preserve">Industrial and mining town in South Lanarkshire, Scotland (about 8 miles south-east of Glasgow), and the birthplace of David Livingstone. </t>
  </si>
  <si>
    <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t>
  </si>
  <si>
    <t>Village in north-west Angola, in present-day Malanje province. According to Livingstone, it was 15 miles east of Pungo Andongo and 300 yards north of the Cuanza River (Livingstone 1857:686)</t>
  </si>
  <si>
    <t>Portuguese settlement in north-central Angola, in present day Lunda Norte Province. It was about 300 miles east of Luanda, and was described by Livingstone as ‘the farthest inland station of the Portuguese in Western Africa’ (Livingstone 1857:368, 375).</t>
  </si>
  <si>
    <r>
      <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t>
    </r>
    <r>
      <rPr>
        <i/>
        <sz val="11"/>
        <color theme="1"/>
        <rFont val="Calibri"/>
        <family val="2"/>
        <scheme val="minor"/>
      </rPr>
      <t>n</t>
    </r>
    <r>
      <rPr>
        <sz val="11"/>
        <color theme="1"/>
        <rFont val="Calibri"/>
        <family val="2"/>
        <scheme val="minor"/>
      </rPr>
      <t>2).</t>
    </r>
  </si>
  <si>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t>
  </si>
  <si>
    <t>Town on the Zambezi River in present-day Namibia’s Caprivi Strip, bordering Zambia’s Western Province and directly across river from Sesheke.</t>
  </si>
  <si>
    <r>
      <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t>
    </r>
    <r>
      <rPr>
        <i/>
        <sz val="11"/>
        <color theme="1"/>
        <rFont val="Calibri"/>
        <family val="2"/>
        <scheme val="minor"/>
      </rPr>
      <t>n</t>
    </r>
    <r>
      <rPr>
        <sz val="11"/>
        <color theme="1"/>
        <rFont val="Calibri"/>
        <family val="2"/>
        <scheme val="minor"/>
      </rPr>
      <t>2, 42</t>
    </r>
    <r>
      <rPr>
        <i/>
        <sz val="11"/>
        <color theme="1"/>
        <rFont val="Calibri"/>
        <family val="2"/>
        <scheme val="minor"/>
      </rPr>
      <t>n</t>
    </r>
    <r>
      <rPr>
        <sz val="11"/>
        <color theme="1"/>
        <rFont val="Calibri"/>
        <family val="2"/>
        <scheme val="minor"/>
      </rPr>
      <t xml:space="preserve">5; Weinberg 2015:147). </t>
    </r>
  </si>
  <si>
    <r>
      <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t>
    </r>
    <r>
      <rPr>
        <sz val="11"/>
        <color theme="1"/>
        <rFont val="Calibri"/>
        <family val="2"/>
        <scheme val="minor"/>
      </rPr>
      <t xml:space="preserve"> (Kalusa 2009:55-56; Livingstone 1857:203)</t>
    </r>
    <r>
      <rPr>
        <sz val="11"/>
        <color theme="1"/>
        <rFont val="Calibri"/>
        <family val="2"/>
        <scheme val="minor"/>
      </rPr>
      <t>.</t>
    </r>
  </si>
  <si>
    <t>Former Ngwaketse capital in the vicinity of Moshaneng, south-west of Gaborone in present-day Botswana (Morton 2014:31).</t>
  </si>
  <si>
    <t>District and Portuguese station in north-central Angola, around 60 miles east of Malanje in present-day Malanje Province. In his journals, Livingstone uses the spelling ‘Talamoñgonga’ and ‘Tala Mongongo’ (Schapera 1963, 1:132, 212).</t>
  </si>
  <si>
    <r>
      <t>City in present-day Mali, west Africa, and historically a major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 (Heffernan 2001:203, 205-06).</t>
    </r>
  </si>
  <si>
    <t>Settlement just north of Nwetwe pan in present-day north-eastern Botswana. It was described by Livingstone as an Ngwato ‘cattle post’ (Schapera 1960:9).</t>
  </si>
  <si>
    <r>
      <t xml:space="preserve">Taken from Adrian's glossary with only minor changes (changed Bakwena to Kwena) and added years. I've changed Adrian's entry in the settlement xml file and noted so with a comment. </t>
    </r>
    <r>
      <rPr>
        <sz val="11"/>
        <color rgb="FFFF0000"/>
        <rFont val="Calibri"/>
        <family val="2"/>
        <scheme val="minor"/>
      </rPr>
      <t>Note: the xml ID used here is in Adrian's section of the settlement xml file.</t>
    </r>
  </si>
  <si>
    <r>
      <t>Taken from Adrian's glossary.</t>
    </r>
    <r>
      <rPr>
        <sz val="11"/>
        <color rgb="FFFF0000"/>
        <rFont val="Calibri"/>
        <family val="2"/>
        <scheme val="minor"/>
      </rPr>
      <t xml:space="preserve"> Note: the xml ID used here is in Adrian's section of the settlement xml file.</t>
    </r>
  </si>
  <si>
    <t>[valley]</t>
  </si>
  <si>
    <t>Move to geogName. Taken from Adrian's glossary entry.</t>
  </si>
  <si>
    <t>region0018</t>
  </si>
  <si>
    <t>region0019</t>
  </si>
  <si>
    <t>region0020</t>
  </si>
  <si>
    <t>region0021</t>
  </si>
  <si>
    <t>region0022</t>
  </si>
  <si>
    <t>region0023</t>
  </si>
  <si>
    <t>region0024</t>
  </si>
  <si>
    <t>region0025</t>
  </si>
  <si>
    <t>region0026</t>
  </si>
  <si>
    <t>region0027</t>
  </si>
  <si>
    <t>region0028</t>
  </si>
  <si>
    <t>region0029</t>
  </si>
  <si>
    <t>region0030</t>
  </si>
  <si>
    <t>region0031</t>
  </si>
  <si>
    <t>region0032</t>
  </si>
  <si>
    <t>region0033</t>
  </si>
  <si>
    <t>region0034</t>
  </si>
  <si>
    <t>region0035</t>
  </si>
  <si>
    <t>region0036</t>
  </si>
  <si>
    <t>region0037</t>
  </si>
  <si>
    <t>region0038</t>
  </si>
  <si>
    <t>region0039</t>
  </si>
  <si>
    <t>region0040</t>
  </si>
  <si>
    <t>region0041</t>
  </si>
  <si>
    <t>region0042</t>
  </si>
  <si>
    <t>region0043</t>
  </si>
  <si>
    <t>region0044</t>
  </si>
  <si>
    <t>region0045</t>
  </si>
  <si>
    <t>region0046</t>
  </si>
  <si>
    <t>region0047</t>
  </si>
  <si>
    <t>region0048</t>
  </si>
  <si>
    <t>region0049</t>
  </si>
  <si>
    <t>region0050</t>
  </si>
  <si>
    <t>region0051</t>
  </si>
  <si>
    <t>sett0006</t>
  </si>
  <si>
    <t>sett0007</t>
  </si>
  <si>
    <t>sett0018</t>
  </si>
  <si>
    <t>sett0019</t>
  </si>
  <si>
    <t>sett0020</t>
  </si>
  <si>
    <t>sett0021</t>
  </si>
  <si>
    <t>sett0022</t>
  </si>
  <si>
    <t>sett0023</t>
  </si>
  <si>
    <t>sett0024</t>
  </si>
  <si>
    <t>sett0025</t>
  </si>
  <si>
    <t>sett0026</t>
  </si>
  <si>
    <t>sett0027</t>
  </si>
  <si>
    <t>sett0028</t>
  </si>
  <si>
    <t>sett0029</t>
  </si>
  <si>
    <t>sett0030</t>
  </si>
  <si>
    <t>sett0031</t>
  </si>
  <si>
    <t>sett0032</t>
  </si>
  <si>
    <t>sett0033</t>
  </si>
  <si>
    <t>sett0034</t>
  </si>
  <si>
    <t>sett0035</t>
  </si>
  <si>
    <t>sett0036</t>
  </si>
  <si>
    <t>sett0037</t>
  </si>
  <si>
    <t>sett0038</t>
  </si>
  <si>
    <t>sett0039</t>
  </si>
  <si>
    <t>sett0040</t>
  </si>
  <si>
    <t>sett0041</t>
  </si>
  <si>
    <t>sett0042</t>
  </si>
  <si>
    <t>sett0043</t>
  </si>
  <si>
    <t>sett0044</t>
  </si>
  <si>
    <t>sett0045</t>
  </si>
  <si>
    <t>sett0046</t>
  </si>
  <si>
    <t>sett0047</t>
  </si>
  <si>
    <t>sett0048</t>
  </si>
  <si>
    <t>sett0049</t>
  </si>
  <si>
    <t>sett0050</t>
  </si>
  <si>
    <t>sett0051</t>
  </si>
  <si>
    <t>sett0052</t>
  </si>
  <si>
    <t>sett0053</t>
  </si>
  <si>
    <t>sett0054</t>
  </si>
  <si>
    <t>sett0055</t>
  </si>
  <si>
    <t>sett0056</t>
  </si>
  <si>
    <t>sett0057</t>
  </si>
  <si>
    <t>sett0058</t>
  </si>
  <si>
    <t>sett0059</t>
  </si>
  <si>
    <t>sett0060</t>
  </si>
  <si>
    <t>sett0061</t>
  </si>
  <si>
    <t>sett0062</t>
  </si>
  <si>
    <t>sett0063</t>
  </si>
  <si>
    <t>sett0064</t>
  </si>
  <si>
    <t>sett0065</t>
  </si>
  <si>
    <t>sett0066</t>
  </si>
  <si>
    <t>sett0067</t>
  </si>
  <si>
    <t>sett0068</t>
  </si>
  <si>
    <t>sett0069</t>
  </si>
  <si>
    <t>sett0070</t>
  </si>
  <si>
    <t>sett0071</t>
  </si>
  <si>
    <t>sett0072</t>
  </si>
  <si>
    <t>sett0073</t>
  </si>
  <si>
    <t>sett0074</t>
  </si>
  <si>
    <t>sett0075</t>
  </si>
  <si>
    <t>sett0076</t>
  </si>
  <si>
    <t>sett0077</t>
  </si>
  <si>
    <t>sett0078</t>
  </si>
  <si>
    <t>sett0079</t>
  </si>
  <si>
    <t>sett0080</t>
  </si>
  <si>
    <t>sett0081</t>
  </si>
  <si>
    <t>sett0082</t>
  </si>
  <si>
    <t>sett0083</t>
  </si>
  <si>
    <t>sett0084</t>
  </si>
  <si>
    <t>sett0085</t>
  </si>
  <si>
    <t>sett0086</t>
  </si>
  <si>
    <t>sett0087</t>
  </si>
  <si>
    <t>sett0088</t>
  </si>
  <si>
    <t>sett0089</t>
  </si>
  <si>
    <t>sett0090</t>
  </si>
  <si>
    <t>sett0091</t>
  </si>
  <si>
    <t>sett0092</t>
  </si>
  <si>
    <t>sett0093</t>
  </si>
  <si>
    <t>sett0094</t>
  </si>
  <si>
    <t>sett0095</t>
  </si>
  <si>
    <t>town</t>
  </si>
  <si>
    <t>village</t>
  </si>
  <si>
    <t>city</t>
  </si>
  <si>
    <t>farm</t>
  </si>
  <si>
    <t>castle</t>
  </si>
  <si>
    <t>street</t>
  </si>
  <si>
    <t>use also for 'high Blantyre'</t>
  </si>
  <si>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 </t>
    </r>
    <r>
      <rPr>
        <sz val="11"/>
        <color rgb="FFFF0000"/>
        <rFont val="Calibri"/>
        <family val="2"/>
        <scheme val="minor"/>
      </rPr>
      <t>Use also for 'Cassangé'</t>
    </r>
  </si>
  <si>
    <t>Use also for 'Bambala'.</t>
  </si>
  <si>
    <t xml:space="preserve">Use also for the singular, 'John o Groat' </t>
  </si>
  <si>
    <t>Use also for hyphenated, 'Katima-molelo'</t>
  </si>
  <si>
    <t>Use also for 'Cape' and 'GoCape' (an instance of overwriting)</t>
  </si>
  <si>
    <t>Use also for 'central humid basin of Africa', 'the great central valley', 'central valley'</t>
  </si>
  <si>
    <t>Use also for 'Trans- vaal'</t>
  </si>
  <si>
    <t>Use also for 'Manoa', 'Manuanwa', and 'Manwa'.</t>
  </si>
  <si>
    <t xml:space="preserve">Tweedale (1)  </t>
  </si>
  <si>
    <t>pers0577</t>
  </si>
  <si>
    <t>Pereira, Pedro Caetano (or Chissaca)</t>
  </si>
  <si>
    <r>
      <t xml:space="preserve">Head of the Caetano Pereiras, a powerful Afro-Portuguese commercial family in east Africa, who built a trading empire centred on ivory and slaves that extended from the Shire River to the Luangwa. In the published </t>
    </r>
    <r>
      <rPr>
        <i/>
        <sz val="11"/>
        <color rgb="FF000000"/>
        <rFont val="Calibri"/>
        <family val="2"/>
        <scheme val="minor"/>
      </rPr>
      <t>Missionary Travels</t>
    </r>
    <r>
      <rPr>
        <sz val="11"/>
        <color rgb="FF000000"/>
        <rFont val="Calibri"/>
        <family val="2"/>
        <scheme val="minor"/>
      </rPr>
      <t>,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t>
    </r>
  </si>
  <si>
    <r>
      <t xml:space="preserve">Newitt, Malyn. </t>
    </r>
    <r>
      <rPr>
        <i/>
        <sz val="11"/>
        <color rgb="FF000000"/>
        <rFont val="Calibri"/>
        <family val="2"/>
        <scheme val="minor"/>
      </rPr>
      <t>A History of Mozambique</t>
    </r>
    <r>
      <rPr>
        <sz val="11"/>
        <color rgb="FF000000"/>
        <rFont val="Calibri"/>
        <family val="2"/>
        <scheme val="minor"/>
      </rPr>
      <t xml:space="preserve">. 283, 310. Schapera, Isaac. </t>
    </r>
    <r>
      <rPr>
        <i/>
        <sz val="11"/>
        <color rgb="FF000000"/>
        <rFont val="Calibri"/>
        <family val="2"/>
        <scheme val="minor"/>
      </rPr>
      <t>Livingstone's African Journal</t>
    </r>
    <r>
      <rPr>
        <sz val="11"/>
        <color rgb="FF000000"/>
        <rFont val="Calibri"/>
        <family val="2"/>
        <scheme val="minor"/>
      </rPr>
      <t xml:space="preserve"> vol. 2, 428</t>
    </r>
    <r>
      <rPr>
        <i/>
        <sz val="11"/>
        <color rgb="FF000000"/>
        <rFont val="Calibri"/>
        <family val="2"/>
        <scheme val="minor"/>
      </rPr>
      <t>n</t>
    </r>
    <r>
      <rPr>
        <sz val="11"/>
        <color rgb="FF000000"/>
        <rFont val="Calibri"/>
        <family val="2"/>
        <scheme val="minor"/>
      </rPr>
      <t xml:space="preserve">1; Livingstone, David, </t>
    </r>
    <r>
      <rPr>
        <i/>
        <sz val="11"/>
        <color rgb="FF000000"/>
        <rFont val="Calibri"/>
        <family val="2"/>
        <scheme val="minor"/>
      </rPr>
      <t>Missionary Travels</t>
    </r>
    <r>
      <rPr>
        <sz val="11"/>
        <color rgb="FF000000"/>
        <rFont val="Calibri"/>
        <family val="2"/>
        <scheme val="minor"/>
      </rPr>
      <t>, 632.</t>
    </r>
  </si>
</sst>
</file>

<file path=xl/styles.xml><?xml version="1.0" encoding="utf-8"?>
<styleSheet xmlns="http://schemas.openxmlformats.org/spreadsheetml/2006/main" xmlns:mc="http://schemas.openxmlformats.org/markup-compatibility/2006" xmlns:x14ac="http://schemas.microsoft.com/office/spreadsheetml/2009/9/ac" mc:Ignorable="x14ac">
  <fonts count="9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
      <sz val="11"/>
      <color rgb="FFFF0000"/>
      <name val="Libian SC Regular"/>
      <family val="2"/>
    </font>
    <font>
      <sz val="11"/>
      <color theme="1"/>
      <name val="Calibri"/>
    </font>
  </fonts>
  <fills count="13">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205">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46">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49" fontId="69" fillId="0" borderId="1" xfId="0" applyNumberFormat="1"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49" fontId="14" fillId="0" borderId="1" xfId="0" applyNumberFormat="1" applyFont="1" applyBorder="1" applyAlignment="1">
      <alignment horizontal="left" vertical="center" wrapText="1"/>
    </xf>
    <xf numFmtId="49" fontId="14" fillId="0" borderId="1" xfId="0" applyNumberFormat="1"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49" fontId="10" fillId="0" borderId="1" xfId="0" applyNumberFormat="1" applyFont="1" applyBorder="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49" fontId="4" fillId="0" borderId="1" xfId="0" applyNumberFormat="1" applyFont="1" applyBorder="1" applyAlignment="1">
      <alignment vertical="center"/>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5"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6"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6"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8"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0" fontId="79" fillId="0" borderId="1" xfId="0" applyFont="1" applyFill="1" applyBorder="1" applyAlignment="1">
      <alignment vertical="center" wrapText="1"/>
    </xf>
    <xf numFmtId="0" fontId="1" fillId="0" borderId="1" xfId="0" applyFont="1" applyBorder="1" applyAlignment="1">
      <alignment wrapText="1"/>
    </xf>
    <xf numFmtId="0" fontId="0" fillId="0" borderId="1" xfId="0" applyFill="1" applyBorder="1" applyAlignment="1">
      <alignment vertical="center"/>
    </xf>
    <xf numFmtId="0" fontId="1" fillId="0" borderId="1" xfId="0" applyFont="1" applyFill="1" applyBorder="1" applyAlignment="1">
      <alignment vertical="center"/>
    </xf>
    <xf numFmtId="0" fontId="19" fillId="0" borderId="1" xfId="0" applyFont="1" applyFill="1" applyBorder="1" applyAlignment="1">
      <alignment vertical="center" wrapText="1"/>
    </xf>
    <xf numFmtId="49" fontId="1" fillId="9" borderId="1" xfId="0" applyNumberFormat="1" applyFont="1" applyFill="1" applyBorder="1" applyAlignment="1">
      <alignment vertical="center" wrapText="1"/>
    </xf>
    <xf numFmtId="0" fontId="1" fillId="9" borderId="1" xfId="0" applyFont="1" applyFill="1" applyBorder="1" applyAlignment="1">
      <alignment vertical="center" wrapText="1"/>
    </xf>
    <xf numFmtId="49" fontId="73" fillId="5" borderId="1" xfId="0" applyNumberFormat="1" applyFont="1" applyFill="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5" borderId="1" xfId="0" applyFont="1" applyFill="1" applyBorder="1" applyAlignment="1">
      <alignment vertical="center" wrapText="1"/>
    </xf>
    <xf numFmtId="0" fontId="79" fillId="5" borderId="1" xfId="0" applyFont="1" applyFill="1" applyBorder="1" applyAlignment="1">
      <alignment vertical="center" wrapText="1"/>
    </xf>
    <xf numFmtId="0" fontId="69" fillId="9" borderId="1" xfId="0" applyFont="1" applyFill="1" applyBorder="1" applyAlignment="1">
      <alignment vertical="center"/>
    </xf>
    <xf numFmtId="0" fontId="71" fillId="9" borderId="1" xfId="0" applyFont="1" applyFill="1" applyBorder="1"/>
    <xf numFmtId="0" fontId="71" fillId="9" borderId="2" xfId="0" applyFont="1" applyFill="1" applyBorder="1"/>
    <xf numFmtId="0" fontId="0" fillId="0" borderId="1" xfId="0" applyBorder="1"/>
    <xf numFmtId="49" fontId="1" fillId="0" borderId="1" xfId="0" applyNumberFormat="1" applyFont="1" applyBorder="1" applyAlignment="1">
      <alignment horizontal="left" vertical="center" wrapText="1"/>
    </xf>
    <xf numFmtId="49" fontId="9" fillId="0" borderId="1" xfId="0" applyNumberFormat="1" applyFont="1" applyFill="1" applyBorder="1" applyAlignment="1">
      <alignment vertical="center" wrapText="1"/>
    </xf>
    <xf numFmtId="0" fontId="1" fillId="0" borderId="1" xfId="0" applyFont="1" applyFill="1" applyBorder="1" applyAlignment="1">
      <alignment horizontal="left" vertical="center" wrapText="1"/>
    </xf>
    <xf numFmtId="49" fontId="79" fillId="0" borderId="1" xfId="0" applyNumberFormat="1" applyFont="1" applyBorder="1" applyAlignment="1">
      <alignment vertical="center" wrapText="1"/>
    </xf>
    <xf numFmtId="0" fontId="88" fillId="0" borderId="1" xfId="0" applyFont="1" applyBorder="1" applyAlignment="1">
      <alignment vertical="center" wrapText="1"/>
    </xf>
    <xf numFmtId="0" fontId="69" fillId="0" borderId="2" xfId="0" applyFont="1" applyFill="1" applyBorder="1" applyAlignment="1">
      <alignment vertical="center" wrapText="1"/>
    </xf>
    <xf numFmtId="49" fontId="7" fillId="0" borderId="1" xfId="0" applyNumberFormat="1" applyFont="1" applyFill="1" applyBorder="1" applyAlignment="1">
      <alignment vertical="center" wrapText="1"/>
    </xf>
    <xf numFmtId="0" fontId="7" fillId="0" borderId="1" xfId="0" applyFont="1" applyFill="1" applyBorder="1" applyAlignment="1">
      <alignment vertical="center" wrapText="1"/>
    </xf>
    <xf numFmtId="0" fontId="0" fillId="0" borderId="1" xfId="0" applyFill="1" applyBorder="1" applyAlignment="1">
      <alignment horizontal="left" vertical="center" indent="1"/>
    </xf>
    <xf numFmtId="49" fontId="69" fillId="0" borderId="1" xfId="0" applyNumberFormat="1" applyFont="1" applyFill="1" applyBorder="1" applyAlignment="1">
      <alignment horizontal="left" vertical="center"/>
    </xf>
    <xf numFmtId="49" fontId="15" fillId="0" borderId="1" xfId="0" applyNumberFormat="1" applyFont="1" applyFill="1" applyBorder="1" applyAlignment="1">
      <alignment horizontal="left" vertical="center" wrapText="1"/>
    </xf>
    <xf numFmtId="0" fontId="92" fillId="0" borderId="1" xfId="0" applyFont="1" applyBorder="1" applyAlignment="1">
      <alignment vertical="center" wrapText="1"/>
    </xf>
    <xf numFmtId="0" fontId="1" fillId="0" borderId="1" xfId="0" applyFont="1" applyBorder="1" applyAlignment="1">
      <alignment horizontal="justify" vertical="center"/>
    </xf>
    <xf numFmtId="0" fontId="69" fillId="12" borderId="1" xfId="0" applyFont="1" applyFill="1" applyBorder="1" applyAlignment="1">
      <alignment vertical="center" wrapText="1"/>
    </xf>
    <xf numFmtId="49" fontId="69" fillId="12" borderId="1" xfId="0" applyNumberFormat="1" applyFont="1" applyFill="1" applyBorder="1" applyAlignment="1">
      <alignment vertical="center" wrapText="1"/>
    </xf>
    <xf numFmtId="49" fontId="12" fillId="12" borderId="1" xfId="0" applyNumberFormat="1" applyFont="1" applyFill="1" applyBorder="1" applyAlignment="1">
      <alignment vertical="center" wrapText="1"/>
    </xf>
    <xf numFmtId="0" fontId="71" fillId="12" borderId="1" xfId="0" applyFont="1" applyFill="1" applyBorder="1" applyAlignment="1">
      <alignment vertical="center" wrapText="1"/>
    </xf>
    <xf numFmtId="0" fontId="1" fillId="12" borderId="1" xfId="0" applyFont="1" applyFill="1" applyBorder="1" applyAlignment="1">
      <alignment vertical="center" wrapText="1"/>
    </xf>
    <xf numFmtId="0" fontId="0" fillId="9" borderId="1" xfId="0" applyFill="1" applyBorder="1" applyAlignment="1">
      <alignment vertical="center"/>
    </xf>
    <xf numFmtId="49" fontId="69" fillId="9" borderId="1" xfId="0" applyNumberFormat="1" applyFont="1" applyFill="1" applyBorder="1" applyAlignment="1">
      <alignment horizontal="left" vertical="center"/>
    </xf>
    <xf numFmtId="0" fontId="1" fillId="9" borderId="1" xfId="0" applyFont="1" applyFill="1" applyBorder="1" applyAlignment="1">
      <alignment vertical="center"/>
    </xf>
    <xf numFmtId="49" fontId="14" fillId="9"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49" fontId="1" fillId="12" borderId="1" xfId="0" applyNumberFormat="1" applyFont="1" applyFill="1" applyBorder="1" applyAlignment="1">
      <alignment vertical="center" wrapText="1"/>
    </xf>
    <xf numFmtId="49" fontId="14" fillId="0" borderId="1" xfId="0" applyNumberFormat="1" applyFont="1" applyFill="1" applyBorder="1" applyAlignment="1">
      <alignment horizontal="left" vertical="center" wrapText="1"/>
    </xf>
  </cellXfs>
  <cellStyles count="4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4"/>
  <sheetViews>
    <sheetView tabSelected="1" topLeftCell="N1" zoomScale="120" zoomScaleNormal="120" zoomScalePageLayoutView="120" workbookViewId="0">
      <pane ySplit="1" topLeftCell="A336" activePane="bottomLeft" state="frozen"/>
      <selection pane="bottomLeft" activeCell="A336" sqref="A336:XFD336"/>
    </sheetView>
  </sheetViews>
  <sheetFormatPr baseColWidth="10" defaultColWidth="10.83203125" defaultRowHeight="14" x14ac:dyDescent="0"/>
  <cols>
    <col min="1" max="1" width="18.6640625" style="21" bestFit="1" customWidth="1"/>
    <col min="2" max="2" width="19.6640625" style="21" hidden="1" customWidth="1"/>
    <col min="3" max="3" width="10.83203125" style="21" hidden="1" customWidth="1"/>
    <col min="4" max="5" width="20" style="21" hidden="1" customWidth="1"/>
    <col min="6" max="6" width="20" style="24" hidden="1" customWidth="1"/>
    <col min="7" max="7" width="36.5" style="24" customWidth="1"/>
    <col min="8" max="8" width="10.83203125" style="24" hidden="1" customWidth="1"/>
    <col min="9" max="9" width="40" style="42" hidden="1" customWidth="1"/>
    <col min="10" max="10" width="36.5" style="20" customWidth="1"/>
    <col min="11" max="12" width="25.83203125" style="288" customWidth="1"/>
    <col min="13" max="13" width="57.33203125" style="36" customWidth="1"/>
    <col min="14" max="14" width="63.6640625" style="36" customWidth="1"/>
    <col min="15" max="15" width="48.5" style="27" customWidth="1"/>
    <col min="16" max="16" width="65.1640625" style="21" customWidth="1"/>
    <col min="17" max="16384" width="10.83203125" style="21"/>
  </cols>
  <sheetData>
    <row r="1" spans="1:16" s="30" customFormat="1">
      <c r="A1" s="32" t="s">
        <v>316</v>
      </c>
      <c r="D1" s="31" t="s">
        <v>464</v>
      </c>
      <c r="E1" s="31"/>
      <c r="F1" s="22"/>
      <c r="G1" s="32" t="s">
        <v>16</v>
      </c>
      <c r="H1" s="32" t="s">
        <v>15</v>
      </c>
      <c r="I1" s="33" t="s">
        <v>465</v>
      </c>
      <c r="J1" s="32" t="s">
        <v>250</v>
      </c>
      <c r="K1" s="32" t="s">
        <v>2224</v>
      </c>
      <c r="L1" s="32" t="s">
        <v>2225</v>
      </c>
      <c r="M1" s="34" t="s">
        <v>258</v>
      </c>
      <c r="N1" s="34" t="s">
        <v>2401</v>
      </c>
      <c r="O1" s="23" t="s">
        <v>474</v>
      </c>
      <c r="P1" s="76" t="s">
        <v>315</v>
      </c>
    </row>
    <row r="2" spans="1:16" ht="84">
      <c r="A2" s="267" t="s">
        <v>2403</v>
      </c>
      <c r="B2" s="21" t="str">
        <f>C2&amp;D2&amp;E2</f>
        <v>ref="people.xml#0002"</v>
      </c>
      <c r="C2" s="21" t="s">
        <v>462</v>
      </c>
      <c r="D2" s="21" t="str">
        <f>"people.xml#"&amp;F2</f>
        <v>people.xml#0002</v>
      </c>
      <c r="E2" s="21" t="s">
        <v>463</v>
      </c>
      <c r="F2" s="24" t="s">
        <v>461</v>
      </c>
      <c r="G2" s="93"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48" t="s">
        <v>826</v>
      </c>
      <c r="L2" s="148"/>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26">
      <c r="A3" s="267" t="s">
        <v>2404</v>
      </c>
      <c r="F3" s="21"/>
      <c r="G3" s="24" t="s">
        <v>1514</v>
      </c>
      <c r="J3" s="268" t="s">
        <v>1639</v>
      </c>
      <c r="K3" s="270"/>
      <c r="L3" s="270"/>
      <c r="M3" s="276" t="s">
        <v>2086</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69" t="s">
        <v>1641</v>
      </c>
      <c r="P3" s="271"/>
    </row>
    <row r="4" spans="1:16" ht="56">
      <c r="A4" s="267" t="s">
        <v>2405</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89" t="s">
        <v>693</v>
      </c>
    </row>
    <row r="5" spans="1:16" ht="126">
      <c r="A5" s="267" t="s">
        <v>2406</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279" t="s">
        <v>2223</v>
      </c>
      <c r="L5" s="279" t="s">
        <v>2222</v>
      </c>
      <c r="M5" s="37" t="s">
        <v>1883</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280" t="s">
        <v>696</v>
      </c>
    </row>
    <row r="6" spans="1:16" ht="70">
      <c r="A6" s="267" t="s">
        <v>2407</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12">
      <c r="A7" s="267" t="s">
        <v>2408</v>
      </c>
      <c r="F7" s="21"/>
      <c r="G7" s="24" t="s">
        <v>1530</v>
      </c>
      <c r="J7" s="268" t="s">
        <v>1685</v>
      </c>
      <c r="K7" s="24"/>
      <c r="L7" s="24"/>
      <c r="M7" s="276" t="s">
        <v>2101</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276" t="s">
        <v>1684</v>
      </c>
      <c r="P7" s="263"/>
    </row>
    <row r="8" spans="1:16" ht="112">
      <c r="A8" s="267" t="s">
        <v>2409</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279" t="s">
        <v>2229</v>
      </c>
      <c r="L8" s="279" t="s">
        <v>2228</v>
      </c>
      <c r="M8" s="37" t="s">
        <v>1884</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280" t="s">
        <v>703</v>
      </c>
    </row>
    <row r="9" spans="1:16" ht="126">
      <c r="A9" s="267" t="s">
        <v>2410</v>
      </c>
      <c r="B9" s="21" t="str">
        <f>C9&amp;D9&amp;E9</f>
        <v>ref="people.xml#0080"</v>
      </c>
      <c r="C9" s="21" t="s">
        <v>462</v>
      </c>
      <c r="D9" s="21" t="str">
        <f>"people.xml#"&amp;F9</f>
        <v>people.xml#0080</v>
      </c>
      <c r="E9" s="21" t="s">
        <v>463</v>
      </c>
      <c r="F9" s="24" t="s">
        <v>392</v>
      </c>
      <c r="G9" s="104"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280" t="s">
        <v>873</v>
      </c>
      <c r="K9" s="279" t="s">
        <v>2275</v>
      </c>
      <c r="L9" s="279" t="s">
        <v>2304</v>
      </c>
      <c r="M9" s="37" t="s">
        <v>1956</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280" t="s">
        <v>874</v>
      </c>
      <c r="P9" s="289"/>
    </row>
    <row r="10" spans="1:16" ht="98">
      <c r="A10" s="267" t="s">
        <v>2411</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279" t="s">
        <v>2231</v>
      </c>
      <c r="L10" s="279" t="s">
        <v>2230</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0">
      <c r="A11" s="267" t="s">
        <v>2412</v>
      </c>
      <c r="G11" s="26" t="s">
        <v>479</v>
      </c>
      <c r="H11" s="20"/>
      <c r="I11" s="35"/>
      <c r="J11" s="38" t="s">
        <v>710</v>
      </c>
      <c r="K11" s="38"/>
      <c r="L11" s="38"/>
      <c r="M11" s="37" t="s">
        <v>1886</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280" t="s">
        <v>714</v>
      </c>
    </row>
    <row r="12" spans="1:16" ht="56">
      <c r="A12" s="267" t="s">
        <v>2413</v>
      </c>
      <c r="F12" s="21"/>
      <c r="G12" s="24" t="s">
        <v>1602</v>
      </c>
      <c r="J12" s="275" t="s">
        <v>1794</v>
      </c>
      <c r="K12" s="278" t="s">
        <v>2271</v>
      </c>
      <c r="L12" s="278" t="s">
        <v>2328</v>
      </c>
      <c r="M12" s="180" t="s">
        <v>2151</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276" t="s">
        <v>1795</v>
      </c>
      <c r="P12" s="289"/>
    </row>
    <row r="13" spans="1:16" ht="84">
      <c r="A13" s="267" t="s">
        <v>2414</v>
      </c>
      <c r="F13" s="21"/>
      <c r="G13" s="24" t="s">
        <v>1598</v>
      </c>
      <c r="J13" s="275" t="s">
        <v>1762</v>
      </c>
      <c r="K13" s="267"/>
      <c r="L13" s="267"/>
      <c r="M13" s="180" t="s">
        <v>2158</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276" t="s">
        <v>1763</v>
      </c>
      <c r="P13" s="263" t="s">
        <v>1764</v>
      </c>
    </row>
    <row r="14" spans="1:16" ht="98">
      <c r="A14" s="267" t="s">
        <v>2415</v>
      </c>
      <c r="G14" s="24" t="s">
        <v>1555</v>
      </c>
      <c r="J14" s="275" t="s">
        <v>1721</v>
      </c>
      <c r="K14" s="299">
        <v>1794</v>
      </c>
      <c r="L14" s="299">
        <v>1872</v>
      </c>
      <c r="M14" s="180" t="s">
        <v>2125</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276" t="s">
        <v>1722</v>
      </c>
    </row>
    <row r="15" spans="1:16" ht="84">
      <c r="A15" s="267" t="s">
        <v>2416</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78" t="s">
        <v>715</v>
      </c>
      <c r="K15" s="38"/>
      <c r="L15" s="38"/>
      <c r="M15" s="75" t="s">
        <v>1887</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280" t="s">
        <v>716</v>
      </c>
    </row>
    <row r="16" spans="1:16" ht="70">
      <c r="A16" s="267" t="s">
        <v>2417</v>
      </c>
      <c r="F16" s="21"/>
      <c r="G16" s="24" t="s">
        <v>1496</v>
      </c>
      <c r="J16" s="268" t="s">
        <v>1612</v>
      </c>
      <c r="K16" s="270"/>
      <c r="L16" s="270"/>
      <c r="M16" s="36" t="s">
        <v>2071</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69" t="s">
        <v>1621</v>
      </c>
      <c r="P16" s="217" t="s">
        <v>2070</v>
      </c>
    </row>
    <row r="17" spans="1:16" ht="56">
      <c r="A17" s="267" t="s">
        <v>2418</v>
      </c>
      <c r="F17" s="21"/>
      <c r="G17" s="278" t="s">
        <v>1509</v>
      </c>
      <c r="J17" s="268" t="s">
        <v>1612</v>
      </c>
      <c r="K17" s="270"/>
      <c r="L17" s="270"/>
      <c r="M17" s="36" t="s">
        <v>2069</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69" t="s">
        <v>1622</v>
      </c>
      <c r="P17" s="276" t="s">
        <v>2037</v>
      </c>
    </row>
    <row r="18" spans="1:16" ht="126">
      <c r="A18" s="267" t="s">
        <v>2419</v>
      </c>
      <c r="F18" s="21"/>
      <c r="G18" s="262" t="s">
        <v>1601</v>
      </c>
      <c r="J18" s="260" t="s">
        <v>1609</v>
      </c>
      <c r="K18" s="24"/>
      <c r="L18" s="24"/>
      <c r="M18" s="276" t="s">
        <v>1876</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276" t="s">
        <v>1610</v>
      </c>
    </row>
    <row r="19" spans="1:16" ht="140">
      <c r="A19" s="267" t="s">
        <v>2420</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78" t="s">
        <v>719</v>
      </c>
      <c r="K19" s="279" t="s">
        <v>2235</v>
      </c>
      <c r="L19" s="279" t="s">
        <v>2234</v>
      </c>
      <c r="M19" s="180" t="s">
        <v>1889</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280" t="s">
        <v>720</v>
      </c>
    </row>
    <row r="20" spans="1:16" ht="126">
      <c r="A20" s="267" t="s">
        <v>2421</v>
      </c>
      <c r="F20" s="21"/>
      <c r="G20" s="24" t="s">
        <v>1545</v>
      </c>
      <c r="J20" s="275" t="s">
        <v>1707</v>
      </c>
      <c r="K20" s="24"/>
      <c r="L20" s="24"/>
      <c r="M20" s="180" t="s">
        <v>2115</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276" t="s">
        <v>2116</v>
      </c>
      <c r="P20" s="289"/>
    </row>
    <row r="21" spans="1:16" ht="42">
      <c r="A21" s="267" t="s">
        <v>2422</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78"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98">
      <c r="A22" s="267" t="s">
        <v>2423</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78" t="s">
        <v>723</v>
      </c>
      <c r="K22" s="279" t="s">
        <v>2227</v>
      </c>
      <c r="L22" s="279" t="s">
        <v>2238</v>
      </c>
      <c r="M22" s="75" t="s">
        <v>1893</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280" t="s">
        <v>1199</v>
      </c>
    </row>
    <row r="23" spans="1:16" ht="84">
      <c r="A23" s="267" t="s">
        <v>2424</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4" t="s">
        <v>705</v>
      </c>
      <c r="K23" s="38"/>
      <c r="L23" s="38"/>
      <c r="M23" s="37" t="s">
        <v>1885</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280" t="s">
        <v>706</v>
      </c>
      <c r="P23" s="263" t="s">
        <v>1818</v>
      </c>
    </row>
    <row r="24" spans="1:16" ht="154">
      <c r="A24" s="267" t="s">
        <v>2425</v>
      </c>
      <c r="F24" s="21"/>
      <c r="G24" s="24" t="s">
        <v>1498</v>
      </c>
      <c r="J24" s="268" t="s">
        <v>1613</v>
      </c>
      <c r="K24" s="278" t="s">
        <v>2372</v>
      </c>
      <c r="L24" s="278" t="s">
        <v>2306</v>
      </c>
      <c r="M24" s="180" t="s">
        <v>2073</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276" t="s">
        <v>1660</v>
      </c>
      <c r="P24" s="271"/>
    </row>
    <row r="25" spans="1:16" ht="42">
      <c r="A25" s="267" t="s">
        <v>2426</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78" t="s">
        <v>712</v>
      </c>
      <c r="K25" s="38"/>
      <c r="L25" s="38"/>
      <c r="M25" s="75"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12">
      <c r="A26" s="267" t="s">
        <v>2427</v>
      </c>
      <c r="F26" s="21"/>
      <c r="G26" s="24" t="s">
        <v>1499</v>
      </c>
      <c r="J26" s="268" t="s">
        <v>1614</v>
      </c>
      <c r="K26" s="278" t="s">
        <v>2315</v>
      </c>
      <c r="L26" s="278" t="s">
        <v>2373</v>
      </c>
      <c r="M26" s="276" t="s">
        <v>2074</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69" t="s">
        <v>810</v>
      </c>
      <c r="P26" s="271"/>
    </row>
    <row r="27" spans="1:16" ht="154">
      <c r="A27" s="267" t="s">
        <v>2428</v>
      </c>
      <c r="F27" s="21"/>
      <c r="G27" s="262" t="s">
        <v>1500</v>
      </c>
      <c r="J27" s="268" t="s">
        <v>1615</v>
      </c>
      <c r="K27" s="278" t="s">
        <v>2280</v>
      </c>
      <c r="L27" s="278" t="s">
        <v>2317</v>
      </c>
      <c r="M27" s="180" t="s">
        <v>2075</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276" t="s">
        <v>1616</v>
      </c>
      <c r="P27" s="271"/>
    </row>
    <row r="28" spans="1:16" ht="154">
      <c r="A28" s="267" t="s">
        <v>2429</v>
      </c>
      <c r="G28" s="78"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279" t="s">
        <v>2242</v>
      </c>
      <c r="L28" s="279" t="s">
        <v>2241</v>
      </c>
      <c r="M28" s="75" t="s">
        <v>1894</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280" t="s">
        <v>729</v>
      </c>
      <c r="P28" s="263" t="s">
        <v>1819</v>
      </c>
    </row>
    <row r="29" spans="1:16" ht="154">
      <c r="A29" s="267" t="s">
        <v>2430</v>
      </c>
      <c r="F29" s="21"/>
      <c r="G29" s="24" t="s">
        <v>1515</v>
      </c>
      <c r="J29" s="268" t="s">
        <v>1640</v>
      </c>
      <c r="K29" s="278" t="s">
        <v>2358</v>
      </c>
      <c r="L29" s="278" t="s">
        <v>2269</v>
      </c>
      <c r="M29" s="276" t="s">
        <v>2087</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276" t="s">
        <v>2088</v>
      </c>
      <c r="P29" s="271"/>
    </row>
    <row r="30" spans="1:16" ht="154">
      <c r="A30" s="267" t="s">
        <v>2431</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4" t="s">
        <v>966</v>
      </c>
      <c r="K30" s="279" t="s">
        <v>2320</v>
      </c>
      <c r="L30" s="279" t="s">
        <v>2319</v>
      </c>
      <c r="M30" s="180" t="s">
        <v>1998</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280" t="s">
        <v>967</v>
      </c>
    </row>
    <row r="31" spans="1:16" ht="84">
      <c r="A31" s="267" t="s">
        <v>2432</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0" t="s">
        <v>730</v>
      </c>
      <c r="K31" s="279" t="s">
        <v>2244</v>
      </c>
      <c r="L31" s="279" t="s">
        <v>2243</v>
      </c>
      <c r="M31" s="37" t="s">
        <v>1895</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280" t="s">
        <v>732</v>
      </c>
      <c r="P31" s="263" t="s">
        <v>1821</v>
      </c>
    </row>
    <row r="32" spans="1:16" ht="140">
      <c r="A32" s="267" t="s">
        <v>2433</v>
      </c>
      <c r="F32" s="21"/>
      <c r="G32" s="278" t="s">
        <v>1544</v>
      </c>
      <c r="J32" s="275" t="s">
        <v>1706</v>
      </c>
      <c r="K32" s="24"/>
      <c r="L32" s="24"/>
      <c r="M32" s="276" t="s">
        <v>2113</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276" t="s">
        <v>1705</v>
      </c>
      <c r="P32" s="263" t="s">
        <v>2114</v>
      </c>
    </row>
    <row r="33" spans="1:16" ht="42">
      <c r="A33" s="267" t="s">
        <v>2434</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0" t="s">
        <v>736</v>
      </c>
      <c r="K33" s="38"/>
      <c r="L33" s="38"/>
      <c r="M33" s="77"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70">
      <c r="A34" s="267" t="s">
        <v>2435</v>
      </c>
      <c r="F34" s="21"/>
      <c r="G34" s="24" t="s">
        <v>1512</v>
      </c>
      <c r="J34" s="277" t="s">
        <v>1637</v>
      </c>
      <c r="K34" s="270"/>
      <c r="L34" s="270"/>
      <c r="M34" s="276" t="s">
        <v>2083</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69" t="s">
        <v>1638</v>
      </c>
      <c r="P34" s="289"/>
    </row>
    <row r="35" spans="1:16" ht="98">
      <c r="A35" s="267" t="s">
        <v>2436</v>
      </c>
      <c r="F35" s="21"/>
      <c r="G35" s="24" t="s">
        <v>1507</v>
      </c>
      <c r="J35" s="268" t="s">
        <v>1629</v>
      </c>
      <c r="K35" s="270"/>
      <c r="L35" s="270"/>
      <c r="M35" s="36" t="s">
        <v>1630</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69"/>
      <c r="P35" s="271"/>
    </row>
    <row r="36" spans="1:16" ht="168">
      <c r="A36" s="267" t="s">
        <v>2437</v>
      </c>
      <c r="B36" s="21" t="str">
        <f>C36&amp;D36&amp;E36</f>
        <v>ref="people.xml#0018"</v>
      </c>
      <c r="C36" s="21" t="s">
        <v>462</v>
      </c>
      <c r="D36" s="21" t="str">
        <f>"people.xml#"&amp;F36</f>
        <v>people.xml#0018</v>
      </c>
      <c r="E36" s="21" t="s">
        <v>463</v>
      </c>
      <c r="F36" s="24" t="s">
        <v>332</v>
      </c>
      <c r="G36" s="79"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0" t="s">
        <v>739</v>
      </c>
      <c r="K36" s="290" t="s">
        <v>2241</v>
      </c>
      <c r="L36" s="290" t="s">
        <v>2248</v>
      </c>
      <c r="M36" s="180" t="s">
        <v>1899</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280" t="s">
        <v>740</v>
      </c>
      <c r="P36" s="263" t="s">
        <v>1824</v>
      </c>
    </row>
    <row r="37" spans="1:16" ht="42">
      <c r="A37" s="267" t="s">
        <v>2438</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2"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98">
      <c r="A38" s="267" t="s">
        <v>2439</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2" t="s">
        <v>755</v>
      </c>
      <c r="K38" s="26"/>
      <c r="L38" s="26"/>
      <c r="M38" s="75" t="s">
        <v>1901</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280" t="s">
        <v>756</v>
      </c>
    </row>
    <row r="39" spans="1:16" ht="126">
      <c r="A39" s="267" t="s">
        <v>2440</v>
      </c>
      <c r="F39" s="21"/>
      <c r="G39" s="24" t="s">
        <v>1505</v>
      </c>
      <c r="J39" s="268" t="s">
        <v>1626</v>
      </c>
      <c r="K39" s="278" t="s">
        <v>2376</v>
      </c>
      <c r="L39" s="278" t="s">
        <v>2266</v>
      </c>
      <c r="M39" s="180" t="s">
        <v>2080</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276" t="s">
        <v>1627</v>
      </c>
      <c r="P39" s="289"/>
    </row>
    <row r="40" spans="1:16" ht="42">
      <c r="A40" s="267" t="s">
        <v>2441</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2"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42">
      <c r="A41" s="267" t="s">
        <v>2442</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2"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26">
      <c r="A42" s="267" t="s">
        <v>2443</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61" t="s">
        <v>1604</v>
      </c>
      <c r="K42" s="279" t="s">
        <v>2280</v>
      </c>
      <c r="L42" s="279" t="s">
        <v>2321</v>
      </c>
      <c r="M42" s="37" t="s">
        <v>1999</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6" t="s">
        <v>779</v>
      </c>
    </row>
    <row r="43" spans="1:16" ht="42">
      <c r="A43" s="267" t="s">
        <v>2444</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2" t="s">
        <v>762</v>
      </c>
      <c r="K43" s="26"/>
      <c r="L43" s="26"/>
      <c r="M43" s="75"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26">
      <c r="A44" s="267" t="s">
        <v>2445</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279" t="s">
        <v>2255</v>
      </c>
      <c r="L44" s="279" t="s">
        <v>2254</v>
      </c>
      <c r="M44" s="37" t="s">
        <v>1905</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280" t="s">
        <v>1717</v>
      </c>
    </row>
    <row r="45" spans="1:16" ht="126">
      <c r="A45" s="267" t="s">
        <v>2446</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1" t="s">
        <v>780</v>
      </c>
      <c r="K45" s="279" t="s">
        <v>2253</v>
      </c>
      <c r="L45" s="279" t="s">
        <v>2279</v>
      </c>
      <c r="M45" s="276" t="s">
        <v>1922</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280" t="s">
        <v>801</v>
      </c>
      <c r="P45" s="263" t="s">
        <v>1832</v>
      </c>
    </row>
    <row r="46" spans="1:16" ht="182">
      <c r="A46" s="267" t="s">
        <v>2447</v>
      </c>
      <c r="B46" s="21" t="str">
        <f t="shared" si="1"/>
        <v>ref="people.xml#0040"</v>
      </c>
      <c r="C46" s="21" t="s">
        <v>462</v>
      </c>
      <c r="D46" s="21" t="str">
        <f t="shared" si="2"/>
        <v>people.xml#0040</v>
      </c>
      <c r="E46" s="21" t="s">
        <v>463</v>
      </c>
      <c r="F46" s="24" t="s">
        <v>354</v>
      </c>
      <c r="G46" s="88"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88" t="s">
        <v>766</v>
      </c>
      <c r="K46" s="279" t="s">
        <v>2257</v>
      </c>
      <c r="L46" s="279" t="s">
        <v>2256</v>
      </c>
      <c r="M46" s="180" t="s">
        <v>1906</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280" t="s">
        <v>767</v>
      </c>
      <c r="P46" s="263" t="s">
        <v>1827</v>
      </c>
    </row>
    <row r="47" spans="1:16" ht="56">
      <c r="A47" s="267" t="s">
        <v>2448</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2"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40">
      <c r="A48" s="267" t="s">
        <v>2449</v>
      </c>
      <c r="F48" s="21"/>
      <c r="G48" s="24" t="s">
        <v>1495</v>
      </c>
      <c r="J48" s="268" t="s">
        <v>1611</v>
      </c>
      <c r="K48" s="270"/>
      <c r="L48" s="270"/>
      <c r="M48" s="276" t="s">
        <v>2068</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276" t="s">
        <v>1659</v>
      </c>
      <c r="P48" s="294"/>
    </row>
    <row r="49" spans="1:16" ht="42">
      <c r="A49" s="267" t="s">
        <v>2450</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2" t="s">
        <v>764</v>
      </c>
      <c r="K49" s="26"/>
      <c r="L49" s="26"/>
      <c r="M49" s="75" t="s">
        <v>724</v>
      </c>
      <c r="N49" s="37" t="str">
        <f t="shared" si="0"/>
        <v>&lt;person xml:id=$pers0290$&gt;&lt;persName type=$main$&gt;Denett&lt;/persName&gt;&lt;birth when=$$&gt;&lt;/birth&gt;&lt;death when=$$&gt;&lt;/death&gt;&lt;note type=$editorial$&gt;A copy editor employed by John Murray.&lt;/note&gt;&lt;/person&gt;&lt;!-- MT glossary entry --&gt;</v>
      </c>
      <c r="O49" s="25"/>
      <c r="P49" s="263" t="s">
        <v>1828</v>
      </c>
    </row>
    <row r="50" spans="1:16" ht="98">
      <c r="A50" s="267" t="s">
        <v>2451</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2" t="s">
        <v>768</v>
      </c>
      <c r="K50" s="279" t="s">
        <v>2236</v>
      </c>
      <c r="L50" s="279" t="s">
        <v>2220</v>
      </c>
      <c r="M50" s="37" t="s">
        <v>1907</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280" t="s">
        <v>769</v>
      </c>
    </row>
    <row r="51" spans="1:16" ht="42">
      <c r="A51" s="267" t="s">
        <v>2452</v>
      </c>
      <c r="F51" s="21"/>
      <c r="G51" s="24" t="s">
        <v>1516</v>
      </c>
      <c r="J51" s="268" t="s">
        <v>1642</v>
      </c>
      <c r="K51" s="270"/>
      <c r="L51" s="270"/>
      <c r="M51" s="242" t="s">
        <v>724</v>
      </c>
      <c r="N51" s="37" t="str">
        <f t="shared" si="0"/>
        <v>&lt;person xml:id=$pers0292$&gt;&lt;persName type=$main$&gt;Dew. W&lt;/persName&gt;&lt;birth when=$$&gt;&lt;/birth&gt;&lt;death when=$$&gt;&lt;/death&gt;&lt;note type=$editorial$&gt;A copy editor employed by John Murray.&lt;/note&gt;&lt;/person&gt;&lt;!-- MT glossary entry --&gt;</v>
      </c>
      <c r="O51" s="269"/>
      <c r="P51" s="271"/>
    </row>
    <row r="52" spans="1:16" ht="168">
      <c r="A52" s="267" t="s">
        <v>2453</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5" t="s">
        <v>770</v>
      </c>
      <c r="K52" s="279" t="s">
        <v>2259</v>
      </c>
      <c r="L52" s="279" t="s">
        <v>2258</v>
      </c>
      <c r="M52" s="180" t="s">
        <v>1908</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280" t="s">
        <v>771</v>
      </c>
    </row>
    <row r="53" spans="1:16" ht="140">
      <c r="A53" s="267" t="s">
        <v>2454</v>
      </c>
      <c r="F53" s="21"/>
      <c r="G53" s="24" t="s">
        <v>1508</v>
      </c>
      <c r="J53" s="268" t="s">
        <v>1631</v>
      </c>
      <c r="K53" s="278" t="s">
        <v>2271</v>
      </c>
      <c r="L53" s="278" t="s">
        <v>2377</v>
      </c>
      <c r="M53" s="36" t="s">
        <v>2085</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276" t="s">
        <v>1632</v>
      </c>
      <c r="P53" s="289"/>
    </row>
    <row r="54" spans="1:16" ht="70">
      <c r="A54" s="267" t="s">
        <v>2455</v>
      </c>
      <c r="F54" s="21"/>
      <c r="G54" s="24" t="s">
        <v>1517</v>
      </c>
      <c r="J54" s="268" t="s">
        <v>1644</v>
      </c>
      <c r="K54" s="270"/>
      <c r="L54" s="270"/>
      <c r="M54" s="180" t="s">
        <v>1643</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69"/>
      <c r="P54" s="271"/>
    </row>
    <row r="55" spans="1:16" ht="140">
      <c r="A55" s="267" t="s">
        <v>2456</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7" t="s">
        <v>777</v>
      </c>
      <c r="K55" s="38"/>
      <c r="L55" s="38"/>
      <c r="M55" s="37" t="s">
        <v>1910</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280" t="s">
        <v>778</v>
      </c>
    </row>
    <row r="56" spans="1:16" ht="140">
      <c r="A56" s="267" t="s">
        <v>2457</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2" t="s">
        <v>750</v>
      </c>
      <c r="K56" s="290" t="s">
        <v>2250</v>
      </c>
      <c r="L56" s="290" t="s">
        <v>2249</v>
      </c>
      <c r="M56" s="37" t="s">
        <v>2118</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295" t="s">
        <v>1900</v>
      </c>
    </row>
    <row r="57" spans="1:16" ht="154">
      <c r="A57" s="267" t="s">
        <v>2458</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89" t="s">
        <v>785</v>
      </c>
      <c r="K57" s="279" t="s">
        <v>2268</v>
      </c>
      <c r="L57" s="279" t="s">
        <v>2267</v>
      </c>
      <c r="M57" s="180" t="s">
        <v>1913</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280" t="s">
        <v>787</v>
      </c>
    </row>
    <row r="58" spans="1:16" ht="56">
      <c r="A58" s="267" t="s">
        <v>2459</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88" t="s">
        <v>786</v>
      </c>
      <c r="K58" s="38"/>
      <c r="L58" s="38"/>
      <c r="M58" s="37" t="s">
        <v>1864</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89" t="s">
        <v>693</v>
      </c>
    </row>
    <row r="59" spans="1:16" ht="98">
      <c r="A59" s="267" t="s">
        <v>2460</v>
      </c>
      <c r="F59" s="21"/>
      <c r="G59" s="24" t="s">
        <v>1525</v>
      </c>
      <c r="J59" s="268" t="s">
        <v>1662</v>
      </c>
      <c r="K59" s="24"/>
      <c r="L59" s="24"/>
      <c r="M59" s="276" t="s">
        <v>2098</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69" t="s">
        <v>1664</v>
      </c>
      <c r="P59" s="289"/>
    </row>
    <row r="60" spans="1:16" ht="140">
      <c r="A60" s="267" t="s">
        <v>2461</v>
      </c>
      <c r="F60" s="21"/>
      <c r="G60" s="24" t="s">
        <v>1603</v>
      </c>
      <c r="J60" s="275" t="s">
        <v>1797</v>
      </c>
      <c r="K60" s="278" t="s">
        <v>2396</v>
      </c>
      <c r="L60" s="278" t="s">
        <v>2228</v>
      </c>
      <c r="M60" s="180" t="s">
        <v>2173</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276" t="s">
        <v>1798</v>
      </c>
      <c r="P60" s="294"/>
    </row>
    <row r="61" spans="1:16" ht="154">
      <c r="A61" s="267" t="s">
        <v>2462</v>
      </c>
      <c r="B61" s="21" t="str">
        <f>C61&amp;D61&amp;E61</f>
        <v>ref="people.xml#0046"</v>
      </c>
      <c r="C61" s="21" t="s">
        <v>462</v>
      </c>
      <c r="D61" s="21" t="str">
        <f>"people.xml#"&amp;F61</f>
        <v>people.xml#0046</v>
      </c>
      <c r="E61" s="21" t="s">
        <v>463</v>
      </c>
      <c r="F61" s="24" t="s">
        <v>360</v>
      </c>
      <c r="G61" s="88"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88" t="s">
        <v>791</v>
      </c>
      <c r="K61" s="279" t="s">
        <v>2273</v>
      </c>
      <c r="L61" s="279" t="s">
        <v>2272</v>
      </c>
      <c r="M61" s="276" t="s">
        <v>1917</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89" t="s">
        <v>792</v>
      </c>
      <c r="P61" s="263" t="s">
        <v>1831</v>
      </c>
    </row>
    <row r="62" spans="1:16" ht="154">
      <c r="A62" s="267" t="s">
        <v>2463</v>
      </c>
      <c r="B62" s="21" t="str">
        <f>C62&amp;D62&amp;E62</f>
        <v>ref="people.xml#0006"</v>
      </c>
      <c r="C62" s="21" t="s">
        <v>462</v>
      </c>
      <c r="D62" s="21" t="str">
        <f>"people.xml#"&amp;F62</f>
        <v>people.xml#0006</v>
      </c>
      <c r="E62" s="21" t="s">
        <v>463</v>
      </c>
      <c r="F62" s="24" t="s">
        <v>320</v>
      </c>
      <c r="G62" s="78"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78" t="s">
        <v>721</v>
      </c>
      <c r="K62" s="279" t="s">
        <v>2237</v>
      </c>
      <c r="L62" s="279" t="s">
        <v>2236</v>
      </c>
      <c r="M62" s="37" t="s">
        <v>1890</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280" t="s">
        <v>1891</v>
      </c>
    </row>
    <row r="63" spans="1:16" ht="126">
      <c r="A63" s="267" t="s">
        <v>2464</v>
      </c>
      <c r="F63" s="21"/>
      <c r="G63" s="24" t="s">
        <v>1565</v>
      </c>
      <c r="J63" s="275" t="s">
        <v>1748</v>
      </c>
      <c r="K63" s="24"/>
      <c r="L63" s="24"/>
      <c r="M63" s="180" t="s">
        <v>2135</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276" t="s">
        <v>2134</v>
      </c>
    </row>
    <row r="64" spans="1:16" ht="168">
      <c r="A64" s="267" t="s">
        <v>2465</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88" t="s">
        <v>793</v>
      </c>
      <c r="K64" s="279" t="s">
        <v>2275</v>
      </c>
      <c r="L64" s="279" t="s">
        <v>2274</v>
      </c>
      <c r="M64" s="180" t="s">
        <v>1918</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280" t="s">
        <v>794</v>
      </c>
    </row>
    <row r="65" spans="1:16" ht="56">
      <c r="A65" s="267" t="s">
        <v>2466</v>
      </c>
      <c r="F65" s="21"/>
      <c r="G65" s="24" t="s">
        <v>1526</v>
      </c>
      <c r="J65" s="268" t="s">
        <v>1666</v>
      </c>
      <c r="K65" s="24"/>
      <c r="L65" s="24"/>
      <c r="M65" s="269" t="s">
        <v>1667</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69" t="s">
        <v>1668</v>
      </c>
    </row>
    <row r="66" spans="1:16" ht="168">
      <c r="A66" s="267" t="s">
        <v>2467</v>
      </c>
      <c r="B66" s="21" t="str">
        <f>C66&amp;D66&amp;E66</f>
        <v>ref="people.xml#0047"</v>
      </c>
      <c r="C66" s="21" t="s">
        <v>462</v>
      </c>
      <c r="D66" s="21" t="str">
        <f>"people.xml#"&amp;F66</f>
        <v>people.xml#0047</v>
      </c>
      <c r="E66" s="21" t="s">
        <v>463</v>
      </c>
      <c r="F66" s="24" t="s">
        <v>361</v>
      </c>
      <c r="G66" s="88"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88" t="s">
        <v>795</v>
      </c>
      <c r="K66" s="279" t="s">
        <v>2278</v>
      </c>
      <c r="L66" s="279" t="s">
        <v>2277</v>
      </c>
      <c r="M66" s="276" t="s">
        <v>1920</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280" t="s">
        <v>796</v>
      </c>
    </row>
    <row r="67" spans="1:16" ht="42">
      <c r="A67" s="267" t="s">
        <v>2468</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1"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12">
      <c r="A68" s="267" t="s">
        <v>2469</v>
      </c>
      <c r="F68" s="21"/>
      <c r="G68" s="270" t="s">
        <v>1600</v>
      </c>
      <c r="J68" s="268" t="s">
        <v>1680</v>
      </c>
      <c r="K68" s="24"/>
      <c r="L68" s="24"/>
      <c r="M68" s="276" t="s">
        <v>2102</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276" t="s">
        <v>1683</v>
      </c>
      <c r="P68" s="274" t="s">
        <v>1802</v>
      </c>
    </row>
    <row r="69" spans="1:16" ht="168">
      <c r="A69" s="267" t="s">
        <v>2470</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1" t="s">
        <v>798</v>
      </c>
      <c r="K69" s="279" t="s">
        <v>2280</v>
      </c>
      <c r="L69" s="279" t="s">
        <v>2279</v>
      </c>
      <c r="M69" s="276" t="s">
        <v>1921</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280" t="s">
        <v>799</v>
      </c>
    </row>
    <row r="70" spans="1:16" ht="154">
      <c r="A70" s="267" t="s">
        <v>2471</v>
      </c>
      <c r="G70" s="278" t="s">
        <v>665</v>
      </c>
      <c r="J70" s="161" t="s">
        <v>1067</v>
      </c>
      <c r="K70" s="278" t="s">
        <v>2356</v>
      </c>
      <c r="L70" s="278" t="s">
        <v>2355</v>
      </c>
      <c r="M70" s="276" t="s">
        <v>2047</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276" t="s">
        <v>1172</v>
      </c>
      <c r="P70" s="289"/>
    </row>
    <row r="71" spans="1:16" ht="98">
      <c r="A71" s="267" t="s">
        <v>2472</v>
      </c>
      <c r="B71" s="21" t="str">
        <f>C71&amp;D71&amp;E71</f>
        <v>ref="people.xml#0172"</v>
      </c>
      <c r="C71" s="21" t="s">
        <v>462</v>
      </c>
      <c r="D71" s="21" t="str">
        <f>"people.xml#"&amp;F71</f>
        <v>people.xml#0172</v>
      </c>
      <c r="E71" s="21" t="s">
        <v>463</v>
      </c>
      <c r="F71" s="24" t="s">
        <v>444</v>
      </c>
      <c r="G71" s="290"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2" t="s">
        <v>998</v>
      </c>
      <c r="K71" s="279" t="s">
        <v>2330</v>
      </c>
      <c r="L71" s="279" t="s">
        <v>2297</v>
      </c>
      <c r="M71" s="75" t="s">
        <v>2015</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08" t="s">
        <v>2014</v>
      </c>
    </row>
    <row r="72" spans="1:16" ht="98">
      <c r="A72" s="267" t="s">
        <v>2473</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1" t="s">
        <v>802</v>
      </c>
      <c r="K72" s="279" t="s">
        <v>2282</v>
      </c>
      <c r="L72" s="279" t="s">
        <v>2281</v>
      </c>
      <c r="M72" s="75" t="s">
        <v>2165</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280" t="s">
        <v>2166</v>
      </c>
      <c r="P72" s="289"/>
    </row>
    <row r="73" spans="1:16" ht="112">
      <c r="A73" s="267" t="s">
        <v>2474</v>
      </c>
      <c r="B73" s="21" t="str">
        <f>C73&amp;D73&amp;E73</f>
        <v>ref="people.xml#0052"</v>
      </c>
      <c r="C73" s="21" t="s">
        <v>462</v>
      </c>
      <c r="D73" s="21" t="str">
        <f>"people.xml#"&amp;F73</f>
        <v>people.xml#0052</v>
      </c>
      <c r="E73" s="21" t="s">
        <v>463</v>
      </c>
      <c r="F73" s="24" t="s">
        <v>366</v>
      </c>
      <c r="G73" s="91"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1" t="s">
        <v>803</v>
      </c>
      <c r="K73" s="279" t="s">
        <v>2284</v>
      </c>
      <c r="L73" s="279" t="s">
        <v>2283</v>
      </c>
      <c r="M73" s="37" t="s">
        <v>1923</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280" t="s">
        <v>804</v>
      </c>
    </row>
    <row r="74" spans="1:16" ht="112">
      <c r="A74" s="267" t="s">
        <v>2475</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279" t="s">
        <v>1866</v>
      </c>
      <c r="K74" s="279" t="s">
        <v>2309</v>
      </c>
      <c r="L74" s="279" t="s">
        <v>2308</v>
      </c>
      <c r="M74" s="37" t="s">
        <v>1977</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280" t="s">
        <v>914</v>
      </c>
    </row>
    <row r="75" spans="1:16" ht="126">
      <c r="A75" s="267" t="s">
        <v>2476</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279" t="s">
        <v>2736</v>
      </c>
      <c r="K75" s="279" t="s">
        <v>2286</v>
      </c>
      <c r="L75" s="279" t="s">
        <v>2285</v>
      </c>
      <c r="M75" s="37" t="s">
        <v>1924</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280" t="s">
        <v>805</v>
      </c>
    </row>
    <row r="76" spans="1:16" ht="140">
      <c r="A76" s="267" t="s">
        <v>2477</v>
      </c>
      <c r="G76" s="195" t="s">
        <v>1253</v>
      </c>
      <c r="H76" s="20"/>
      <c r="I76" s="35"/>
      <c r="J76" s="257" t="s">
        <v>1491</v>
      </c>
      <c r="K76" s="136"/>
      <c r="L76" s="136"/>
      <c r="M76" s="180" t="s">
        <v>1928</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08" t="s">
        <v>1492</v>
      </c>
    </row>
    <row r="77" spans="1:16" ht="84">
      <c r="A77" s="267" t="s">
        <v>2478</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3" t="s">
        <v>809</v>
      </c>
      <c r="K77" s="279" t="s">
        <v>2294</v>
      </c>
      <c r="L77" s="279" t="s">
        <v>2289</v>
      </c>
      <c r="M77" s="75"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2" t="s">
        <v>810</v>
      </c>
    </row>
    <row r="78" spans="1:16" ht="154">
      <c r="A78" s="267" t="s">
        <v>2479</v>
      </c>
      <c r="G78" s="163" t="s">
        <v>668</v>
      </c>
      <c r="J78" s="162" t="s">
        <v>1071</v>
      </c>
      <c r="K78" s="278" t="s">
        <v>2288</v>
      </c>
      <c r="L78" s="278" t="s">
        <v>2275</v>
      </c>
      <c r="M78" s="180" t="s">
        <v>2050</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276" t="s">
        <v>1072</v>
      </c>
    </row>
    <row r="79" spans="1:16" ht="84">
      <c r="A79" s="267" t="s">
        <v>2480</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3" t="s">
        <v>813</v>
      </c>
      <c r="K79" s="279" t="s">
        <v>2271</v>
      </c>
      <c r="L79" s="279" t="s">
        <v>2287</v>
      </c>
      <c r="M79" s="75" t="s">
        <v>1925</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2" t="s">
        <v>812</v>
      </c>
    </row>
    <row r="80" spans="1:16" ht="168">
      <c r="A80" s="267" t="s">
        <v>2481</v>
      </c>
      <c r="F80" s="21"/>
      <c r="G80" s="24" t="s">
        <v>1518</v>
      </c>
      <c r="J80" s="267" t="s">
        <v>1649</v>
      </c>
      <c r="K80" s="299">
        <v>1817</v>
      </c>
      <c r="L80" s="299">
        <v>1911</v>
      </c>
      <c r="M80" s="180" t="s">
        <v>2089</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276" t="s">
        <v>1650</v>
      </c>
      <c r="P80" s="271"/>
    </row>
    <row r="81" spans="1:16" ht="84">
      <c r="A81" s="267" t="s">
        <v>2482</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3" t="s">
        <v>816</v>
      </c>
      <c r="K81" s="279" t="s">
        <v>2291</v>
      </c>
      <c r="L81" s="279" t="s">
        <v>2290</v>
      </c>
      <c r="M81" s="37" t="s">
        <v>1865</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2" t="s">
        <v>819</v>
      </c>
    </row>
    <row r="82" spans="1:16" ht="70">
      <c r="A82" s="267" t="s">
        <v>2483</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3" t="s">
        <v>821</v>
      </c>
      <c r="K82" s="38"/>
      <c r="L82" s="38"/>
      <c r="M82" s="37" t="s">
        <v>1926</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59" t="s">
        <v>937</v>
      </c>
    </row>
    <row r="83" spans="1:16" ht="140">
      <c r="A83" s="267" t="s">
        <v>2484</v>
      </c>
      <c r="F83" s="21"/>
      <c r="G83" s="24" t="s">
        <v>1532</v>
      </c>
      <c r="J83" s="267" t="s">
        <v>1675</v>
      </c>
      <c r="K83" s="278" t="s">
        <v>2382</v>
      </c>
      <c r="L83" s="278" t="s">
        <v>2381</v>
      </c>
      <c r="M83" s="36" t="s">
        <v>2105</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276" t="s">
        <v>2104</v>
      </c>
    </row>
    <row r="84" spans="1:16" ht="140">
      <c r="A84" s="267" t="s">
        <v>2485</v>
      </c>
      <c r="F84" s="21"/>
      <c r="G84" s="24" t="s">
        <v>1543</v>
      </c>
      <c r="J84" s="275" t="s">
        <v>1703</v>
      </c>
      <c r="K84" s="278" t="s">
        <v>2386</v>
      </c>
      <c r="L84" s="278" t="s">
        <v>2336</v>
      </c>
      <c r="M84" s="276" t="s">
        <v>2112</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276" t="s">
        <v>1704</v>
      </c>
    </row>
    <row r="85" spans="1:16" ht="154">
      <c r="A85" s="267" t="s">
        <v>2486</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78" t="s">
        <v>717</v>
      </c>
      <c r="K85" s="279" t="s">
        <v>2233</v>
      </c>
      <c r="L85" s="279" t="s">
        <v>2232</v>
      </c>
      <c r="M85" s="37" t="s">
        <v>1888</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280" t="s">
        <v>718</v>
      </c>
    </row>
    <row r="86" spans="1:16" ht="140">
      <c r="A86" s="267" t="s">
        <v>2487</v>
      </c>
      <c r="B86" s="21" t="str">
        <f t="shared" si="5"/>
        <v>ref="people.xml#0112"</v>
      </c>
      <c r="C86" s="21" t="s">
        <v>462</v>
      </c>
      <c r="D86" s="21" t="str">
        <f t="shared" si="6"/>
        <v>people.xml#0112</v>
      </c>
      <c r="E86" s="21" t="s">
        <v>463</v>
      </c>
      <c r="F86" s="24" t="s">
        <v>411</v>
      </c>
      <c r="G86" s="279"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6" t="s">
        <v>915</v>
      </c>
      <c r="K86" s="38"/>
      <c r="L86" s="38"/>
      <c r="M86" s="37" t="s">
        <v>1979</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280" t="s">
        <v>1031</v>
      </c>
    </row>
    <row r="87" spans="1:16" ht="56">
      <c r="A87" s="267" t="s">
        <v>2488</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3" t="s">
        <v>823</v>
      </c>
      <c r="K87" s="38"/>
      <c r="L87" s="38"/>
      <c r="M87" s="37" t="s">
        <v>1784</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98">
      <c r="A88" s="267" t="s">
        <v>2489</v>
      </c>
      <c r="B88" s="21" t="str">
        <f t="shared" si="5"/>
        <v>ref="people.xml#0060"</v>
      </c>
      <c r="C88" s="21" t="s">
        <v>462</v>
      </c>
      <c r="D88" s="21" t="str">
        <f t="shared" si="6"/>
        <v>people.xml#0060</v>
      </c>
      <c r="E88" s="21" t="s">
        <v>463</v>
      </c>
      <c r="F88" s="24" t="s">
        <v>374</v>
      </c>
      <c r="G88" s="144"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3" t="s">
        <v>824</v>
      </c>
      <c r="K88" s="291" t="s">
        <v>826</v>
      </c>
      <c r="L88" s="291"/>
      <c r="M88" s="75"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2" t="s">
        <v>829</v>
      </c>
    </row>
    <row r="89" spans="1:16" ht="98">
      <c r="A89" s="267" t="s">
        <v>2490</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3" t="s">
        <v>827</v>
      </c>
      <c r="K89" s="279" t="s">
        <v>2293</v>
      </c>
      <c r="L89" s="279" t="s">
        <v>2292</v>
      </c>
      <c r="M89" s="37" t="s">
        <v>1927</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2" t="s">
        <v>828</v>
      </c>
    </row>
    <row r="90" spans="1:16" ht="140">
      <c r="A90" s="267" t="s">
        <v>2491</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0" t="s">
        <v>1191</v>
      </c>
      <c r="K90" s="38"/>
      <c r="L90" s="38"/>
      <c r="M90" s="37" t="s">
        <v>1929</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280" t="s">
        <v>830</v>
      </c>
    </row>
    <row r="91" spans="1:16" ht="154">
      <c r="A91" s="267" t="s">
        <v>2492</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5" t="s">
        <v>835</v>
      </c>
      <c r="K91" s="279" t="s">
        <v>2299</v>
      </c>
      <c r="L91" s="279" t="s">
        <v>2298</v>
      </c>
      <c r="M91" s="276" t="s">
        <v>1932</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280" t="s">
        <v>836</v>
      </c>
    </row>
    <row r="92" spans="1:16" ht="56">
      <c r="A92" s="267" t="s">
        <v>2493</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2" t="s">
        <v>754</v>
      </c>
      <c r="K92" s="279" t="s">
        <v>2252</v>
      </c>
      <c r="L92" s="279" t="s">
        <v>2251</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63" t="s">
        <v>1825</v>
      </c>
    </row>
    <row r="93" spans="1:16" ht="56">
      <c r="A93" s="267" t="s">
        <v>2494</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5"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26">
      <c r="A94" s="267" t="s">
        <v>2495</v>
      </c>
      <c r="F94" s="21"/>
      <c r="G94" s="262" t="s">
        <v>1599</v>
      </c>
      <c r="J94" s="268" t="s">
        <v>1608</v>
      </c>
      <c r="K94" s="270"/>
      <c r="L94" s="270"/>
      <c r="M94" s="276" t="s">
        <v>1871</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276" t="s">
        <v>1610</v>
      </c>
      <c r="P94" s="271"/>
    </row>
    <row r="95" spans="1:16" ht="70">
      <c r="A95" s="267" t="s">
        <v>2496</v>
      </c>
      <c r="F95" s="21"/>
      <c r="G95" s="24" t="s">
        <v>1534</v>
      </c>
      <c r="J95" s="268" t="s">
        <v>1670</v>
      </c>
      <c r="K95" s="278" t="s">
        <v>2271</v>
      </c>
      <c r="L95" s="278" t="s">
        <v>2383</v>
      </c>
      <c r="M95" s="36" t="s">
        <v>1671</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267" t="s">
        <v>2497</v>
      </c>
      <c r="B96" s="21" t="str">
        <f>C96&amp;D96&amp;E96</f>
        <v>ref="people.xml#0013"</v>
      </c>
      <c r="C96" s="21" t="s">
        <v>462</v>
      </c>
      <c r="D96" s="21" t="str">
        <f>"people.xml#"&amp;F96</f>
        <v>people.xml#0013</v>
      </c>
      <c r="E96" s="21" t="s">
        <v>463</v>
      </c>
      <c r="F96" s="24" t="s">
        <v>327</v>
      </c>
      <c r="G96" s="79"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0" t="s">
        <v>731</v>
      </c>
      <c r="K96" s="290" t="s">
        <v>2246</v>
      </c>
      <c r="L96" s="290" t="s">
        <v>2245</v>
      </c>
      <c r="M96" s="75" t="s">
        <v>1896</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1" t="s">
        <v>733</v>
      </c>
    </row>
    <row r="97" spans="1:16" ht="42">
      <c r="A97" s="267" t="s">
        <v>2498</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5"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6" t="s">
        <v>845</v>
      </c>
      <c r="P97" s="289"/>
    </row>
    <row r="98" spans="1:16" ht="42">
      <c r="A98" s="267" t="s">
        <v>2499</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7"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6" t="s">
        <v>841</v>
      </c>
    </row>
    <row r="99" spans="1:16" ht="84">
      <c r="A99" s="267" t="s">
        <v>2500</v>
      </c>
      <c r="B99" s="21" t="str">
        <f>C99&amp;D99&amp;E99</f>
        <v>ref="people.xml#0065"</v>
      </c>
      <c r="C99" s="21" t="s">
        <v>462</v>
      </c>
      <c r="D99" s="21" t="str">
        <f>"people.xml#"&amp;F99</f>
        <v>people.xml#0065</v>
      </c>
      <c r="E99" s="21" t="s">
        <v>463</v>
      </c>
      <c r="F99" s="24" t="s">
        <v>379</v>
      </c>
      <c r="G99" s="99"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99" t="s">
        <v>846</v>
      </c>
      <c r="K99" s="38"/>
      <c r="L99" s="38"/>
      <c r="M99" s="37" t="s">
        <v>1933</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280" t="s">
        <v>847</v>
      </c>
      <c r="P99" s="217" t="s">
        <v>1934</v>
      </c>
    </row>
    <row r="100" spans="1:16" ht="84">
      <c r="A100" s="267" t="s">
        <v>2501</v>
      </c>
      <c r="F100" s="21"/>
      <c r="G100" s="24" t="s">
        <v>1536</v>
      </c>
      <c r="J100" s="275" t="s">
        <v>1696</v>
      </c>
      <c r="K100" s="24"/>
      <c r="L100" s="24"/>
      <c r="M100" s="36" t="s">
        <v>2108</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267" t="s">
        <v>2502</v>
      </c>
      <c r="G101" s="99" t="s">
        <v>543</v>
      </c>
      <c r="H101" s="20"/>
      <c r="I101" s="35" t="str">
        <f>J101&amp;". "&amp;K101&amp;". "&amp;M101</f>
        <v>Kangenke. . Lunda headman (not to be confused with the major Luvale chieftainship, Kakenge).</v>
      </c>
      <c r="J101" s="99" t="s">
        <v>858</v>
      </c>
      <c r="K101" s="38"/>
      <c r="L101" s="38"/>
      <c r="M101" s="37" t="s">
        <v>1942</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98" t="s">
        <v>855</v>
      </c>
      <c r="P101" s="217" t="s">
        <v>854</v>
      </c>
    </row>
    <row r="102" spans="1:16" ht="70">
      <c r="A102" s="267" t="s">
        <v>2503</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7" t="s">
        <v>849</v>
      </c>
      <c r="K102" s="38"/>
      <c r="L102" s="38"/>
      <c r="M102" s="37" t="s">
        <v>1944</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6" t="s">
        <v>848</v>
      </c>
      <c r="P102" s="276" t="s">
        <v>1943</v>
      </c>
    </row>
    <row r="103" spans="1:16" ht="98">
      <c r="A103" s="267" t="s">
        <v>2504</v>
      </c>
      <c r="F103" s="21"/>
      <c r="G103" s="24" t="s">
        <v>1535</v>
      </c>
      <c r="J103" s="275" t="s">
        <v>1695</v>
      </c>
      <c r="K103" s="24"/>
      <c r="L103" s="24"/>
      <c r="M103" s="36" t="s">
        <v>2107</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276" t="s">
        <v>1809</v>
      </c>
      <c r="P103" s="289"/>
    </row>
    <row r="104" spans="1:16" ht="56">
      <c r="A104" s="267" t="s">
        <v>2505</v>
      </c>
      <c r="F104" s="21"/>
      <c r="G104" s="24" t="s">
        <v>1537</v>
      </c>
      <c r="J104" s="275" t="s">
        <v>1697</v>
      </c>
      <c r="K104" s="24"/>
      <c r="L104" s="24"/>
      <c r="M104" s="276" t="s">
        <v>1700</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267" t="s">
        <v>2506</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0"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280" t="s">
        <v>1860</v>
      </c>
      <c r="P105" s="263" t="s">
        <v>1935</v>
      </c>
    </row>
    <row r="106" spans="1:16" ht="70">
      <c r="A106" s="267" t="s">
        <v>2507</v>
      </c>
      <c r="B106" s="21" t="str">
        <f>C106&amp;D106&amp;E106</f>
        <v>ref="people.xml#0065"</v>
      </c>
      <c r="C106" s="21" t="s">
        <v>462</v>
      </c>
      <c r="D106" s="21" t="str">
        <f>"people.xml#"&amp;F106</f>
        <v>people.xml#0065</v>
      </c>
      <c r="E106" s="21" t="s">
        <v>463</v>
      </c>
      <c r="F106" s="24" t="s">
        <v>379</v>
      </c>
      <c r="G106" s="97" t="s">
        <v>546</v>
      </c>
      <c r="H106" s="20" t="s">
        <v>1</v>
      </c>
      <c r="I106" s="35" t="str">
        <f>J106&amp;". "&amp;K106&amp;". "&amp;M106</f>
        <v>Kasimakate. . A Lunda figure who, according to Livingstone, appeared in local traditions about the origin of Lake Dilolo.</v>
      </c>
      <c r="J106" s="97"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0" t="s">
        <v>850</v>
      </c>
    </row>
    <row r="107" spans="1:16" ht="84">
      <c r="A107" s="267" t="s">
        <v>2508</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99" t="s">
        <v>856</v>
      </c>
      <c r="K107" s="38"/>
      <c r="L107" s="38"/>
      <c r="M107" s="37" t="s">
        <v>1945</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98" t="s">
        <v>852</v>
      </c>
    </row>
    <row r="108" spans="1:16" ht="84">
      <c r="A108" s="267" t="s">
        <v>2509</v>
      </c>
      <c r="B108" s="21" t="str">
        <f>C108&amp;D108&amp;E108</f>
        <v>ref="people.xml#0067"</v>
      </c>
      <c r="C108" s="21" t="s">
        <v>462</v>
      </c>
      <c r="D108" s="21" t="str">
        <f>"people.xml#"&amp;F108</f>
        <v>people.xml#0067</v>
      </c>
      <c r="E108" s="21" t="s">
        <v>463</v>
      </c>
      <c r="F108" s="24" t="s">
        <v>381</v>
      </c>
      <c r="G108" s="265"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99" t="s">
        <v>857</v>
      </c>
      <c r="K108" s="38"/>
      <c r="L108" s="38"/>
      <c r="M108" s="37" t="s">
        <v>1946</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0" t="s">
        <v>859</v>
      </c>
    </row>
    <row r="109" spans="1:16" ht="56">
      <c r="A109" s="267" t="s">
        <v>2510</v>
      </c>
      <c r="F109" s="21"/>
      <c r="G109" s="24" t="s">
        <v>1538</v>
      </c>
      <c r="J109" s="275" t="s">
        <v>1698</v>
      </c>
      <c r="K109" s="24"/>
      <c r="L109" s="24"/>
      <c r="M109" s="276" t="s">
        <v>1699</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267" t="s">
        <v>2511</v>
      </c>
      <c r="B110" s="21" t="str">
        <f>C110&amp;D110&amp;E110</f>
        <v>ref="people.xml#0018"</v>
      </c>
      <c r="C110" s="21" t="s">
        <v>462</v>
      </c>
      <c r="D110" s="21" t="str">
        <f>"people.xml#"&amp;F110</f>
        <v>people.xml#0018</v>
      </c>
      <c r="E110" s="21" t="s">
        <v>463</v>
      </c>
      <c r="F110" s="24" t="s">
        <v>332</v>
      </c>
      <c r="G110" s="84"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3" t="s">
        <v>748</v>
      </c>
      <c r="K110" s="26"/>
      <c r="L110" s="26"/>
      <c r="M110" s="75" t="s">
        <v>2402</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280" t="s">
        <v>984</v>
      </c>
      <c r="P110" s="276" t="s">
        <v>1936</v>
      </c>
    </row>
    <row r="111" spans="1:16" ht="70">
      <c r="A111" s="267" t="s">
        <v>2512</v>
      </c>
      <c r="B111" s="21" t="str">
        <f>C111&amp;D111&amp;E111</f>
        <v>ref="people.xml#0071"</v>
      </c>
      <c r="C111" s="21" t="s">
        <v>462</v>
      </c>
      <c r="D111" s="21" t="str">
        <f>"people.xml#"&amp;F111</f>
        <v>people.xml#0071</v>
      </c>
      <c r="E111" s="21" t="s">
        <v>463</v>
      </c>
      <c r="F111" s="24" t="s">
        <v>384</v>
      </c>
      <c r="G111" s="290" t="s">
        <v>552</v>
      </c>
      <c r="H111" s="24" t="s">
        <v>4</v>
      </c>
      <c r="I111" s="35" t="str">
        <f>J111&amp;". "&amp;K111&amp;". "&amp;M111</f>
        <v>Kebopetswe. . A member of the Kwena, who was part of Livingstone's retinue in 1853 on his journey from Kolobeng to Linyanti.</v>
      </c>
      <c r="J111" s="280" t="s">
        <v>983</v>
      </c>
      <c r="K111" s="38"/>
      <c r="L111" s="38"/>
      <c r="M111" s="37" t="s">
        <v>1949</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280" t="s">
        <v>1948</v>
      </c>
      <c r="P111" s="276" t="s">
        <v>1950</v>
      </c>
    </row>
    <row r="112" spans="1:16" ht="42">
      <c r="A112" s="267" t="s">
        <v>2513</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1" t="s">
        <v>860</v>
      </c>
      <c r="K112" s="38"/>
      <c r="L112" s="38"/>
      <c r="M112" s="75"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98">
      <c r="A113" s="267" t="s">
        <v>2514</v>
      </c>
      <c r="F113" s="21"/>
      <c r="G113" s="24" t="s">
        <v>1519</v>
      </c>
      <c r="J113" s="268" t="s">
        <v>1651</v>
      </c>
      <c r="K113" s="270"/>
      <c r="L113" s="270"/>
      <c r="M113" s="180" t="s">
        <v>2090</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276" t="s">
        <v>2091</v>
      </c>
      <c r="P113" s="289"/>
    </row>
    <row r="114" spans="1:16" ht="42">
      <c r="A114" s="267" t="s">
        <v>2515</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0"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63" t="s">
        <v>1836</v>
      </c>
    </row>
    <row r="115" spans="1:16" ht="84">
      <c r="A115" s="267" t="s">
        <v>2516</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5" t="s">
        <v>833</v>
      </c>
      <c r="K115" s="279" t="s">
        <v>2271</v>
      </c>
      <c r="L115" s="279" t="s">
        <v>2297</v>
      </c>
      <c r="M115" s="37" t="s">
        <v>1931</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280" t="s">
        <v>834</v>
      </c>
    </row>
    <row r="116" spans="1:16" ht="70">
      <c r="A116" s="267" t="s">
        <v>2517</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2" t="s">
        <v>844</v>
      </c>
      <c r="K116" s="38"/>
      <c r="L116" s="38"/>
      <c r="M116" s="37" t="s">
        <v>1941</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2" t="s">
        <v>866</v>
      </c>
      <c r="P116" s="289"/>
    </row>
    <row r="117" spans="1:16" ht="84">
      <c r="A117" s="267" t="s">
        <v>2518</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2" t="s">
        <v>864</v>
      </c>
      <c r="K117" s="38"/>
      <c r="L117" s="38"/>
      <c r="M117" s="37" t="s">
        <v>2167</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280" t="s">
        <v>1947</v>
      </c>
    </row>
    <row r="118" spans="1:16" ht="140">
      <c r="A118" s="267" t="s">
        <v>2519</v>
      </c>
      <c r="F118" s="21"/>
      <c r="G118" s="24" t="s">
        <v>1531</v>
      </c>
      <c r="J118" s="268" t="s">
        <v>1669</v>
      </c>
      <c r="K118" s="278" t="s">
        <v>2380</v>
      </c>
      <c r="L118" s="278" t="s">
        <v>2379</v>
      </c>
      <c r="M118" s="276" t="s">
        <v>2103</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276" t="s">
        <v>1672</v>
      </c>
      <c r="P118" s="263"/>
    </row>
    <row r="119" spans="1:16" ht="98">
      <c r="A119" s="267" t="s">
        <v>2520</v>
      </c>
      <c r="F119" s="21"/>
      <c r="G119" s="24" t="s">
        <v>1541</v>
      </c>
      <c r="J119" s="275" t="s">
        <v>1681</v>
      </c>
      <c r="K119" s="278" t="s">
        <v>2385</v>
      </c>
      <c r="L119" s="278" t="s">
        <v>2384</v>
      </c>
      <c r="M119" s="36" t="s">
        <v>3035</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(Gordon 2015).&lt;/note&gt;&lt;/person&gt;&lt;!-- MT glossary entry --&gt;</v>
      </c>
      <c r="O119" s="296" t="s">
        <v>2109</v>
      </c>
      <c r="P119" s="263" t="s">
        <v>1803</v>
      </c>
    </row>
    <row r="120" spans="1:16" ht="70">
      <c r="A120" s="267" t="s">
        <v>2521</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3" t="s">
        <v>862</v>
      </c>
      <c r="K120" s="38"/>
      <c r="L120" s="38"/>
      <c r="M120" s="37" t="s">
        <v>1951</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09" t="s">
        <v>884</v>
      </c>
    </row>
    <row r="121" spans="1:16" ht="84">
      <c r="A121" s="267" t="s">
        <v>2522</v>
      </c>
      <c r="B121" s="21" t="str">
        <f>C121&amp;D121&amp;E121</f>
        <v>ref="people.xml#0073"</v>
      </c>
      <c r="C121" s="21" t="s">
        <v>462</v>
      </c>
      <c r="D121" s="21" t="str">
        <f>"people.xml#"&amp;F121</f>
        <v>people.xml#0073</v>
      </c>
      <c r="E121" s="21" t="s">
        <v>463</v>
      </c>
      <c r="F121" s="24" t="s">
        <v>386</v>
      </c>
      <c r="G121" s="103"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3" t="s">
        <v>863</v>
      </c>
      <c r="K121" s="38"/>
      <c r="L121" s="38"/>
      <c r="M121" s="75"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289"/>
    </row>
    <row r="122" spans="1:16" ht="182">
      <c r="A122" s="267" t="s">
        <v>2523</v>
      </c>
      <c r="B122" s="21" t="str">
        <f>C122&amp;D122&amp;E122</f>
        <v>ref="people.xml#0074"</v>
      </c>
      <c r="C122" s="21" t="s">
        <v>462</v>
      </c>
      <c r="D122" s="21" t="str">
        <f>"people.xml#"&amp;F122</f>
        <v>people.xml#0074</v>
      </c>
      <c r="E122" s="21" t="s">
        <v>463</v>
      </c>
      <c r="F122" s="24" t="s">
        <v>387</v>
      </c>
      <c r="G122" s="103"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3" t="s">
        <v>865</v>
      </c>
      <c r="K122" s="279" t="s">
        <v>2250</v>
      </c>
      <c r="L122" s="279" t="s">
        <v>2249</v>
      </c>
      <c r="M122" s="276" t="s">
        <v>1952</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280" t="s">
        <v>870</v>
      </c>
    </row>
    <row r="123" spans="1:16" ht="168">
      <c r="A123" s="267" t="s">
        <v>2524</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3" t="s">
        <v>758</v>
      </c>
      <c r="K123" s="38"/>
      <c r="L123" s="38"/>
      <c r="M123" s="180" t="s">
        <v>1937</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280" t="s">
        <v>808</v>
      </c>
      <c r="P123" s="263" t="s">
        <v>1938</v>
      </c>
    </row>
    <row r="124" spans="1:16" ht="126">
      <c r="A124" s="267" t="s">
        <v>2525</v>
      </c>
      <c r="B124" s="29"/>
      <c r="C124" s="29"/>
      <c r="D124" s="29"/>
      <c r="E124" s="29"/>
      <c r="F124" s="26"/>
      <c r="G124" s="285" t="s">
        <v>1493</v>
      </c>
      <c r="H124" s="26"/>
      <c r="I124" s="286"/>
      <c r="J124" s="279" t="s">
        <v>1815</v>
      </c>
      <c r="K124" s="298">
        <v>1798</v>
      </c>
      <c r="L124" s="298">
        <v>1869</v>
      </c>
      <c r="M124" s="280" t="s">
        <v>2055</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280" t="s">
        <v>1816</v>
      </c>
      <c r="P124" s="29"/>
    </row>
    <row r="125" spans="1:16" ht="168">
      <c r="A125" s="267" t="s">
        <v>2526</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292" t="s">
        <v>2301</v>
      </c>
      <c r="L125" s="292" t="s">
        <v>2300</v>
      </c>
      <c r="M125" s="37" t="s">
        <v>1953</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5" t="s">
        <v>872</v>
      </c>
      <c r="P125" s="289"/>
    </row>
    <row r="126" spans="1:16" ht="112">
      <c r="A126" s="267" t="s">
        <v>2527</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5" t="s">
        <v>867</v>
      </c>
      <c r="K126" s="38"/>
      <c r="L126" s="38"/>
      <c r="M126" s="37" t="s">
        <v>1954</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280" t="s">
        <v>1771</v>
      </c>
    </row>
    <row r="127" spans="1:16" ht="42">
      <c r="A127" s="267" t="s">
        <v>2528</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4"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56">
      <c r="A128" s="267" t="s">
        <v>2529</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5"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40">
      <c r="A129" s="267" t="s">
        <v>2530</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6" t="s">
        <v>947</v>
      </c>
      <c r="K129" s="290" t="s">
        <v>2303</v>
      </c>
      <c r="L129" s="290" t="s">
        <v>2302</v>
      </c>
      <c r="M129" s="180" t="s">
        <v>1955</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7" t="s">
        <v>949</v>
      </c>
      <c r="P129" s="263" t="s">
        <v>1837</v>
      </c>
    </row>
    <row r="130" spans="1:16" ht="70">
      <c r="A130" s="267" t="s">
        <v>2531</v>
      </c>
      <c r="G130" s="278" t="s">
        <v>1708</v>
      </c>
      <c r="J130" s="275" t="s">
        <v>1709</v>
      </c>
      <c r="K130" s="24"/>
      <c r="L130" s="24"/>
      <c r="M130" s="180" t="s">
        <v>1772</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267" t="s">
        <v>2532</v>
      </c>
      <c r="B131" s="21" t="str">
        <f t="shared" ref="B131:B139" si="8">C131&amp;D131&amp;E131</f>
        <v>ref="people.xml#0036"</v>
      </c>
      <c r="C131" s="21" t="s">
        <v>462</v>
      </c>
      <c r="D131" s="21" t="str">
        <f t="shared" ref="D131:D139" si="9">"people.xml#"&amp;F131</f>
        <v>people.xml#0036</v>
      </c>
      <c r="E131" s="21" t="s">
        <v>463</v>
      </c>
      <c r="F131" s="24" t="s">
        <v>350</v>
      </c>
      <c r="G131" s="85" t="s">
        <v>508</v>
      </c>
      <c r="H131" s="20" t="s">
        <v>3</v>
      </c>
      <c r="I131" s="35" t="str">
        <f t="shared" ref="I131:I139" si="10">J131&amp;". "&amp;K131&amp;". "&amp;M131</f>
        <v>Livingstone, David. 1813. Famous Victorian explorer, missionary, and abolitionist. Renowned for his travels across Africa and extensive manuscript corpus.</v>
      </c>
      <c r="J131" s="104" t="s">
        <v>773</v>
      </c>
      <c r="K131" s="279" t="s">
        <v>2261</v>
      </c>
      <c r="L131" s="279" t="s">
        <v>2260</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277" t="s">
        <v>1829</v>
      </c>
    </row>
    <row r="132" spans="1:16" ht="182">
      <c r="A132" s="267" t="s">
        <v>2533</v>
      </c>
      <c r="B132" s="21" t="str">
        <f t="shared" si="8"/>
        <v>ref="people.xml#0109"</v>
      </c>
      <c r="C132" s="21" t="s">
        <v>462</v>
      </c>
      <c r="D132" s="21" t="str">
        <f t="shared" si="9"/>
        <v>people.xml#0109</v>
      </c>
      <c r="E132" s="21" t="s">
        <v>463</v>
      </c>
      <c r="F132" s="24" t="s">
        <v>408</v>
      </c>
      <c r="G132" s="103"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2" t="s">
        <v>898</v>
      </c>
      <c r="K132" s="279" t="s">
        <v>2235</v>
      </c>
      <c r="L132" s="279" t="s">
        <v>2276</v>
      </c>
      <c r="M132" s="180" t="s">
        <v>1976</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280" t="s">
        <v>899</v>
      </c>
      <c r="P132" s="263" t="s">
        <v>1840</v>
      </c>
    </row>
    <row r="133" spans="1:16" ht="168">
      <c r="A133" s="267" t="s">
        <v>2534</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48" t="s">
        <v>1026</v>
      </c>
      <c r="K133" s="279" t="s">
        <v>2342</v>
      </c>
      <c r="L133" s="279" t="s">
        <v>2341</v>
      </c>
      <c r="M133" s="37" t="s">
        <v>2031</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5" t="s">
        <v>1027</v>
      </c>
    </row>
    <row r="134" spans="1:16" ht="56">
      <c r="A134" s="267" t="s">
        <v>2535</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7"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63" t="s">
        <v>1838</v>
      </c>
    </row>
    <row r="135" spans="1:16" ht="182">
      <c r="A135" s="267" t="s">
        <v>2536</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2" t="s">
        <v>887</v>
      </c>
      <c r="K135" s="279" t="s">
        <v>2305</v>
      </c>
      <c r="L135" s="279" t="s">
        <v>2232</v>
      </c>
      <c r="M135" s="180" t="s">
        <v>1968</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280" t="s">
        <v>886</v>
      </c>
    </row>
    <row r="136" spans="1:16" ht="168">
      <c r="A136" s="267" t="s">
        <v>2537</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61" t="s">
        <v>1605</v>
      </c>
      <c r="K136" s="279" t="s">
        <v>2241</v>
      </c>
      <c r="L136" s="279" t="s">
        <v>2322</v>
      </c>
      <c r="M136" s="180" t="s">
        <v>2000</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280" t="s">
        <v>972</v>
      </c>
    </row>
    <row r="137" spans="1:16" ht="42">
      <c r="A137" s="267" t="s">
        <v>2538</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2"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70">
      <c r="A138" s="267" t="s">
        <v>2539</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3" t="s">
        <v>900</v>
      </c>
      <c r="K138" s="38"/>
      <c r="L138" s="38"/>
      <c r="M138" s="37" t="s">
        <v>1969</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280" t="s">
        <v>901</v>
      </c>
    </row>
    <row r="139" spans="1:16" ht="70">
      <c r="A139" s="267" t="s">
        <v>2540</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0" t="s">
        <v>883</v>
      </c>
      <c r="K139" s="38"/>
      <c r="L139" s="38"/>
      <c r="M139" s="37" t="s">
        <v>1970</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09" t="s">
        <v>885</v>
      </c>
    </row>
    <row r="140" spans="1:16" ht="84">
      <c r="A140" s="267" t="s">
        <v>2541</v>
      </c>
      <c r="G140" s="24" t="s">
        <v>1548</v>
      </c>
      <c r="J140" s="275" t="s">
        <v>1710</v>
      </c>
      <c r="K140" s="24"/>
      <c r="L140" s="24"/>
      <c r="M140" s="180" t="s">
        <v>2121</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276" t="s">
        <v>1711</v>
      </c>
      <c r="P140" s="242" t="s">
        <v>2161</v>
      </c>
    </row>
    <row r="141" spans="1:16" ht="56">
      <c r="A141" s="267" t="s">
        <v>2542</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2" t="s">
        <v>889</v>
      </c>
      <c r="K141" s="38"/>
      <c r="L141" s="38"/>
      <c r="M141" s="37" t="s">
        <v>1741</v>
      </c>
      <c r="N141" s="37" t="str">
        <f t="shared" si="11"/>
        <v>&lt;person xml:id=$pers0382$&gt;&lt;persName type=$main$&gt;Majane&lt;/persName&gt;&lt;birth when=$$&gt;&lt;/birth&gt;&lt;death when=$$&gt;&lt;/death&gt;&lt;note type=$editorial$&gt;Nambya headman, resident in the Mababe depression.&lt;/note&gt;&lt;/person&gt;&lt;!-- MT glossary entry --&gt;</v>
      </c>
      <c r="O141" s="135" t="s">
        <v>895</v>
      </c>
      <c r="P141" s="276" t="s">
        <v>1971</v>
      </c>
    </row>
    <row r="142" spans="1:16" ht="112">
      <c r="A142" s="267" t="s">
        <v>2543</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2" t="s">
        <v>896</v>
      </c>
      <c r="K142" s="279" t="s">
        <v>2307</v>
      </c>
      <c r="L142" s="279" t="s">
        <v>2306</v>
      </c>
      <c r="M142" s="37" t="s">
        <v>1972</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5" t="s">
        <v>902</v>
      </c>
    </row>
    <row r="143" spans="1:16" ht="98">
      <c r="A143" s="267" t="s">
        <v>2544</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4" t="s">
        <v>903</v>
      </c>
      <c r="K143" s="38"/>
      <c r="L143" s="38"/>
      <c r="M143" s="75" t="s">
        <v>1973</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5" t="s">
        <v>905</v>
      </c>
      <c r="P143" s="289"/>
    </row>
    <row r="144" spans="1:16" ht="70">
      <c r="A144" s="267" t="s">
        <v>2545</v>
      </c>
      <c r="B144" s="21" t="str">
        <f>C144&amp;D144&amp;E144</f>
        <v>ref="people.xml#0103"</v>
      </c>
      <c r="C144" s="21" t="s">
        <v>462</v>
      </c>
      <c r="D144" s="21" t="str">
        <f>"people.xml#"&amp;F144</f>
        <v>people.xml#0103</v>
      </c>
      <c r="E144" s="21" t="s">
        <v>463</v>
      </c>
      <c r="F144" s="24" t="s">
        <v>405</v>
      </c>
      <c r="G144" s="114" t="s">
        <v>576</v>
      </c>
      <c r="H144" s="20" t="s">
        <v>0</v>
      </c>
      <c r="I144" s="35" t="str">
        <f>J144&amp;". "&amp;K144&amp;". "&amp;M144</f>
        <v>Maleke. . Acting Kwena chief (r. 1803-1805), prior to the chieftainship of his nephew, Motswasele II (Sechele's father) (Schapera 1960:99n7).</v>
      </c>
      <c r="J144" s="114" t="s">
        <v>904</v>
      </c>
      <c r="K144" s="38"/>
      <c r="L144" s="38"/>
      <c r="M144" s="37" t="s">
        <v>1974</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5" t="s">
        <v>906</v>
      </c>
      <c r="P144" s="289"/>
    </row>
    <row r="145" spans="1:16" ht="98">
      <c r="A145" s="267" t="s">
        <v>2546</v>
      </c>
      <c r="G145" s="24" t="s">
        <v>1549</v>
      </c>
      <c r="J145" s="275" t="s">
        <v>1712</v>
      </c>
      <c r="K145" s="24"/>
      <c r="L145" s="24"/>
      <c r="M145" s="180" t="s">
        <v>2122</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276" t="s">
        <v>1714</v>
      </c>
    </row>
    <row r="146" spans="1:16" ht="98">
      <c r="A146" s="267" t="s">
        <v>2547</v>
      </c>
      <c r="G146" s="174" t="s">
        <v>1550</v>
      </c>
      <c r="H146" s="174"/>
      <c r="I146" s="281"/>
      <c r="J146" s="283" t="s">
        <v>1731</v>
      </c>
      <c r="K146" s="302" t="s">
        <v>2387</v>
      </c>
      <c r="L146" s="302" t="s">
        <v>2271</v>
      </c>
      <c r="M146" s="282" t="s">
        <v>1874</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276" t="s">
        <v>1718</v>
      </c>
    </row>
    <row r="147" spans="1:16" ht="70">
      <c r="A147" s="267" t="s">
        <v>2548</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6"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40">
      <c r="A148" s="267" t="s">
        <v>2549</v>
      </c>
      <c r="G148" s="190" t="s">
        <v>1122</v>
      </c>
      <c r="H148" s="20"/>
      <c r="I148" s="35"/>
      <c r="J148" s="189" t="s">
        <v>1190</v>
      </c>
      <c r="K148" s="38"/>
      <c r="L148" s="38"/>
      <c r="M148" s="280" t="s">
        <v>1975</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280" t="s">
        <v>1192</v>
      </c>
      <c r="P148" s="277"/>
    </row>
    <row r="149" spans="1:16" ht="70">
      <c r="A149" s="267" t="s">
        <v>2550</v>
      </c>
      <c r="G149" s="174" t="s">
        <v>1551</v>
      </c>
      <c r="J149" s="275" t="s">
        <v>1716</v>
      </c>
      <c r="K149" s="24"/>
      <c r="L149" s="24"/>
      <c r="M149" s="180" t="s">
        <v>1791</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42" t="s">
        <v>2162</v>
      </c>
    </row>
    <row r="150" spans="1:16" ht="98">
      <c r="A150" s="267" t="s">
        <v>2551</v>
      </c>
      <c r="F150" s="21"/>
      <c r="G150" s="24" t="s">
        <v>1542</v>
      </c>
      <c r="J150" s="275" t="s">
        <v>1701</v>
      </c>
      <c r="K150" s="24"/>
      <c r="L150" s="24"/>
      <c r="M150" s="276" t="s">
        <v>2111</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0" t="s">
        <v>2110</v>
      </c>
    </row>
    <row r="151" spans="1:16" ht="126">
      <c r="A151" s="267" t="s">
        <v>2552</v>
      </c>
      <c r="G151" s="24" t="s">
        <v>1553</v>
      </c>
      <c r="J151" s="277" t="s">
        <v>1757</v>
      </c>
      <c r="K151" s="278" t="s">
        <v>2389</v>
      </c>
      <c r="L151" s="278" t="s">
        <v>2388</v>
      </c>
      <c r="M151" s="276" t="s">
        <v>2123</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276" t="s">
        <v>1682</v>
      </c>
    </row>
    <row r="152" spans="1:16" ht="70">
      <c r="A152" s="267" t="s">
        <v>2553</v>
      </c>
      <c r="B152" s="21" t="str">
        <f>C152&amp;D152&amp;E152</f>
        <v>ref="people.xml#0111"</v>
      </c>
      <c r="C152" s="21" t="s">
        <v>462</v>
      </c>
      <c r="D152" s="21" t="str">
        <f>"people.xml#"&amp;F152</f>
        <v>people.xml#0111</v>
      </c>
      <c r="E152" s="21" t="s">
        <v>463</v>
      </c>
      <c r="F152" s="24" t="s">
        <v>410</v>
      </c>
      <c r="G152" s="116" t="s">
        <v>582</v>
      </c>
      <c r="H152" s="20" t="s">
        <v>0</v>
      </c>
      <c r="I152" s="35" t="str">
        <f>J152&amp;". "&amp;K152&amp;". "&amp;M152</f>
        <v>Mashawana. . A member of the Lozi people, who was part of Livingstone's retinue during his expedition between Linyanti and Angola (1853–1855).</v>
      </c>
      <c r="J152" s="116"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7" t="s">
        <v>913</v>
      </c>
      <c r="P152" s="297" t="s">
        <v>1978</v>
      </c>
    </row>
    <row r="153" spans="1:16" ht="168">
      <c r="A153" s="267" t="s">
        <v>2554</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88" t="s">
        <v>789</v>
      </c>
      <c r="K153" s="279" t="s">
        <v>2236</v>
      </c>
      <c r="L153" s="279" t="s">
        <v>2269</v>
      </c>
      <c r="M153" s="180" t="s">
        <v>1914</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280" t="s">
        <v>788</v>
      </c>
      <c r="P153" s="289"/>
    </row>
    <row r="154" spans="1:16" ht="98">
      <c r="A154" s="267" t="s">
        <v>2555</v>
      </c>
      <c r="G154" s="118"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279" t="s">
        <v>918</v>
      </c>
      <c r="K154" s="38"/>
      <c r="L154" s="38"/>
      <c r="M154" s="37" t="s">
        <v>1981</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19"/>
      <c r="P154" s="263" t="s">
        <v>919</v>
      </c>
    </row>
    <row r="155" spans="1:16" ht="70">
      <c r="A155" s="267" t="s">
        <v>2556</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0"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26">
      <c r="A156" s="267" t="s">
        <v>2557</v>
      </c>
      <c r="G156" s="38" t="s">
        <v>536</v>
      </c>
      <c r="H156" s="20"/>
      <c r="I156" s="35"/>
      <c r="J156" s="110" t="s">
        <v>831</v>
      </c>
      <c r="K156" s="279" t="s">
        <v>2296</v>
      </c>
      <c r="L156" s="279" t="s">
        <v>2295</v>
      </c>
      <c r="M156" s="37" t="s">
        <v>1930</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280" t="s">
        <v>832</v>
      </c>
      <c r="P156" s="263" t="s">
        <v>1835</v>
      </c>
    </row>
    <row r="157" spans="1:16" ht="126">
      <c r="A157" s="267" t="s">
        <v>2558</v>
      </c>
      <c r="F157" s="21"/>
      <c r="G157" s="24" t="s">
        <v>1513</v>
      </c>
      <c r="J157" s="268" t="s">
        <v>1645</v>
      </c>
      <c r="K157" s="278" t="s">
        <v>2271</v>
      </c>
      <c r="L157" s="278" t="s">
        <v>2269</v>
      </c>
      <c r="M157" s="301" t="s">
        <v>2120</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276" t="s">
        <v>1646</v>
      </c>
    </row>
    <row r="158" spans="1:16" ht="154">
      <c r="A158" s="267" t="s">
        <v>2559</v>
      </c>
      <c r="F158" s="21"/>
      <c r="G158" s="24" t="s">
        <v>1520</v>
      </c>
      <c r="J158" s="267" t="s">
        <v>1652</v>
      </c>
      <c r="K158" s="299">
        <v>1808</v>
      </c>
      <c r="L158" s="299">
        <v>1862</v>
      </c>
      <c r="M158" s="36" t="s">
        <v>2093</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276" t="s">
        <v>2092</v>
      </c>
      <c r="P158" s="271"/>
    </row>
    <row r="159" spans="1:16" ht="42">
      <c r="A159" s="267" t="s">
        <v>2560</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0"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12">
      <c r="A160" s="267" t="s">
        <v>2561</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4" t="s">
        <v>971</v>
      </c>
      <c r="K160" s="26"/>
      <c r="L160" s="26"/>
      <c r="M160" s="75" t="s">
        <v>1984</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280" t="s">
        <v>1983</v>
      </c>
    </row>
    <row r="161" spans="1:16" ht="84">
      <c r="A161" s="267" t="s">
        <v>2562</v>
      </c>
      <c r="G161" s="24" t="s">
        <v>1556</v>
      </c>
      <c r="J161" s="275" t="s">
        <v>1723</v>
      </c>
      <c r="K161" s="278" t="s">
        <v>2271</v>
      </c>
      <c r="L161" s="278" t="s">
        <v>2328</v>
      </c>
      <c r="M161" s="180" t="s">
        <v>2126</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276" t="s">
        <v>1724</v>
      </c>
      <c r="P161" s="263" t="s">
        <v>2163</v>
      </c>
    </row>
    <row r="162" spans="1:16" ht="140">
      <c r="A162" s="267" t="s">
        <v>2563</v>
      </c>
      <c r="G162" s="24" t="s">
        <v>1554</v>
      </c>
      <c r="J162" s="267" t="s">
        <v>1720</v>
      </c>
      <c r="K162" s="278" t="s">
        <v>2271</v>
      </c>
      <c r="L162" s="278" t="s">
        <v>2390</v>
      </c>
      <c r="M162" s="180" t="s">
        <v>2124</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276" t="s">
        <v>1719</v>
      </c>
    </row>
    <row r="163" spans="1:16" ht="70">
      <c r="A163" s="267" t="s">
        <v>2564</v>
      </c>
      <c r="B163" s="21" t="str">
        <f t="shared" ref="B163:B170" si="12">C163&amp;D163&amp;E163</f>
        <v>ref="people.xml#0092"</v>
      </c>
      <c r="C163" s="21" t="s">
        <v>462</v>
      </c>
      <c r="D163" s="21" t="str">
        <f t="shared" ref="D163:D170" si="13">"people.xml#"&amp;F163</f>
        <v>people.xml#0092</v>
      </c>
      <c r="E163" s="21" t="s">
        <v>463</v>
      </c>
      <c r="F163" s="24" t="s">
        <v>397</v>
      </c>
      <c r="G163" s="279" t="s">
        <v>567</v>
      </c>
      <c r="H163" s="20" t="s">
        <v>0</v>
      </c>
      <c r="I163" s="35" t="str">
        <f t="shared" ref="I163:I170" si="14">J163&amp;". "&amp;K163&amp;". "&amp;M163</f>
        <v>MmaBogosing. . Wife of Mahura, chief of the Tlhaping. 'Mma-Bogosing' means 'mother of Bogosing', who was Mahura's eldest son (Schapera 1959, 2:203n16).</v>
      </c>
      <c r="J163" s="110" t="s">
        <v>881</v>
      </c>
      <c r="K163" s="38"/>
      <c r="L163" s="38"/>
      <c r="M163" s="75" t="s">
        <v>1967</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09" t="s">
        <v>882</v>
      </c>
      <c r="P163" s="289"/>
    </row>
    <row r="164" spans="1:16" ht="84">
      <c r="A164" s="267" t="s">
        <v>2565</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279" t="s">
        <v>1959</v>
      </c>
      <c r="K164" s="38"/>
      <c r="L164" s="38"/>
      <c r="M164" s="37" t="s">
        <v>1958</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280" t="s">
        <v>1961</v>
      </c>
      <c r="P164" s="263" t="s">
        <v>1960</v>
      </c>
    </row>
    <row r="165" spans="1:16" ht="70">
      <c r="A165" s="267" t="s">
        <v>2566</v>
      </c>
      <c r="B165" s="21" t="str">
        <f t="shared" si="12"/>
        <v>ref="people.xml#0115"</v>
      </c>
      <c r="C165" s="21" t="s">
        <v>462</v>
      </c>
      <c r="D165" s="21" t="str">
        <f t="shared" si="13"/>
        <v>people.xml#0115</v>
      </c>
      <c r="E165" s="21" t="s">
        <v>463</v>
      </c>
      <c r="F165" s="24" t="s">
        <v>414</v>
      </c>
      <c r="G165" s="120" t="s">
        <v>587</v>
      </c>
      <c r="H165" s="20" t="s">
        <v>0</v>
      </c>
      <c r="I165" s="35" t="str">
        <f t="shared" si="14"/>
        <v>Mmanku.  . Wife of Sebitwane. Livingstone records that she was from the Ndebele people (Schapera 1960:132).</v>
      </c>
      <c r="J165" s="120" t="s">
        <v>923</v>
      </c>
      <c r="K165" s="120" t="s">
        <v>924</v>
      </c>
      <c r="L165" s="120"/>
      <c r="M165" s="37" t="s">
        <v>1982</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1" t="s">
        <v>927</v>
      </c>
    </row>
    <row r="166" spans="1:16" ht="98">
      <c r="A166" s="267" t="s">
        <v>2567</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6" t="s">
        <v>877</v>
      </c>
      <c r="K166" s="38"/>
      <c r="L166" s="38"/>
      <c r="M166" s="37" t="s">
        <v>1963</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280" t="s">
        <v>1962</v>
      </c>
    </row>
    <row r="167" spans="1:16" ht="84">
      <c r="A167" s="267" t="s">
        <v>2568</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2" t="s">
        <v>878</v>
      </c>
      <c r="K167" s="38"/>
      <c r="L167" s="38"/>
      <c r="M167" s="37" t="s">
        <v>1964</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1" t="s">
        <v>897</v>
      </c>
      <c r="P167" s="263" t="s">
        <v>1965</v>
      </c>
    </row>
    <row r="168" spans="1:16" ht="70">
      <c r="A168" s="267" t="s">
        <v>2569</v>
      </c>
      <c r="B168" s="21" t="str">
        <f t="shared" si="12"/>
        <v>ref="people.xml#0113"</v>
      </c>
      <c r="C168" s="21" t="s">
        <v>462</v>
      </c>
      <c r="D168" s="21" t="str">
        <f t="shared" si="13"/>
        <v>people.xml#0113</v>
      </c>
      <c r="E168" s="21" t="s">
        <v>463</v>
      </c>
      <c r="F168" s="24" t="s">
        <v>412</v>
      </c>
      <c r="G168" s="160" t="s">
        <v>584</v>
      </c>
      <c r="H168" s="24" t="s">
        <v>0</v>
      </c>
      <c r="I168" s="35" t="str">
        <f t="shared" si="14"/>
        <v>MmaSina. . Presumably a member of the southern Tswana community at Kuruman mission station.</v>
      </c>
      <c r="J168" s="118" t="s">
        <v>916</v>
      </c>
      <c r="K168" s="26"/>
      <c r="L168" s="26"/>
      <c r="M168" s="75"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68">
      <c r="A169" s="267" t="s">
        <v>2570</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2" t="s">
        <v>988</v>
      </c>
      <c r="K169" s="279" t="s">
        <v>2286</v>
      </c>
      <c r="L169" s="279" t="s">
        <v>2327</v>
      </c>
      <c r="M169" s="276" t="s">
        <v>2009</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0" t="s">
        <v>990</v>
      </c>
    </row>
    <row r="170" spans="1:16" ht="182">
      <c r="A170" s="267" t="s">
        <v>2571</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279" t="s">
        <v>2286</v>
      </c>
      <c r="L170" s="279" t="s">
        <v>2313</v>
      </c>
      <c r="M170" s="180" t="s">
        <v>1987</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280" t="s">
        <v>990</v>
      </c>
      <c r="P170" s="263" t="s">
        <v>1843</v>
      </c>
    </row>
    <row r="171" spans="1:16" ht="84">
      <c r="A171" s="267" t="s">
        <v>2572</v>
      </c>
      <c r="G171" s="24" t="s">
        <v>1558</v>
      </c>
      <c r="J171" s="275" t="s">
        <v>1728</v>
      </c>
      <c r="K171" s="24"/>
      <c r="L171" s="24"/>
      <c r="M171" s="180" t="s">
        <v>2128</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276" t="s">
        <v>1729</v>
      </c>
      <c r="P171" s="297" t="s">
        <v>1730</v>
      </c>
    </row>
    <row r="172" spans="1:16" ht="70">
      <c r="A172" s="267" t="s">
        <v>2573</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2" t="s">
        <v>932</v>
      </c>
      <c r="K172" s="38"/>
      <c r="L172" s="38"/>
      <c r="M172" s="37" t="s">
        <v>1694</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56">
      <c r="A173" s="267" t="s">
        <v>2574</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2"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0">
      <c r="A174" s="267" t="s">
        <v>2575</v>
      </c>
      <c r="B174" s="21" t="str">
        <f>C174&amp;D174&amp;E174</f>
        <v>ref="people.xml#0122"</v>
      </c>
      <c r="C174" s="21" t="s">
        <v>462</v>
      </c>
      <c r="D174" s="21" t="str">
        <f>"people.xml#"&amp;F174</f>
        <v>people.xml#0122</v>
      </c>
      <c r="E174" s="21" t="s">
        <v>463</v>
      </c>
      <c r="F174" s="24" t="s">
        <v>419</v>
      </c>
      <c r="G174" s="122" t="s">
        <v>592</v>
      </c>
      <c r="H174" s="20" t="s">
        <v>0</v>
      </c>
      <c r="I174" s="35" t="str">
        <f>J174&amp;". "&amp;K174&amp;". "&amp;M174</f>
        <v>Mokgari. . Reference uncertain. Schapera speculates that he may have been an early leader among the Kololo (Schapera 1963, 2:364n3).</v>
      </c>
      <c r="J174" s="124" t="s">
        <v>938</v>
      </c>
      <c r="K174" s="38"/>
      <c r="L174" s="38"/>
      <c r="M174" s="37" t="s">
        <v>1988</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5" t="s">
        <v>939</v>
      </c>
    </row>
    <row r="175" spans="1:16" s="29" customFormat="1" ht="168">
      <c r="A175" s="267" t="s">
        <v>2576</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0" t="s">
        <v>879</v>
      </c>
      <c r="K175" s="38"/>
      <c r="L175" s="38"/>
      <c r="M175" s="180" t="s">
        <v>1966</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09" t="s">
        <v>880</v>
      </c>
      <c r="P175" s="263" t="s">
        <v>1839</v>
      </c>
    </row>
    <row r="176" spans="1:16" ht="112">
      <c r="A176" s="267" t="s">
        <v>2577</v>
      </c>
      <c r="G176" s="24" t="s">
        <v>1560</v>
      </c>
      <c r="J176" s="275" t="s">
        <v>1738</v>
      </c>
      <c r="K176" s="24"/>
      <c r="L176" s="24"/>
      <c r="M176" s="180" t="s">
        <v>2130</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276" t="s">
        <v>1745</v>
      </c>
    </row>
    <row r="177" spans="1:16" ht="70">
      <c r="A177" s="267" t="s">
        <v>2578</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4"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5" t="s">
        <v>943</v>
      </c>
      <c r="P177" s="263" t="s">
        <v>1844</v>
      </c>
    </row>
    <row r="178" spans="1:16" ht="98">
      <c r="A178" s="267" t="s">
        <v>2579</v>
      </c>
      <c r="F178" s="21"/>
      <c r="G178" s="24" t="s">
        <v>1561</v>
      </c>
      <c r="J178" s="275" t="s">
        <v>1739</v>
      </c>
      <c r="K178" s="24"/>
      <c r="L178" s="24"/>
      <c r="M178" s="180" t="s">
        <v>2131</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276" t="s">
        <v>1740</v>
      </c>
    </row>
    <row r="179" spans="1:16" ht="98">
      <c r="A179" s="267" t="s">
        <v>2580</v>
      </c>
      <c r="B179" s="21" t="str">
        <f>C179&amp;D179&amp;E179</f>
        <v>ref="people.xml#0127"</v>
      </c>
      <c r="C179" s="21" t="s">
        <v>462</v>
      </c>
      <c r="D179" s="21" t="str">
        <f>"people.xml#"&amp;F179</f>
        <v>people.xml#0127</v>
      </c>
      <c r="E179" s="21" t="s">
        <v>463</v>
      </c>
      <c r="F179" s="24" t="s">
        <v>423</v>
      </c>
      <c r="G179" s="134"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28" t="s">
        <v>950</v>
      </c>
      <c r="K179" s="38"/>
      <c r="L179" s="38"/>
      <c r="M179" s="37" t="s">
        <v>1990</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280" t="s">
        <v>951</v>
      </c>
      <c r="P179" s="289"/>
    </row>
    <row r="180" spans="1:16" ht="70">
      <c r="A180" s="267" t="s">
        <v>2581</v>
      </c>
      <c r="G180" s="236" t="s">
        <v>1437</v>
      </c>
      <c r="I180" s="35"/>
      <c r="J180" s="231" t="s">
        <v>1438</v>
      </c>
      <c r="K180" s="293"/>
      <c r="L180" s="293"/>
      <c r="M180" s="75" t="s">
        <v>1439</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7"/>
      <c r="P180" s="276" t="s">
        <v>1846</v>
      </c>
    </row>
    <row r="181" spans="1:16" ht="154">
      <c r="A181" s="267" t="s">
        <v>2582</v>
      </c>
      <c r="B181" s="21" t="str">
        <f>C181&amp;D181&amp;E181</f>
        <v>ref="people.xml#0126"</v>
      </c>
      <c r="C181" s="21" t="s">
        <v>462</v>
      </c>
      <c r="D181" s="21" t="str">
        <f>"people.xml#"&amp;F181</f>
        <v>people.xml#0126</v>
      </c>
      <c r="E181" s="21" t="s">
        <v>463</v>
      </c>
      <c r="F181" s="24" t="s">
        <v>421</v>
      </c>
      <c r="G181" s="236" t="s">
        <v>1437</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6" t="s">
        <v>946</v>
      </c>
      <c r="K181" s="290" t="s">
        <v>2271</v>
      </c>
      <c r="L181" s="290" t="s">
        <v>2314</v>
      </c>
      <c r="M181" s="180" t="s">
        <v>1989</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280" t="s">
        <v>948</v>
      </c>
      <c r="P181" s="263" t="s">
        <v>1845</v>
      </c>
    </row>
    <row r="182" spans="1:16" ht="140">
      <c r="A182" s="267" t="s">
        <v>2583</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4" t="s">
        <v>944</v>
      </c>
      <c r="K182" s="279" t="s">
        <v>2315</v>
      </c>
      <c r="L182" s="279" t="s">
        <v>2258</v>
      </c>
      <c r="M182" s="180" t="s">
        <v>1992</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280" t="s">
        <v>1991</v>
      </c>
    </row>
    <row r="183" spans="1:16" ht="56">
      <c r="A183" s="267" t="s">
        <v>2584</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4" t="s">
        <v>969</v>
      </c>
      <c r="K183" s="38"/>
      <c r="L183" s="38"/>
      <c r="M183" s="37" t="s">
        <v>1742</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5" t="s">
        <v>895</v>
      </c>
      <c r="P183" s="263" t="s">
        <v>2019</v>
      </c>
    </row>
    <row r="184" spans="1:16" ht="70">
      <c r="A184" s="267" t="s">
        <v>2585</v>
      </c>
      <c r="B184" s="21" t="str">
        <f>C184&amp;D184&amp;E184</f>
        <v>ref="people.xml#0128"</v>
      </c>
      <c r="C184" s="21" t="s">
        <v>462</v>
      </c>
      <c r="D184" s="21" t="str">
        <f>"people.xml#"&amp;F184</f>
        <v>people.xml#0128</v>
      </c>
      <c r="E184" s="21" t="s">
        <v>463</v>
      </c>
      <c r="F184" s="24" t="s">
        <v>424</v>
      </c>
      <c r="G184" s="128" t="s">
        <v>598</v>
      </c>
      <c r="H184" s="20" t="s">
        <v>0</v>
      </c>
      <c r="I184" s="35" t="str">
        <f>J184&amp;". "&amp;K184&amp;". "&amp;M184</f>
        <v xml:space="preserve">Mosantu. . Member of the Tonga people, who was part of Livingstone's retinue during his expedition between Linyanti and Angola (1853–1855). </v>
      </c>
      <c r="J184" s="124"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182">
      <c r="A185" s="267" t="s">
        <v>2586</v>
      </c>
      <c r="B185" s="21" t="str">
        <f>C185&amp;D185&amp;E185</f>
        <v>ref="people.xml#0130"</v>
      </c>
      <c r="C185" s="21" t="s">
        <v>462</v>
      </c>
      <c r="D185" s="21" t="str">
        <f>"people.xml#"&amp;F185</f>
        <v>people.xml#0130</v>
      </c>
      <c r="E185" s="21" t="s">
        <v>463</v>
      </c>
      <c r="F185" s="24" t="s">
        <v>425</v>
      </c>
      <c r="G185" s="128"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28" t="s">
        <v>955</v>
      </c>
      <c r="K185" s="279" t="s">
        <v>2316</v>
      </c>
      <c r="L185" s="279" t="s">
        <v>2295</v>
      </c>
      <c r="M185" s="180" t="s">
        <v>2168</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280" t="s">
        <v>956</v>
      </c>
      <c r="P185" s="289"/>
    </row>
    <row r="186" spans="1:16" ht="84">
      <c r="A186" s="267" t="s">
        <v>2587</v>
      </c>
      <c r="F186" s="21"/>
      <c r="G186" s="24" t="s">
        <v>1562</v>
      </c>
      <c r="J186" s="275" t="s">
        <v>1744</v>
      </c>
      <c r="K186" s="24"/>
      <c r="L186" s="24"/>
      <c r="M186" s="180" t="s">
        <v>1743</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276" t="s">
        <v>1746</v>
      </c>
      <c r="P186" s="242" t="s">
        <v>1747</v>
      </c>
    </row>
    <row r="187" spans="1:16" ht="56">
      <c r="A187" s="267" t="s">
        <v>2588</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29"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0" t="s">
        <v>960</v>
      </c>
    </row>
    <row r="188" spans="1:16" ht="112">
      <c r="A188" s="267" t="s">
        <v>2589</v>
      </c>
      <c r="B188" s="21" t="str">
        <f>C188&amp;D188&amp;E188</f>
        <v>ref="people.xml#0119"</v>
      </c>
      <c r="C188" s="21" t="s">
        <v>462</v>
      </c>
      <c r="D188" s="21" t="str">
        <f>"people.xml#"&amp;F188</f>
        <v>people.xml#0119</v>
      </c>
      <c r="E188" s="21" t="s">
        <v>463</v>
      </c>
      <c r="F188" s="24" t="s">
        <v>417</v>
      </c>
      <c r="G188" s="114"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6" t="s">
        <v>907</v>
      </c>
      <c r="K188" s="279" t="s">
        <v>2312</v>
      </c>
      <c r="L188" s="279" t="s">
        <v>2235</v>
      </c>
      <c r="M188" s="37" t="s">
        <v>1986</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280" t="s">
        <v>908</v>
      </c>
      <c r="P188" s="289"/>
    </row>
    <row r="189" spans="1:16" ht="84">
      <c r="A189" s="267" t="s">
        <v>2590</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4" t="s">
        <v>968</v>
      </c>
      <c r="K189" s="38"/>
      <c r="L189" s="38"/>
      <c r="M189" s="37" t="s">
        <v>1995</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5" t="s">
        <v>970</v>
      </c>
    </row>
    <row r="190" spans="1:16" ht="168">
      <c r="A190" s="267" t="s">
        <v>2591</v>
      </c>
      <c r="B190" s="21" t="str">
        <f>C190&amp;D190&amp;E190</f>
        <v>ref="people.xml#0135"</v>
      </c>
      <c r="C190" s="21" t="s">
        <v>462</v>
      </c>
      <c r="D190" s="21" t="str">
        <f>"people.xml#"&amp;F190</f>
        <v>people.xml#0135</v>
      </c>
      <c r="E190" s="21" t="s">
        <v>463</v>
      </c>
      <c r="F190" s="24" t="s">
        <v>429</v>
      </c>
      <c r="G190" s="128"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279" t="s">
        <v>1715</v>
      </c>
      <c r="K190" s="38"/>
      <c r="L190" s="38"/>
      <c r="M190" s="180" t="s">
        <v>1996</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1" t="s">
        <v>961</v>
      </c>
    </row>
    <row r="191" spans="1:16" ht="112">
      <c r="A191" s="267" t="s">
        <v>2592</v>
      </c>
      <c r="G191" s="132"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3" t="s">
        <v>962</v>
      </c>
      <c r="K191" s="38"/>
      <c r="L191" s="38"/>
      <c r="M191" s="37" t="s">
        <v>1997</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280" t="s">
        <v>963</v>
      </c>
    </row>
    <row r="192" spans="1:16" ht="70">
      <c r="A192" s="267" t="s">
        <v>2593</v>
      </c>
      <c r="F192" s="21"/>
      <c r="G192" s="24" t="s">
        <v>1564</v>
      </c>
      <c r="J192" s="275" t="s">
        <v>1750</v>
      </c>
      <c r="K192" s="24"/>
      <c r="L192" s="24"/>
      <c r="M192" s="180" t="s">
        <v>2133</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0" t="s">
        <v>1754</v>
      </c>
    </row>
    <row r="193" spans="1:16" ht="70">
      <c r="A193" s="267" t="s">
        <v>2594</v>
      </c>
      <c r="F193" s="21"/>
      <c r="G193" s="24" t="s">
        <v>1566</v>
      </c>
      <c r="J193" s="275" t="s">
        <v>1749</v>
      </c>
      <c r="K193" s="24"/>
      <c r="L193" s="24"/>
      <c r="M193" s="180" t="s">
        <v>2136</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276" t="s">
        <v>1753</v>
      </c>
    </row>
    <row r="194" spans="1:16" ht="84">
      <c r="A194" s="267" t="s">
        <v>2595</v>
      </c>
      <c r="F194" s="21"/>
      <c r="G194" s="24" t="s">
        <v>1567</v>
      </c>
      <c r="J194" s="275" t="s">
        <v>1751</v>
      </c>
      <c r="K194" s="24"/>
      <c r="L194" s="24"/>
      <c r="M194" s="180" t="s">
        <v>2137</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276" t="s">
        <v>1752</v>
      </c>
    </row>
    <row r="195" spans="1:16" ht="84">
      <c r="A195" s="267" t="s">
        <v>2596</v>
      </c>
      <c r="B195" s="21" t="str">
        <f>C195&amp;D195&amp;E195</f>
        <v>ref="people.xml#0158"</v>
      </c>
      <c r="C195" s="21" t="s">
        <v>462</v>
      </c>
      <c r="D195" s="21" t="str">
        <f>"people.xml#"&amp;F195</f>
        <v>people.xml#0158</v>
      </c>
      <c r="E195" s="21" t="s">
        <v>463</v>
      </c>
      <c r="F195" s="24" t="s">
        <v>439</v>
      </c>
      <c r="G195" s="141"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1" t="s">
        <v>986</v>
      </c>
      <c r="K195" s="38"/>
      <c r="L195" s="38"/>
      <c r="M195" s="37" t="s">
        <v>2008</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280" t="s">
        <v>2007</v>
      </c>
    </row>
    <row r="196" spans="1:16" ht="70">
      <c r="A196" s="267" t="s">
        <v>2597</v>
      </c>
      <c r="F196" s="21"/>
      <c r="G196" s="24" t="s">
        <v>1570</v>
      </c>
      <c r="J196" s="275" t="s">
        <v>1765</v>
      </c>
      <c r="K196" s="24"/>
      <c r="L196" s="24"/>
      <c r="M196" s="180" t="s">
        <v>1766</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267" t="s">
        <v>2598</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56">
      <c r="A198" s="267" t="s">
        <v>2599</v>
      </c>
      <c r="F198" s="21"/>
      <c r="G198" s="24" t="s">
        <v>1563</v>
      </c>
      <c r="J198" s="268" t="s">
        <v>1665</v>
      </c>
      <c r="K198" s="24"/>
      <c r="L198" s="24"/>
      <c r="M198" s="36" t="s">
        <v>2132</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42" t="s">
        <v>1673</v>
      </c>
    </row>
    <row r="199" spans="1:16" ht="98">
      <c r="A199" s="267" t="s">
        <v>2600</v>
      </c>
      <c r="G199" s="24" t="s">
        <v>1559</v>
      </c>
      <c r="J199" s="275" t="s">
        <v>1732</v>
      </c>
      <c r="K199" s="24"/>
      <c r="L199" s="24"/>
      <c r="M199" s="36" t="s">
        <v>2129</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0" t="s">
        <v>1733</v>
      </c>
      <c r="P199" s="294" t="s">
        <v>2172</v>
      </c>
    </row>
    <row r="200" spans="1:16" ht="112">
      <c r="A200" s="267" t="s">
        <v>2601</v>
      </c>
      <c r="B200" s="21" t="str">
        <f>C200&amp;D200&amp;E200</f>
        <v>ref="people.xml#0196"</v>
      </c>
      <c r="C200" s="21" t="s">
        <v>462</v>
      </c>
      <c r="D200" s="21" t="str">
        <f>"people.xml#"&amp;F200</f>
        <v>people.xml#0196</v>
      </c>
      <c r="E200" s="21" t="s">
        <v>463</v>
      </c>
      <c r="F200" s="24" t="s">
        <v>460</v>
      </c>
      <c r="G200" s="154"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09" t="s">
        <v>1032</v>
      </c>
      <c r="K200" s="275" t="s">
        <v>2346</v>
      </c>
      <c r="L200" s="275" t="s">
        <v>2345</v>
      </c>
      <c r="M200" s="152" t="s">
        <v>2035</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49" t="s">
        <v>1042</v>
      </c>
    </row>
    <row r="201" spans="1:16" ht="98">
      <c r="A201" s="267" t="s">
        <v>2602</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0" t="s">
        <v>973</v>
      </c>
      <c r="K201" s="38"/>
      <c r="L201" s="38"/>
      <c r="M201" s="37" t="s">
        <v>2001</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280" t="s">
        <v>974</v>
      </c>
      <c r="P201" s="263" t="s">
        <v>2018</v>
      </c>
    </row>
    <row r="202" spans="1:16" ht="98">
      <c r="A202" s="267" t="s">
        <v>2603</v>
      </c>
      <c r="B202" s="21" t="str">
        <f>C202&amp;D202&amp;E202</f>
        <v>ref="people.xml#0133"</v>
      </c>
      <c r="C202" s="21" t="s">
        <v>462</v>
      </c>
      <c r="D202" s="21" t="str">
        <f>"people.xml#"&amp;F202</f>
        <v>people.xml#0133</v>
      </c>
      <c r="E202" s="21" t="s">
        <v>463</v>
      </c>
      <c r="F202" s="24" t="s">
        <v>427</v>
      </c>
      <c r="G202" s="129"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279" t="s">
        <v>2318</v>
      </c>
      <c r="K202" s="279"/>
      <c r="L202" s="279"/>
      <c r="M202" s="37" t="s">
        <v>1994</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280" t="s">
        <v>1713</v>
      </c>
    </row>
    <row r="203" spans="1:16" ht="168">
      <c r="A203" s="267" t="s">
        <v>2604</v>
      </c>
      <c r="B203" s="21" t="str">
        <f>C203&amp;D203&amp;E203</f>
        <v>ref="people.xml#0114"</v>
      </c>
      <c r="C203" s="21" t="s">
        <v>462</v>
      </c>
      <c r="D203" s="21" t="str">
        <f>"people.xml#"&amp;F203</f>
        <v>people.xml#0114</v>
      </c>
      <c r="E203" s="21" t="s">
        <v>463</v>
      </c>
      <c r="F203" s="24" t="s">
        <v>413</v>
      </c>
      <c r="G203" s="118"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1" t="s">
        <v>920</v>
      </c>
      <c r="K203" s="38"/>
      <c r="L203" s="38"/>
      <c r="M203" s="180" t="s">
        <v>1980</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280" t="s">
        <v>921</v>
      </c>
      <c r="P203" s="217" t="s">
        <v>1841</v>
      </c>
    </row>
    <row r="204" spans="1:16" ht="70">
      <c r="A204" s="267" t="s">
        <v>2605</v>
      </c>
      <c r="G204" s="24" t="s">
        <v>1557</v>
      </c>
      <c r="J204" s="275" t="s">
        <v>1725</v>
      </c>
      <c r="K204" s="24"/>
      <c r="L204" s="24"/>
      <c r="M204" s="180" t="s">
        <v>2127</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276" t="s">
        <v>1727</v>
      </c>
      <c r="P204" s="242" t="s">
        <v>1726</v>
      </c>
    </row>
    <row r="205" spans="1:16" ht="196">
      <c r="A205" s="267" t="s">
        <v>2606</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29" t="s">
        <v>957</v>
      </c>
      <c r="K205" s="290" t="s">
        <v>2259</v>
      </c>
      <c r="L205" s="290" t="s">
        <v>2317</v>
      </c>
      <c r="M205" s="180" t="s">
        <v>1993</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280" t="s">
        <v>958</v>
      </c>
      <c r="P205" s="263" t="s">
        <v>1837</v>
      </c>
    </row>
    <row r="206" spans="1:16" ht="140">
      <c r="A206" s="267" t="s">
        <v>2607</v>
      </c>
      <c r="F206" s="21"/>
      <c r="G206" s="24" t="s">
        <v>1591</v>
      </c>
      <c r="J206" s="275" t="s">
        <v>1736</v>
      </c>
      <c r="K206" s="24"/>
      <c r="L206" s="24"/>
      <c r="M206" s="180" t="s">
        <v>2154</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276" t="s">
        <v>1737</v>
      </c>
    </row>
    <row r="207" spans="1:16" ht="154">
      <c r="A207" s="267" t="s">
        <v>2608</v>
      </c>
      <c r="G207" s="24" t="s">
        <v>666</v>
      </c>
      <c r="J207" s="161" t="s">
        <v>1068</v>
      </c>
      <c r="K207" s="278" t="s">
        <v>2358</v>
      </c>
      <c r="L207" s="278" t="s">
        <v>2357</v>
      </c>
      <c r="M207" s="276" t="s">
        <v>2169</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276" t="s">
        <v>2170</v>
      </c>
      <c r="P207" s="289"/>
    </row>
    <row r="208" spans="1:16" ht="140">
      <c r="A208" s="267" t="s">
        <v>2609</v>
      </c>
      <c r="F208" s="21"/>
      <c r="G208" s="264" t="s">
        <v>1506</v>
      </c>
      <c r="J208" s="268" t="s">
        <v>1628</v>
      </c>
      <c r="K208" s="270"/>
      <c r="L208" s="270"/>
      <c r="M208" s="276" t="s">
        <v>2081</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276" t="s">
        <v>1873</v>
      </c>
      <c r="P208" s="271"/>
    </row>
    <row r="209" spans="1:16" ht="126">
      <c r="A209" s="267" t="s">
        <v>2610</v>
      </c>
      <c r="F209" s="21"/>
      <c r="G209" s="264" t="s">
        <v>1502</v>
      </c>
      <c r="J209" s="275" t="s">
        <v>1623</v>
      </c>
      <c r="K209" s="270"/>
      <c r="L209" s="270"/>
      <c r="M209" s="36" t="s">
        <v>2077</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69" t="s">
        <v>1624</v>
      </c>
      <c r="P209" s="271"/>
    </row>
    <row r="210" spans="1:16" ht="84">
      <c r="A210" s="267" t="s">
        <v>2611</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1" t="s">
        <v>989</v>
      </c>
      <c r="K210" s="279" t="s">
        <v>2329</v>
      </c>
      <c r="L210" s="279" t="s">
        <v>2328</v>
      </c>
      <c r="M210" s="37" t="s">
        <v>2011</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280" t="s">
        <v>2010</v>
      </c>
    </row>
    <row r="211" spans="1:16" ht="168">
      <c r="A211" s="267" t="s">
        <v>2612</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2" t="s">
        <v>1013</v>
      </c>
      <c r="K211" s="279" t="s">
        <v>2339</v>
      </c>
      <c r="L211" s="279" t="s">
        <v>2338</v>
      </c>
      <c r="M211" s="276" t="s">
        <v>2029</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280" t="s">
        <v>1014</v>
      </c>
    </row>
    <row r="212" spans="1:16" ht="126">
      <c r="A212" s="267" t="s">
        <v>2613</v>
      </c>
      <c r="F212" s="21"/>
      <c r="G212" s="24" t="s">
        <v>1527</v>
      </c>
      <c r="J212" s="268" t="s">
        <v>1678</v>
      </c>
      <c r="K212" s="278" t="s">
        <v>2271</v>
      </c>
      <c r="L212" s="278" t="s">
        <v>2378</v>
      </c>
      <c r="M212" s="36" t="s">
        <v>2099</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296" t="s">
        <v>1679</v>
      </c>
    </row>
    <row r="213" spans="1:16" ht="56">
      <c r="A213" s="267" t="s">
        <v>2614</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2"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56">
      <c r="A214" s="267" t="s">
        <v>2615</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2" t="s">
        <v>992</v>
      </c>
      <c r="K214" s="38"/>
      <c r="L214" s="38"/>
      <c r="M214" s="37" t="s">
        <v>2012</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3" t="s">
        <v>999</v>
      </c>
    </row>
    <row r="215" spans="1:16" ht="70">
      <c r="A215" s="267" t="s">
        <v>2616</v>
      </c>
      <c r="F215" s="21"/>
      <c r="G215" s="24" t="s">
        <v>1571</v>
      </c>
      <c r="J215" s="275" t="s">
        <v>1767</v>
      </c>
      <c r="K215" s="24"/>
      <c r="L215" s="24"/>
      <c r="M215" s="180" t="s">
        <v>1768</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267" t="s">
        <v>2617</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2"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289"/>
    </row>
    <row r="217" spans="1:16" ht="140">
      <c r="A217" s="267" t="s">
        <v>2618</v>
      </c>
      <c r="F217" s="21"/>
      <c r="G217" s="24" t="s">
        <v>1503</v>
      </c>
      <c r="J217" s="268" t="s">
        <v>1625</v>
      </c>
      <c r="K217" s="278" t="s">
        <v>2375</v>
      </c>
      <c r="L217" s="278" t="s">
        <v>2374</v>
      </c>
      <c r="M217" s="276" t="s">
        <v>2079</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276" t="s">
        <v>2078</v>
      </c>
      <c r="P217" s="271"/>
    </row>
    <row r="218" spans="1:16" s="29" customFormat="1" ht="70">
      <c r="A218" s="267" t="s">
        <v>2619</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3"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63" t="s">
        <v>1834</v>
      </c>
    </row>
    <row r="219" spans="1:16" ht="70">
      <c r="A219" s="267" t="s">
        <v>2620</v>
      </c>
      <c r="F219" s="21"/>
      <c r="G219" s="24" t="s">
        <v>1572</v>
      </c>
      <c r="J219" s="275" t="s">
        <v>1769</v>
      </c>
      <c r="K219" s="24"/>
      <c r="L219" s="24"/>
      <c r="M219" s="180" t="s">
        <v>1768</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63" t="s">
        <v>1770</v>
      </c>
    </row>
    <row r="220" spans="1:16" ht="84">
      <c r="A220" s="267" t="s">
        <v>2621</v>
      </c>
      <c r="F220" s="21"/>
      <c r="G220" s="264" t="s">
        <v>1510</v>
      </c>
      <c r="J220" s="268" t="s">
        <v>1635</v>
      </c>
      <c r="K220" s="270"/>
      <c r="L220" s="270"/>
      <c r="M220" s="276" t="s">
        <v>2082</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69" t="s">
        <v>1636</v>
      </c>
      <c r="P220" s="271"/>
    </row>
    <row r="221" spans="1:16" ht="84">
      <c r="A221" s="267" t="s">
        <v>2622</v>
      </c>
      <c r="F221" s="21"/>
      <c r="G221" s="278" t="s">
        <v>1573</v>
      </c>
      <c r="J221" s="20" t="s">
        <v>1773</v>
      </c>
      <c r="K221" s="24"/>
      <c r="L221" s="24"/>
      <c r="M221" s="180" t="s">
        <v>1774</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267" t="s">
        <v>2623</v>
      </c>
      <c r="B222" s="21" t="str">
        <f>C222&amp;D222&amp;E222</f>
        <v>ref="people.xml#0169"</v>
      </c>
      <c r="C222" s="21" t="s">
        <v>462</v>
      </c>
      <c r="D222" s="21" t="str">
        <f>"people.xml#"&amp;F222</f>
        <v>people.xml#0169</v>
      </c>
      <c r="E222" s="21" t="s">
        <v>463</v>
      </c>
      <c r="F222" s="24" t="s">
        <v>443</v>
      </c>
      <c r="G222" s="144" t="s">
        <v>627</v>
      </c>
      <c r="H222" s="24" t="s">
        <v>4</v>
      </c>
      <c r="I222" s="35" t="str">
        <f>J222&amp;". "&amp;K222&amp;". "&amp;M222</f>
        <v>Nyamoana. . Lunda chief, mother of Manenko, and sister of Shinde. Her name means 'mother of Moana' (Schapera 1963, 1:37n3).</v>
      </c>
      <c r="J222" s="142" t="s">
        <v>997</v>
      </c>
      <c r="K222" s="26"/>
      <c r="L222" s="26"/>
      <c r="M222" s="75" t="s">
        <v>2013</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3" t="s">
        <v>1000</v>
      </c>
    </row>
    <row r="223" spans="1:16" ht="140">
      <c r="A223" s="267" t="s">
        <v>2624</v>
      </c>
      <c r="F223" s="21"/>
      <c r="G223" s="24" t="s">
        <v>1580</v>
      </c>
      <c r="J223" s="268" t="s">
        <v>1676</v>
      </c>
      <c r="K223" s="278" t="s">
        <v>2395</v>
      </c>
      <c r="L223" s="278" t="s">
        <v>2394</v>
      </c>
      <c r="M223" s="276" t="s">
        <v>2147</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276" t="s">
        <v>1677</v>
      </c>
    </row>
    <row r="224" spans="1:16" ht="112">
      <c r="A224" s="267" t="s">
        <v>2625</v>
      </c>
      <c r="F224" s="21"/>
      <c r="G224" s="24" t="s">
        <v>1574</v>
      </c>
      <c r="J224" s="275" t="s">
        <v>1775</v>
      </c>
      <c r="K224" s="24"/>
      <c r="L224" s="24"/>
      <c r="M224" s="180" t="s">
        <v>2142</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276" t="s">
        <v>2171</v>
      </c>
      <c r="P224" s="289"/>
    </row>
    <row r="225" spans="1:16" ht="168">
      <c r="A225" s="267" t="s">
        <v>2626</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2" t="s">
        <v>928</v>
      </c>
      <c r="K225" s="279" t="s">
        <v>2311</v>
      </c>
      <c r="L225" s="279" t="s">
        <v>2310</v>
      </c>
      <c r="M225" s="180" t="s">
        <v>1985</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280" t="s">
        <v>929</v>
      </c>
      <c r="P225" s="263" t="s">
        <v>1842</v>
      </c>
    </row>
    <row r="226" spans="1:16" ht="70">
      <c r="A226" s="267" t="s">
        <v>2627</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3" t="s">
        <v>814</v>
      </c>
      <c r="K226" s="38"/>
      <c r="L226" s="38"/>
      <c r="M226" s="37" t="s">
        <v>1925</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2" t="s">
        <v>815</v>
      </c>
      <c r="P226" s="263" t="s">
        <v>1847</v>
      </c>
    </row>
    <row r="227" spans="1:16" ht="140">
      <c r="A227" s="267" t="s">
        <v>2628</v>
      </c>
      <c r="F227" s="21"/>
      <c r="G227" s="24" t="s">
        <v>1575</v>
      </c>
      <c r="J227" s="268" t="s">
        <v>1686</v>
      </c>
      <c r="K227" s="303">
        <v>1743</v>
      </c>
      <c r="L227" s="303">
        <v>1805</v>
      </c>
      <c r="M227" s="276" t="s">
        <v>2143</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276" t="s">
        <v>1875</v>
      </c>
    </row>
    <row r="228" spans="1:16" ht="154">
      <c r="A228" s="267" t="s">
        <v>2629</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2" t="s">
        <v>1001</v>
      </c>
      <c r="K228" s="279" t="s">
        <v>2331</v>
      </c>
      <c r="L228" s="279" t="s">
        <v>2222</v>
      </c>
      <c r="M228" s="276" t="s">
        <v>2016</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280" t="s">
        <v>1002</v>
      </c>
      <c r="P228" s="289"/>
    </row>
    <row r="229" spans="1:16" ht="112">
      <c r="A229" s="267" t="s">
        <v>2630</v>
      </c>
      <c r="F229" s="21"/>
      <c r="G229" s="24" t="s">
        <v>1501</v>
      </c>
      <c r="J229" s="268" t="s">
        <v>1618</v>
      </c>
      <c r="K229" s="278" t="s">
        <v>2306</v>
      </c>
      <c r="L229" s="278" t="s">
        <v>2248</v>
      </c>
      <c r="M229" s="276" t="s">
        <v>2076</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276" t="s">
        <v>1617</v>
      </c>
      <c r="P229" s="263" t="s">
        <v>2159</v>
      </c>
    </row>
    <row r="230" spans="1:16" ht="182">
      <c r="A230" s="267" t="s">
        <v>2631</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6" t="s">
        <v>911</v>
      </c>
      <c r="K230" s="290" t="s">
        <v>2305</v>
      </c>
      <c r="L230" s="290" t="s">
        <v>2228</v>
      </c>
      <c r="M230" s="180" t="s">
        <v>1957</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280" t="s">
        <v>875</v>
      </c>
    </row>
    <row r="231" spans="1:16" ht="84">
      <c r="A231" s="267" t="s">
        <v>2632</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3" t="s">
        <v>1003</v>
      </c>
      <c r="K231" s="38"/>
      <c r="L231" s="38"/>
      <c r="M231" s="37" t="s">
        <v>1867</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280" t="s">
        <v>2020</v>
      </c>
      <c r="P231" s="289"/>
    </row>
    <row r="232" spans="1:16" ht="140">
      <c r="A232" s="267" t="s">
        <v>2633</v>
      </c>
      <c r="B232" s="21" t="str">
        <f>C232&amp;D232&amp;E232</f>
        <v>ref="people.xml#0155"</v>
      </c>
      <c r="C232" s="21" t="s">
        <v>462</v>
      </c>
      <c r="D232" s="21" t="str">
        <f>"people.xml#"&amp;F232</f>
        <v>people.xml#0155</v>
      </c>
      <c r="E232" s="21" t="s">
        <v>463</v>
      </c>
      <c r="F232" s="24" t="s">
        <v>436</v>
      </c>
      <c r="G232" s="136"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6" t="s">
        <v>977</v>
      </c>
      <c r="K232" s="279" t="s">
        <v>2325</v>
      </c>
      <c r="L232" s="279" t="s">
        <v>2324</v>
      </c>
      <c r="M232" s="37" t="s">
        <v>2003</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280" t="s">
        <v>978</v>
      </c>
    </row>
    <row r="233" spans="1:16" ht="98">
      <c r="A233" s="267" t="s">
        <v>2634</v>
      </c>
      <c r="F233" s="21"/>
      <c r="G233" s="24" t="s">
        <v>1533</v>
      </c>
      <c r="J233" s="275" t="s">
        <v>1692</v>
      </c>
      <c r="K233" s="24"/>
      <c r="L233" s="24"/>
      <c r="M233" s="276" t="s">
        <v>2106</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276" t="s">
        <v>1693</v>
      </c>
      <c r="P233" s="263" t="s">
        <v>1799</v>
      </c>
    </row>
    <row r="234" spans="1:16" ht="126">
      <c r="A234" s="267" t="s">
        <v>2635</v>
      </c>
      <c r="B234" s="29" t="str">
        <f>C234&amp;D234&amp;E234</f>
        <v>ref="people.xml#0175"</v>
      </c>
      <c r="C234" s="29" t="s">
        <v>462</v>
      </c>
      <c r="D234" s="29" t="str">
        <f>"people.xml#"&amp;F234</f>
        <v>people.xml#0175</v>
      </c>
      <c r="E234" s="29" t="s">
        <v>463</v>
      </c>
      <c r="F234" s="26" t="s">
        <v>446</v>
      </c>
      <c r="G234" s="104" t="s">
        <v>631</v>
      </c>
      <c r="H234" s="38" t="s">
        <v>0</v>
      </c>
      <c r="I234" s="287" t="e">
        <f>J234&amp;". "&amp;M234&amp;". "&amp;#REF!</f>
        <v>#REF!</v>
      </c>
      <c r="J234" s="280" t="s">
        <v>1851</v>
      </c>
      <c r="K234" s="29"/>
      <c r="L234" s="29"/>
      <c r="M234" s="276" t="s">
        <v>2021</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280" t="s">
        <v>1852</v>
      </c>
      <c r="P234" s="29"/>
    </row>
    <row r="235" spans="1:16" ht="112">
      <c r="A235" s="267" t="s">
        <v>2636</v>
      </c>
      <c r="F235" s="21"/>
      <c r="G235" s="24" t="s">
        <v>1576</v>
      </c>
      <c r="J235" s="275" t="s">
        <v>1780</v>
      </c>
      <c r="K235" s="24"/>
      <c r="L235" s="24"/>
      <c r="M235" s="180" t="s">
        <v>2144</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276" t="s">
        <v>1781</v>
      </c>
    </row>
    <row r="236" spans="1:16" ht="56">
      <c r="A236" s="267" t="s">
        <v>2637</v>
      </c>
      <c r="F236" s="21"/>
      <c r="G236" s="24" t="s">
        <v>1568</v>
      </c>
      <c r="J236" s="275" t="s">
        <v>1755</v>
      </c>
      <c r="K236" s="24"/>
      <c r="L236" s="24"/>
      <c r="M236" s="180" t="s">
        <v>2138</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276" t="s">
        <v>1756</v>
      </c>
      <c r="P236" s="297" t="s">
        <v>2164</v>
      </c>
    </row>
    <row r="237" spans="1:16" ht="126">
      <c r="A237" s="267" t="s">
        <v>2638</v>
      </c>
      <c r="F237" s="21"/>
      <c r="G237" s="24" t="s">
        <v>1511</v>
      </c>
      <c r="J237" s="268" t="s">
        <v>1633</v>
      </c>
      <c r="K237" s="270"/>
      <c r="L237" s="270"/>
      <c r="M237" s="276" t="s">
        <v>2084</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69" t="s">
        <v>1634</v>
      </c>
      <c r="P237" s="271"/>
    </row>
    <row r="238" spans="1:16" ht="70">
      <c r="A238" s="267" t="s">
        <v>2639</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3" t="s">
        <v>936</v>
      </c>
      <c r="K238" s="38"/>
      <c r="L238" s="38"/>
      <c r="M238" s="37" t="s">
        <v>1694</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84">
      <c r="A239" s="267" t="s">
        <v>2640</v>
      </c>
      <c r="B239" s="21" t="str">
        <f>C239&amp;D239&amp;E239</f>
        <v>ref="people.xml#0178"</v>
      </c>
      <c r="C239" s="21" t="s">
        <v>462</v>
      </c>
      <c r="D239" s="21" t="str">
        <f>"people.xml#"&amp;F239</f>
        <v>people.xml#0178</v>
      </c>
      <c r="E239" s="21" t="s">
        <v>463</v>
      </c>
      <c r="F239" s="24" t="s">
        <v>448</v>
      </c>
      <c r="G239" s="146" t="s">
        <v>633</v>
      </c>
      <c r="H239" s="20" t="s">
        <v>0</v>
      </c>
      <c r="I239" s="35" t="str">
        <f>J239&amp;". "&amp;K239&amp;". "&amp;M239</f>
        <v>Ponwane. ?. Member of the Lozi, who had been integrated into the Kololo and had become an important headman under Sebitwane and Sekeletu (Schapera 1960:16n2).</v>
      </c>
      <c r="J239" s="146" t="s">
        <v>1021</v>
      </c>
      <c r="K239" s="279" t="s">
        <v>2271</v>
      </c>
      <c r="L239" s="279" t="s">
        <v>2328</v>
      </c>
      <c r="M239" s="37" t="s">
        <v>2022</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5" t="s">
        <v>1022</v>
      </c>
      <c r="P239" s="289"/>
    </row>
    <row r="240" spans="1:16" ht="196">
      <c r="A240" s="267" t="s">
        <v>2641</v>
      </c>
      <c r="B240" s="21" t="str">
        <f>C240&amp;D240&amp;E240</f>
        <v>ref="people.xml#0054"</v>
      </c>
      <c r="C240" s="21" t="s">
        <v>462</v>
      </c>
      <c r="D240" s="21" t="str">
        <f>"people.xml#"&amp;F240</f>
        <v>people.xml#0054</v>
      </c>
      <c r="E240" s="21" t="s">
        <v>463</v>
      </c>
      <c r="F240" s="24" t="s">
        <v>368</v>
      </c>
      <c r="G240" s="88"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4" t="s">
        <v>806</v>
      </c>
      <c r="K240" s="279" t="s">
        <v>2288</v>
      </c>
      <c r="L240" s="279" t="s">
        <v>2287</v>
      </c>
      <c r="M240" s="280" t="s">
        <v>2048</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280" t="s">
        <v>807</v>
      </c>
      <c r="P240" s="263" t="s">
        <v>1833</v>
      </c>
    </row>
    <row r="241" spans="1:16" ht="42">
      <c r="A241" s="267" t="s">
        <v>2642</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2"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26">
      <c r="A242" s="267" t="s">
        <v>2643</v>
      </c>
      <c r="B242" s="21" t="str">
        <f>C242&amp;D242&amp;E242</f>
        <v>ref="people.xml#0002"</v>
      </c>
      <c r="C242" s="21" t="s">
        <v>462</v>
      </c>
      <c r="D242" s="21" t="str">
        <f>"people.xml#"&amp;F242</f>
        <v>people.xml#0002</v>
      </c>
      <c r="E242" s="21" t="s">
        <v>463</v>
      </c>
      <c r="F242" s="24" t="s">
        <v>461</v>
      </c>
      <c r="G242" s="139"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28" t="s">
        <v>690</v>
      </c>
      <c r="K242" s="279" t="s">
        <v>2221</v>
      </c>
      <c r="L242" s="279" t="s">
        <v>2220</v>
      </c>
      <c r="M242" s="37" t="s">
        <v>1881</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280" t="s">
        <v>1880</v>
      </c>
      <c r="P242" s="263" t="s">
        <v>1817</v>
      </c>
    </row>
    <row r="243" spans="1:16" ht="126">
      <c r="A243" s="267" t="s">
        <v>2644</v>
      </c>
      <c r="F243" s="21"/>
      <c r="G243" s="24" t="s">
        <v>1578</v>
      </c>
      <c r="J243" s="275" t="s">
        <v>1734</v>
      </c>
      <c r="K243" s="278" t="s">
        <v>2392</v>
      </c>
      <c r="L243" s="278" t="s">
        <v>2391</v>
      </c>
      <c r="M243" s="180" t="s">
        <v>2145</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276" t="s">
        <v>1735</v>
      </c>
    </row>
    <row r="244" spans="1:16" ht="140">
      <c r="A244" s="267" t="s">
        <v>2645</v>
      </c>
      <c r="F244" s="21"/>
      <c r="G244" s="24" t="s">
        <v>1579</v>
      </c>
      <c r="J244" s="268" t="s">
        <v>1687</v>
      </c>
      <c r="K244" s="278" t="s">
        <v>2246</v>
      </c>
      <c r="L244" s="278" t="s">
        <v>2393</v>
      </c>
      <c r="M244" s="276" t="s">
        <v>2146</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276" t="s">
        <v>1688</v>
      </c>
    </row>
    <row r="245" spans="1:16" ht="70">
      <c r="A245" s="267" t="s">
        <v>2646</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6" t="s">
        <v>1009</v>
      </c>
      <c r="K245" s="279" t="s">
        <v>2337</v>
      </c>
      <c r="L245" s="279" t="s">
        <v>2336</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63" t="s">
        <v>1853</v>
      </c>
    </row>
    <row r="246" spans="1:16" ht="70">
      <c r="A246" s="267" t="s">
        <v>2647</v>
      </c>
      <c r="B246" s="21" t="str">
        <f>C246&amp;D246&amp;E246</f>
        <v>ref="people.xml#0181"</v>
      </c>
      <c r="C246" s="21" t="s">
        <v>462</v>
      </c>
      <c r="D246" s="21" t="str">
        <f>"people.xml#"&amp;F246</f>
        <v>people.xml#0181</v>
      </c>
      <c r="E246" s="21" t="s">
        <v>463</v>
      </c>
      <c r="F246" s="24" t="s">
        <v>450</v>
      </c>
      <c r="G246" s="146" t="s">
        <v>637</v>
      </c>
      <c r="H246" s="20" t="s">
        <v>3</v>
      </c>
      <c r="I246" s="35" t="str">
        <f>J246&amp;". "&amp;K246&amp;". "&amp;M246</f>
        <v xml:space="preserve">Quendende. . Lunda headman. He is described as Katema's father-in-law in Missionary Travels and as his uncle in Livingstone's journals (Schapera 1963, 1:79). </v>
      </c>
      <c r="J246" s="146" t="s">
        <v>1019</v>
      </c>
      <c r="K246" s="38"/>
      <c r="L246" s="38"/>
      <c r="M246" s="37" t="s">
        <v>2023</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12">
      <c r="A247" s="267" t="s">
        <v>2648</v>
      </c>
      <c r="B247" s="21" t="str">
        <f>C247&amp;D247&amp;E247</f>
        <v>ref="people.xml#0183"</v>
      </c>
      <c r="C247" s="21" t="s">
        <v>462</v>
      </c>
      <c r="D247" s="21" t="str">
        <f>"people.xml#"&amp;F247</f>
        <v>people.xml#0183</v>
      </c>
      <c r="E247" s="21" t="s">
        <v>463</v>
      </c>
      <c r="F247" s="24" t="s">
        <v>452</v>
      </c>
      <c r="G247" s="146"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6" t="s">
        <v>1020</v>
      </c>
      <c r="K247" s="26"/>
      <c r="L247" s="26"/>
      <c r="M247" s="75" t="s">
        <v>2026</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280" t="s">
        <v>1868</v>
      </c>
    </row>
    <row r="248" spans="1:16" ht="70">
      <c r="A248" s="267" t="s">
        <v>2649</v>
      </c>
      <c r="B248" s="21" t="str">
        <f>C248&amp;D248&amp;E248</f>
        <v>ref="people.xml#0182"</v>
      </c>
      <c r="C248" s="21" t="s">
        <v>462</v>
      </c>
      <c r="D248" s="21" t="str">
        <f>"people.xml#"&amp;F248</f>
        <v>people.xml#0182</v>
      </c>
      <c r="E248" s="21" t="s">
        <v>463</v>
      </c>
      <c r="F248" s="24" t="s">
        <v>451</v>
      </c>
      <c r="G248" s="146" t="s">
        <v>639</v>
      </c>
      <c r="H248" s="20" t="s">
        <v>0</v>
      </c>
      <c r="I248" s="35" t="str">
        <f>J248&amp;". "&amp;K248&amp;". "&amp;M248</f>
        <v>Ramothobe. . Member of the Ngwato, who guided Livingstone across the Kalahari in 1849. His name means 'a person who frequently goes away' (Wilmsen 1989:82).</v>
      </c>
      <c r="J248" s="146" t="s">
        <v>1017</v>
      </c>
      <c r="K248" s="38"/>
      <c r="L248" s="38"/>
      <c r="M248" s="37" t="s">
        <v>2025</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280" t="s">
        <v>1018</v>
      </c>
      <c r="P248" s="263" t="s">
        <v>1854</v>
      </c>
    </row>
    <row r="249" spans="1:16" ht="112">
      <c r="A249" s="267" t="s">
        <v>2650</v>
      </c>
      <c r="F249" s="21"/>
      <c r="G249" s="270" t="s">
        <v>1524</v>
      </c>
      <c r="J249" s="268" t="s">
        <v>1658</v>
      </c>
      <c r="K249" s="270"/>
      <c r="L249" s="270"/>
      <c r="M249" s="276" t="s">
        <v>2100</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276" t="s">
        <v>1663</v>
      </c>
      <c r="P249" s="271"/>
    </row>
    <row r="250" spans="1:16" ht="126">
      <c r="A250" s="267" t="s">
        <v>2651</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2" t="s">
        <v>1011</v>
      </c>
      <c r="K250" s="38"/>
      <c r="L250" s="38"/>
      <c r="M250" s="37" t="s">
        <v>2024</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295" t="s">
        <v>1012</v>
      </c>
    </row>
    <row r="251" spans="1:16" ht="56">
      <c r="A251" s="267" t="s">
        <v>2652</v>
      </c>
      <c r="F251" s="21"/>
      <c r="G251" s="24" t="s">
        <v>1581</v>
      </c>
      <c r="J251" s="275" t="s">
        <v>1782</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40">
      <c r="A252" s="267" t="s">
        <v>2653</v>
      </c>
      <c r="B252" s="21" t="str">
        <f>C252&amp;D252&amp;E252</f>
        <v>ref="people.xml#0135"</v>
      </c>
      <c r="C252" s="21" t="s">
        <v>462</v>
      </c>
      <c r="D252" s="21" t="str">
        <f>"people.xml#"&amp;F252</f>
        <v>people.xml#0135</v>
      </c>
      <c r="E252" s="21" t="s">
        <v>463</v>
      </c>
      <c r="F252" s="24" t="s">
        <v>429</v>
      </c>
      <c r="G252" s="133"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3" t="s">
        <v>964</v>
      </c>
      <c r="K252" s="279" t="s">
        <v>2271</v>
      </c>
      <c r="L252" s="279" t="s">
        <v>2220</v>
      </c>
      <c r="M252" s="180" t="s">
        <v>2027</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1" t="s">
        <v>965</v>
      </c>
      <c r="P252" s="289"/>
    </row>
    <row r="253" spans="1:16" ht="42">
      <c r="A253" s="267" t="s">
        <v>2654</v>
      </c>
      <c r="F253" s="21"/>
      <c r="G253" s="24" t="s">
        <v>1582</v>
      </c>
      <c r="J253" s="268" t="s">
        <v>1690</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12">
      <c r="A254" s="267" t="s">
        <v>2655</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5"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280" t="s">
        <v>1025</v>
      </c>
    </row>
    <row r="255" spans="1:16" ht="84">
      <c r="A255" s="267" t="s">
        <v>2656</v>
      </c>
      <c r="B255" s="21" t="str">
        <f>C255&amp;D255&amp;E255</f>
        <v>ref="people.xml#0010"</v>
      </c>
      <c r="C255" s="21" t="s">
        <v>462</v>
      </c>
      <c r="D255" s="21" t="str">
        <f>"people.xml#"&amp;F255</f>
        <v>people.xml#0010</v>
      </c>
      <c r="E255" s="21" t="s">
        <v>463</v>
      </c>
      <c r="F255" s="24" t="s">
        <v>324</v>
      </c>
      <c r="G255" s="78"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05" t="s">
        <v>726</v>
      </c>
      <c r="K255" s="279" t="s">
        <v>2240</v>
      </c>
      <c r="L255" s="279" t="s">
        <v>2239</v>
      </c>
      <c r="M255" s="75" t="s">
        <v>1892</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280" t="s">
        <v>727</v>
      </c>
      <c r="P255" s="263" t="s">
        <v>1820</v>
      </c>
    </row>
    <row r="256" spans="1:16" ht="56">
      <c r="A256" s="267" t="s">
        <v>2657</v>
      </c>
      <c r="B256" s="21" t="str">
        <f>C256&amp;D256&amp;E256</f>
        <v>ref="people.xml#0190"</v>
      </c>
      <c r="C256" s="21" t="s">
        <v>462</v>
      </c>
      <c r="D256" s="21" t="str">
        <f>"people.xml#"&amp;F256</f>
        <v>people.xml#0190</v>
      </c>
      <c r="E256" s="21" t="s">
        <v>463</v>
      </c>
      <c r="F256" s="24" t="s">
        <v>456</v>
      </c>
      <c r="G256" s="147" t="s">
        <v>646</v>
      </c>
      <c r="H256" s="24" t="s">
        <v>0</v>
      </c>
      <c r="I256" s="35" t="str">
        <f>J256&amp;". "&amp;K256&amp;". "&amp;M256</f>
        <v>Robinson. . A copy editor employed by John Murray.</v>
      </c>
      <c r="J256" s="148" t="s">
        <v>1028</v>
      </c>
      <c r="K256" s="26"/>
      <c r="L256" s="26"/>
      <c r="M256" s="75"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0">
      <c r="A257" s="267" t="s">
        <v>2658</v>
      </c>
      <c r="F257" s="21"/>
      <c r="G257" s="24" t="s">
        <v>1583</v>
      </c>
      <c r="J257" s="268" t="s">
        <v>1689</v>
      </c>
      <c r="K257" s="24"/>
      <c r="L257" s="24"/>
      <c r="M257" s="36" t="s">
        <v>1691</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267" t="s">
        <v>2659</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4" t="s">
        <v>940</v>
      </c>
      <c r="K258" s="26"/>
      <c r="L258" s="26"/>
      <c r="M258" s="75" t="s">
        <v>2028</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5" t="s">
        <v>941</v>
      </c>
    </row>
    <row r="259" spans="1:16" ht="126">
      <c r="A259" s="267" t="s">
        <v>2660</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279" t="s">
        <v>975</v>
      </c>
      <c r="K259" s="279" t="s">
        <v>2253</v>
      </c>
      <c r="L259" s="279" t="s">
        <v>2323</v>
      </c>
      <c r="M259" s="37" t="s">
        <v>2002</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280" t="s">
        <v>976</v>
      </c>
      <c r="P259" s="263" t="s">
        <v>1848</v>
      </c>
    </row>
    <row r="260" spans="1:16" ht="126">
      <c r="A260" s="267" t="s">
        <v>2661</v>
      </c>
      <c r="F260" s="21"/>
      <c r="G260" s="24" t="s">
        <v>1497</v>
      </c>
      <c r="J260" s="275" t="s">
        <v>2219</v>
      </c>
      <c r="K260" s="270"/>
      <c r="L260" s="270"/>
      <c r="M260" s="276" t="s">
        <v>2072</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69" t="s">
        <v>1620</v>
      </c>
      <c r="P260" s="271"/>
    </row>
    <row r="261" spans="1:16" ht="112">
      <c r="A261" s="267" t="s">
        <v>2662</v>
      </c>
      <c r="F261" s="21"/>
      <c r="G261" s="24" t="s">
        <v>1595</v>
      </c>
      <c r="J261" s="275" t="s">
        <v>1812</v>
      </c>
      <c r="K261" s="278" t="s">
        <v>2398</v>
      </c>
      <c r="L261" s="278" t="s">
        <v>2397</v>
      </c>
      <c r="M261" s="180" t="s">
        <v>2156</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276" t="s">
        <v>1811</v>
      </c>
    </row>
    <row r="262" spans="1:16" ht="126">
      <c r="A262" s="267" t="s">
        <v>2663</v>
      </c>
      <c r="F262" s="21"/>
      <c r="G262" s="24" t="s">
        <v>1596</v>
      </c>
      <c r="J262" s="275" t="s">
        <v>1813</v>
      </c>
      <c r="K262" s="278" t="s">
        <v>2400</v>
      </c>
      <c r="L262" s="278" t="s">
        <v>2399</v>
      </c>
      <c r="M262" s="180" t="s">
        <v>2157</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276" t="s">
        <v>1814</v>
      </c>
    </row>
    <row r="263" spans="1:16" ht="70">
      <c r="A263" s="267" t="s">
        <v>2664</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69" t="s">
        <v>1004</v>
      </c>
      <c r="K263" s="279" t="s">
        <v>2333</v>
      </c>
      <c r="L263" s="279" t="s">
        <v>2332</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63" t="s">
        <v>1850</v>
      </c>
    </row>
    <row r="264" spans="1:16" ht="56">
      <c r="A264" s="267" t="s">
        <v>2665</v>
      </c>
      <c r="F264" s="21"/>
      <c r="G264" s="24" t="s">
        <v>1584</v>
      </c>
      <c r="J264" s="275" t="s">
        <v>1783</v>
      </c>
      <c r="K264" s="24"/>
      <c r="L264" s="24"/>
      <c r="M264" s="180" t="s">
        <v>1785</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267" t="s">
        <v>2666</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4" t="s">
        <v>1030</v>
      </c>
      <c r="K265" s="26"/>
      <c r="L265" s="26"/>
      <c r="M265" s="151" t="s">
        <v>2033</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3" t="s">
        <v>1044</v>
      </c>
      <c r="P265" s="263" t="s">
        <v>1837</v>
      </c>
    </row>
    <row r="266" spans="1:16" ht="70">
      <c r="A266" s="267" t="s">
        <v>2667</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2032</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3" t="s">
        <v>1043</v>
      </c>
      <c r="P266" s="263" t="s">
        <v>1855</v>
      </c>
    </row>
    <row r="267" spans="1:16" ht="98">
      <c r="A267" s="267" t="s">
        <v>2668</v>
      </c>
      <c r="G267" s="24" t="s">
        <v>746</v>
      </c>
      <c r="J267" s="161" t="s">
        <v>1066</v>
      </c>
      <c r="K267" s="278" t="s">
        <v>2300</v>
      </c>
      <c r="L267" s="278" t="s">
        <v>2354</v>
      </c>
      <c r="M267" s="36" t="s">
        <v>2045</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276" t="s">
        <v>2046</v>
      </c>
    </row>
    <row r="268" spans="1:16" ht="154">
      <c r="A268" s="267" t="s">
        <v>2669</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75" t="s">
        <v>2344</v>
      </c>
      <c r="L268" s="275" t="s">
        <v>2343</v>
      </c>
      <c r="M268" s="276" t="s">
        <v>2034</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49" t="s">
        <v>1041</v>
      </c>
    </row>
    <row r="269" spans="1:16" ht="84">
      <c r="A269" s="267" t="s">
        <v>2670</v>
      </c>
      <c r="F269" s="21"/>
      <c r="G269" s="24" t="s">
        <v>1585</v>
      </c>
      <c r="J269" s="275" t="s">
        <v>1786</v>
      </c>
      <c r="K269" s="24"/>
      <c r="L269" s="24"/>
      <c r="M269" s="180" t="s">
        <v>2148</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276" t="s">
        <v>1877</v>
      </c>
      <c r="P269" s="289"/>
    </row>
    <row r="270" spans="1:16" ht="84">
      <c r="A270" s="267" t="s">
        <v>2671</v>
      </c>
      <c r="G270" s="21" t="s">
        <v>651</v>
      </c>
      <c r="H270" s="20"/>
      <c r="I270" s="35"/>
      <c r="J270" s="148" t="s">
        <v>1034</v>
      </c>
      <c r="K270" s="150" t="s">
        <v>826</v>
      </c>
      <c r="L270" s="150"/>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49" t="s">
        <v>1040</v>
      </c>
    </row>
    <row r="271" spans="1:16" ht="154">
      <c r="A271" s="267" t="s">
        <v>2672</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6" t="s">
        <v>759</v>
      </c>
      <c r="K271" s="38"/>
      <c r="L271" s="38"/>
      <c r="M271" s="180" t="s">
        <v>1903</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280" t="s">
        <v>1904</v>
      </c>
      <c r="P271" s="263" t="s">
        <v>1826</v>
      </c>
    </row>
    <row r="272" spans="1:16" ht="84">
      <c r="A272" s="267" t="s">
        <v>2673</v>
      </c>
      <c r="F272" s="21"/>
      <c r="G272" s="24" t="s">
        <v>1569</v>
      </c>
      <c r="J272" s="275" t="s">
        <v>1760</v>
      </c>
      <c r="K272" s="24"/>
      <c r="L272" s="24"/>
      <c r="M272" s="180" t="s">
        <v>2139</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0" t="s">
        <v>1761</v>
      </c>
      <c r="P272" s="263" t="s">
        <v>2141</v>
      </c>
    </row>
    <row r="273" spans="1:16" ht="140">
      <c r="A273" s="267" t="s">
        <v>2674</v>
      </c>
      <c r="F273" s="21"/>
      <c r="G273" s="24" t="s">
        <v>678</v>
      </c>
      <c r="J273" s="167" t="s">
        <v>1082</v>
      </c>
      <c r="K273" s="278" t="s">
        <v>2331</v>
      </c>
      <c r="L273" s="278" t="s">
        <v>2367</v>
      </c>
      <c r="M273" s="276" t="s">
        <v>2060</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276" t="s">
        <v>1083</v>
      </c>
    </row>
    <row r="274" spans="1:16" ht="126">
      <c r="A274" s="267" t="s">
        <v>2675</v>
      </c>
      <c r="G274" s="26" t="s">
        <v>744</v>
      </c>
      <c r="I274" s="35"/>
      <c r="J274" s="150" t="s">
        <v>1036</v>
      </c>
      <c r="K274" s="278" t="s">
        <v>2348</v>
      </c>
      <c r="L274" s="278" t="s">
        <v>2347</v>
      </c>
      <c r="M274" s="37" t="s">
        <v>2036</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11" t="s">
        <v>1038</v>
      </c>
    </row>
    <row r="275" spans="1:16" ht="154">
      <c r="A275" s="267" t="s">
        <v>2676</v>
      </c>
      <c r="B275" s="21" t="str">
        <f>C275&amp;D275&amp;E275</f>
        <v>ref="people.xml#0022"</v>
      </c>
      <c r="C275" s="21" t="s">
        <v>462</v>
      </c>
      <c r="D275" s="21" t="str">
        <f>"people.xml#"&amp;F275</f>
        <v>people.xml#0022</v>
      </c>
      <c r="E275" s="21" t="s">
        <v>463</v>
      </c>
      <c r="F275" s="24" t="s">
        <v>336</v>
      </c>
      <c r="G275" s="279"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3" t="s">
        <v>751</v>
      </c>
      <c r="K275" s="279" t="s">
        <v>2350</v>
      </c>
      <c r="L275" s="279" t="s">
        <v>2349</v>
      </c>
      <c r="M275" s="37" t="s">
        <v>2041</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3" t="s">
        <v>752</v>
      </c>
      <c r="P275" s="263" t="s">
        <v>1869</v>
      </c>
    </row>
    <row r="276" spans="1:16" ht="56">
      <c r="A276" s="267" t="s">
        <v>2677</v>
      </c>
      <c r="G276" s="279" t="s">
        <v>652</v>
      </c>
      <c r="H276" s="20" t="s">
        <v>0</v>
      </c>
      <c r="I276" s="35"/>
      <c r="J276" s="150"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63" t="s">
        <v>1856</v>
      </c>
    </row>
    <row r="277" spans="1:16" ht="70">
      <c r="A277" s="267" t="s">
        <v>2678</v>
      </c>
      <c r="G277" s="26" t="s">
        <v>653</v>
      </c>
      <c r="H277" s="24" t="s">
        <v>0</v>
      </c>
      <c r="I277" s="35"/>
      <c r="J277" s="155" t="s">
        <v>1045</v>
      </c>
      <c r="K277" s="24"/>
      <c r="L277" s="24"/>
      <c r="M277" s="37" t="s">
        <v>2038</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3" t="s">
        <v>1048</v>
      </c>
      <c r="P277" s="263" t="s">
        <v>2097</v>
      </c>
    </row>
    <row r="278" spans="1:16" ht="154">
      <c r="A278" s="267" t="s">
        <v>2679</v>
      </c>
      <c r="G278" s="38" t="s">
        <v>654</v>
      </c>
      <c r="H278" s="20" t="s">
        <v>4</v>
      </c>
      <c r="I278" s="35"/>
      <c r="J278" s="155" t="s">
        <v>1046</v>
      </c>
      <c r="K278" s="275" t="s">
        <v>2351</v>
      </c>
      <c r="L278" s="275" t="s">
        <v>2319</v>
      </c>
      <c r="M278" s="276" t="s">
        <v>2039</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58" t="s">
        <v>1057</v>
      </c>
    </row>
    <row r="279" spans="1:16" ht="154">
      <c r="A279" s="267" t="s">
        <v>2680</v>
      </c>
      <c r="G279" s="38" t="s">
        <v>657</v>
      </c>
      <c r="J279" s="156" t="s">
        <v>1056</v>
      </c>
      <c r="K279" s="278" t="s">
        <v>2352</v>
      </c>
      <c r="L279" s="278" t="s">
        <v>2313</v>
      </c>
      <c r="M279" s="276" t="s">
        <v>2040</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58" t="s">
        <v>1058</v>
      </c>
      <c r="P279" s="263" t="s">
        <v>1857</v>
      </c>
    </row>
    <row r="280" spans="1:16" ht="56">
      <c r="A280" s="267" t="s">
        <v>2681</v>
      </c>
      <c r="G280" s="154" t="s">
        <v>655</v>
      </c>
      <c r="H280" s="20" t="s">
        <v>0</v>
      </c>
      <c r="I280" s="35"/>
      <c r="J280" s="156"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58" t="s">
        <v>1050</v>
      </c>
      <c r="P280" s="289"/>
    </row>
    <row r="281" spans="1:16" ht="70">
      <c r="A281" s="267" t="s">
        <v>2682</v>
      </c>
      <c r="G281" s="157" t="s">
        <v>656</v>
      </c>
      <c r="H281" s="20" t="s">
        <v>0</v>
      </c>
      <c r="I281" s="35"/>
      <c r="J281" s="156"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267" t="s">
        <v>2683</v>
      </c>
      <c r="G282" s="173" t="s">
        <v>662</v>
      </c>
      <c r="J282" s="167" t="s">
        <v>1063</v>
      </c>
      <c r="K282" s="278" t="s">
        <v>2353</v>
      </c>
      <c r="L282" s="278" t="s">
        <v>2269</v>
      </c>
      <c r="M282" s="276" t="s">
        <v>2043</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88" t="s">
        <v>1087</v>
      </c>
    </row>
    <row r="283" spans="1:16" ht="112">
      <c r="A283" s="267" t="s">
        <v>2684</v>
      </c>
      <c r="F283" s="21"/>
      <c r="G283" s="24" t="s">
        <v>1586</v>
      </c>
      <c r="J283" s="268" t="s">
        <v>1657</v>
      </c>
      <c r="K283" s="24"/>
      <c r="L283" s="24"/>
      <c r="M283" s="276" t="s">
        <v>2149</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276" t="s">
        <v>1674</v>
      </c>
      <c r="P283" s="263"/>
    </row>
    <row r="284" spans="1:16" ht="154">
      <c r="A284" s="267" t="s">
        <v>2685</v>
      </c>
      <c r="F284" s="21"/>
      <c r="G284" s="24" t="s">
        <v>1587</v>
      </c>
      <c r="J284" s="275" t="s">
        <v>1787</v>
      </c>
      <c r="K284" s="24"/>
      <c r="L284" s="24"/>
      <c r="M284" s="180" t="s">
        <v>2150</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276" t="s">
        <v>1788</v>
      </c>
    </row>
    <row r="285" spans="1:16" ht="84">
      <c r="A285" s="267" t="s">
        <v>2686</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279" t="s">
        <v>2227</v>
      </c>
      <c r="L285" s="279" t="s">
        <v>2226</v>
      </c>
      <c r="M285" s="37" t="s">
        <v>1882</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280" t="s">
        <v>702</v>
      </c>
    </row>
    <row r="286" spans="1:16" ht="70">
      <c r="A286" s="267" t="s">
        <v>2687</v>
      </c>
      <c r="F286" s="21"/>
      <c r="G286" s="24" t="s">
        <v>1588</v>
      </c>
      <c r="J286" s="275" t="s">
        <v>1789</v>
      </c>
      <c r="K286" s="24"/>
      <c r="L286" s="24"/>
      <c r="M286" s="36" t="s">
        <v>1792</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276" t="s">
        <v>1790</v>
      </c>
      <c r="P286" s="242" t="s">
        <v>1793</v>
      </c>
    </row>
    <row r="287" spans="1:16" ht="98">
      <c r="A287" s="267" t="s">
        <v>2688</v>
      </c>
      <c r="F287" s="21"/>
      <c r="G287" s="24" t="s">
        <v>1592</v>
      </c>
      <c r="J287" s="275" t="s">
        <v>1806</v>
      </c>
      <c r="K287" s="24"/>
      <c r="L287" s="24"/>
      <c r="M287" s="276" t="s">
        <v>2155</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276" t="s">
        <v>1807</v>
      </c>
    </row>
    <row r="288" spans="1:16" ht="70">
      <c r="A288" s="267" t="s">
        <v>2689</v>
      </c>
      <c r="G288" s="24" t="s">
        <v>658</v>
      </c>
      <c r="J288" s="156"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267" t="s">
        <v>2690</v>
      </c>
      <c r="G289" s="24" t="s">
        <v>659</v>
      </c>
      <c r="J289" s="156" t="s">
        <v>1053</v>
      </c>
      <c r="K289" s="24"/>
      <c r="L289" s="24"/>
      <c r="M289" s="36" t="s">
        <v>2042</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58" t="s">
        <v>1060</v>
      </c>
    </row>
    <row r="290" spans="1:16" ht="154">
      <c r="A290" s="267" t="s">
        <v>2691</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7" t="s">
        <v>738</v>
      </c>
      <c r="K290" s="279" t="s">
        <v>2229</v>
      </c>
      <c r="L290" s="279" t="s">
        <v>2247</v>
      </c>
      <c r="M290" s="37" t="s">
        <v>1897</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280" t="s">
        <v>747</v>
      </c>
      <c r="P290" s="263" t="s">
        <v>1822</v>
      </c>
    </row>
    <row r="291" spans="1:16" ht="112">
      <c r="A291" s="267" t="s">
        <v>2692</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6" t="s">
        <v>840</v>
      </c>
      <c r="K291" s="24"/>
      <c r="L291" s="24"/>
      <c r="M291" s="36" t="s">
        <v>1939</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58" t="s">
        <v>1061</v>
      </c>
      <c r="P291" s="217" t="s">
        <v>1940</v>
      </c>
    </row>
    <row r="292" spans="1:16" ht="56">
      <c r="A292" s="267" t="s">
        <v>2693</v>
      </c>
      <c r="G292" s="24" t="s">
        <v>661</v>
      </c>
      <c r="J292" s="156" t="s">
        <v>1059</v>
      </c>
      <c r="K292" s="24"/>
      <c r="L292" s="24"/>
      <c r="M292" s="36" t="s">
        <v>1870</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267" t="s">
        <v>2694</v>
      </c>
      <c r="F293" s="21"/>
      <c r="G293" s="24" t="s">
        <v>1589</v>
      </c>
      <c r="J293" s="267" t="s">
        <v>1759</v>
      </c>
      <c r="K293" s="267"/>
      <c r="L293" s="267"/>
      <c r="M293" s="180" t="s">
        <v>2152</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276" t="s">
        <v>1758</v>
      </c>
      <c r="P293" s="263" t="s">
        <v>1796</v>
      </c>
    </row>
    <row r="294" spans="1:16" ht="56">
      <c r="A294" s="267" t="s">
        <v>2695</v>
      </c>
      <c r="G294" s="24" t="s">
        <v>663</v>
      </c>
      <c r="J294" s="156"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267" t="s">
        <v>2696</v>
      </c>
      <c r="F295" s="21"/>
      <c r="G295" s="24" t="s">
        <v>1590</v>
      </c>
      <c r="J295" s="275" t="s">
        <v>1800</v>
      </c>
      <c r="K295" s="24"/>
      <c r="L295" s="24"/>
      <c r="M295" s="180" t="s">
        <v>1878</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0" t="s">
        <v>1801</v>
      </c>
    </row>
    <row r="296" spans="1:16" ht="140">
      <c r="A296" s="267" t="s">
        <v>2697</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4" t="s">
        <v>775</v>
      </c>
      <c r="K296" s="279" t="s">
        <v>2263</v>
      </c>
      <c r="L296" s="279" t="s">
        <v>2262</v>
      </c>
      <c r="M296" s="276" t="s">
        <v>1909</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280" t="s">
        <v>776</v>
      </c>
      <c r="P296" s="217" t="s">
        <v>1830</v>
      </c>
    </row>
    <row r="297" spans="1:16" ht="154">
      <c r="A297" s="267" t="s">
        <v>2698</v>
      </c>
      <c r="G297" s="24" t="s">
        <v>667</v>
      </c>
      <c r="J297" s="162" t="s">
        <v>1069</v>
      </c>
      <c r="K297" s="278" t="s">
        <v>2309</v>
      </c>
      <c r="L297" s="278" t="s">
        <v>2328</v>
      </c>
      <c r="M297" s="276" t="s">
        <v>2049</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276" t="s">
        <v>1070</v>
      </c>
      <c r="P297" s="263" t="s">
        <v>1858</v>
      </c>
    </row>
    <row r="298" spans="1:16" ht="112">
      <c r="A298" s="267" t="s">
        <v>2699</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3" t="s">
        <v>1015</v>
      </c>
      <c r="K298" s="279" t="s">
        <v>2253</v>
      </c>
      <c r="L298" s="279" t="s">
        <v>2340</v>
      </c>
      <c r="M298" s="37" t="s">
        <v>2030</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295" t="s">
        <v>1016</v>
      </c>
    </row>
    <row r="299" spans="1:16" ht="168">
      <c r="A299" s="267" t="s">
        <v>2700</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279" t="s">
        <v>797</v>
      </c>
      <c r="K299" s="279" t="s">
        <v>2241</v>
      </c>
      <c r="L299" s="279" t="s">
        <v>2276</v>
      </c>
      <c r="M299" s="276" t="s">
        <v>2140</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280" t="s">
        <v>1919</v>
      </c>
    </row>
    <row r="300" spans="1:16" ht="42">
      <c r="A300" s="267" t="s">
        <v>2701</v>
      </c>
      <c r="F300" s="21"/>
      <c r="G300" s="24" t="s">
        <v>1593</v>
      </c>
      <c r="J300" s="275" t="s">
        <v>1804</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42">
      <c r="A301" s="267" t="s">
        <v>2702</v>
      </c>
      <c r="F301" s="21"/>
      <c r="G301" s="24" t="s">
        <v>1594</v>
      </c>
      <c r="J301" s="275" t="s">
        <v>1805</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54">
      <c r="A302" s="267" t="s">
        <v>2703</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6" t="s">
        <v>979</v>
      </c>
      <c r="K302" s="279" t="s">
        <v>2286</v>
      </c>
      <c r="L302" s="279" t="s">
        <v>2326</v>
      </c>
      <c r="M302" s="180" t="s">
        <v>2005</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280" t="s">
        <v>2004</v>
      </c>
      <c r="P302" s="263" t="s">
        <v>1849</v>
      </c>
    </row>
    <row r="303" spans="1:16" ht="140">
      <c r="A303" s="267" t="s">
        <v>2704</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279" t="s">
        <v>1861</v>
      </c>
      <c r="K303" s="290" t="s">
        <v>2253</v>
      </c>
      <c r="L303" s="290" t="s">
        <v>2247</v>
      </c>
      <c r="M303" s="75" t="s">
        <v>1902</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280" t="s">
        <v>757</v>
      </c>
    </row>
    <row r="304" spans="1:16" ht="154">
      <c r="A304" s="267" t="s">
        <v>2705</v>
      </c>
      <c r="G304" s="24" t="s">
        <v>664</v>
      </c>
      <c r="J304" s="161" t="s">
        <v>1064</v>
      </c>
      <c r="K304" s="278" t="s">
        <v>2288</v>
      </c>
      <c r="L304" s="278" t="s">
        <v>2341</v>
      </c>
      <c r="M304" s="276" t="s">
        <v>2044</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276" t="s">
        <v>1065</v>
      </c>
      <c r="P304" s="263" t="s">
        <v>1857</v>
      </c>
    </row>
    <row r="305" spans="1:16" ht="112">
      <c r="A305" s="267" t="s">
        <v>2706</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2" t="s">
        <v>1007</v>
      </c>
      <c r="K305" s="279" t="s">
        <v>2335</v>
      </c>
      <c r="L305" s="279" t="s">
        <v>2334</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08" t="s">
        <v>818</v>
      </c>
    </row>
    <row r="306" spans="1:16" ht="56">
      <c r="A306" s="267" t="s">
        <v>2707</v>
      </c>
      <c r="G306" s="24" t="s">
        <v>669</v>
      </c>
      <c r="J306" s="162" t="s">
        <v>1073</v>
      </c>
      <c r="K306" s="24"/>
      <c r="L306" s="24"/>
      <c r="M306" s="36" t="s">
        <v>2051</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276" t="s">
        <v>2052</v>
      </c>
      <c r="P306" s="263" t="s">
        <v>2017</v>
      </c>
    </row>
    <row r="307" spans="1:16" ht="112">
      <c r="A307" s="267" t="s">
        <v>2708</v>
      </c>
      <c r="G307" s="24" t="s">
        <v>671</v>
      </c>
      <c r="J307" s="167" t="s">
        <v>1076</v>
      </c>
      <c r="K307" s="24"/>
      <c r="L307" s="24"/>
      <c r="M307" s="36" t="s">
        <v>2054</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53" t="s">
        <v>1079</v>
      </c>
    </row>
    <row r="308" spans="1:16" ht="140">
      <c r="A308" s="267" t="s">
        <v>2709</v>
      </c>
      <c r="B308" s="21" t="str">
        <f>C308&amp;D308&amp;E308</f>
        <v>ref="people.xml#0038"</v>
      </c>
      <c r="C308" s="21" t="s">
        <v>462</v>
      </c>
      <c r="D308" s="21" t="str">
        <f>"people.xml#"&amp;F308</f>
        <v>people.xml#0038</v>
      </c>
      <c r="E308" s="21" t="s">
        <v>463</v>
      </c>
      <c r="F308" s="24" t="s">
        <v>352</v>
      </c>
      <c r="G308" s="87"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7" t="s">
        <v>781</v>
      </c>
      <c r="K308" s="279" t="s">
        <v>2265</v>
      </c>
      <c r="L308" s="279" t="s">
        <v>2264</v>
      </c>
      <c r="M308" s="276" t="s">
        <v>1911</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280" t="s">
        <v>782</v>
      </c>
    </row>
    <row r="309" spans="1:16" ht="112">
      <c r="A309" s="267" t="s">
        <v>2710</v>
      </c>
      <c r="G309" s="24" t="s">
        <v>672</v>
      </c>
      <c r="J309" s="167" t="s">
        <v>1084</v>
      </c>
      <c r="K309" s="278" t="s">
        <v>2362</v>
      </c>
      <c r="L309" s="278" t="s">
        <v>2361</v>
      </c>
      <c r="M309" s="36" t="s">
        <v>2056</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276" t="s">
        <v>1085</v>
      </c>
    </row>
    <row r="310" spans="1:16" ht="42">
      <c r="A310" s="267" t="s">
        <v>2711</v>
      </c>
      <c r="G310" s="24" t="s">
        <v>673</v>
      </c>
      <c r="J310" s="167"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98">
      <c r="A311" s="267" t="s">
        <v>2712</v>
      </c>
      <c r="G311" s="24" t="s">
        <v>674</v>
      </c>
      <c r="J311" s="167" t="s">
        <v>1078</v>
      </c>
      <c r="K311" s="24"/>
      <c r="L311" s="24"/>
      <c r="M311" s="36" t="s">
        <v>2057</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276" t="s">
        <v>2058</v>
      </c>
      <c r="P311" s="289"/>
    </row>
    <row r="312" spans="1:16" ht="42">
      <c r="A312" s="267" t="s">
        <v>2713</v>
      </c>
      <c r="G312" s="171" t="s">
        <v>675</v>
      </c>
      <c r="J312" s="172" t="s">
        <v>1086</v>
      </c>
      <c r="K312" s="24"/>
      <c r="L312" s="24"/>
      <c r="M312" s="36" t="s">
        <v>1702</v>
      </c>
      <c r="N312" s="37" t="str">
        <f t="shared" si="16"/>
        <v>&lt;person xml:id=$pers0553$&gt;&lt;persName type=$main$&gt;Tlapane&lt;/persName&gt;&lt;birth when=$$&gt;&lt;/birth&gt;&lt;death when=$$&gt;&lt;/death&gt;&lt;note type=$editorial$&gt;Kololo prophet, who influenced Sebitwane. &lt;/note&gt;&lt;/person&gt;&lt;!-- MT glossary entry --&gt;</v>
      </c>
    </row>
    <row r="313" spans="1:16" ht="154">
      <c r="A313" s="267" t="s">
        <v>2714</v>
      </c>
      <c r="B313" s="21" t="str">
        <f>C313&amp;D313&amp;E313</f>
        <v>ref="people.xml#0045"</v>
      </c>
      <c r="C313" s="21" t="s">
        <v>462</v>
      </c>
      <c r="D313" s="21" t="str">
        <f>"people.xml#"&amp;F313</f>
        <v>people.xml#0045</v>
      </c>
      <c r="E313" s="21" t="s">
        <v>463</v>
      </c>
      <c r="F313" s="24" t="s">
        <v>359</v>
      </c>
      <c r="G313" s="90"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89" t="s">
        <v>790</v>
      </c>
      <c r="K313" s="279" t="s">
        <v>2271</v>
      </c>
      <c r="L313" s="279" t="s">
        <v>2270</v>
      </c>
      <c r="M313" s="37" t="s">
        <v>1916</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280" t="s">
        <v>1915</v>
      </c>
    </row>
    <row r="314" spans="1:16" ht="126">
      <c r="A314" s="267" t="s">
        <v>2715</v>
      </c>
      <c r="F314" s="21"/>
      <c r="G314" s="24" t="s">
        <v>1494</v>
      </c>
      <c r="J314" s="268" t="s">
        <v>1606</v>
      </c>
      <c r="K314" s="278" t="s">
        <v>2371</v>
      </c>
      <c r="L314" s="278" t="s">
        <v>2232</v>
      </c>
      <c r="M314" s="276" t="s">
        <v>2067</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276" t="s">
        <v>1607</v>
      </c>
      <c r="P314" s="271"/>
    </row>
    <row r="315" spans="1:16" ht="98">
      <c r="A315" s="267" t="s">
        <v>2716</v>
      </c>
      <c r="F315" s="21"/>
      <c r="G315" s="278" t="s">
        <v>1597</v>
      </c>
      <c r="J315" s="275" t="s">
        <v>1808</v>
      </c>
      <c r="K315" s="24"/>
      <c r="L315" s="24"/>
      <c r="M315" s="180" t="s">
        <v>1879</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276" t="s">
        <v>1810</v>
      </c>
    </row>
    <row r="316" spans="1:16" ht="112">
      <c r="A316" s="267" t="s">
        <v>2717</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2" t="s">
        <v>737</v>
      </c>
      <c r="K316" s="38"/>
      <c r="L316" s="38"/>
      <c r="M316" s="37" t="s">
        <v>1898</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280" t="s">
        <v>735</v>
      </c>
      <c r="P316" s="263" t="s">
        <v>1823</v>
      </c>
    </row>
    <row r="317" spans="1:16" ht="168">
      <c r="A317" s="267" t="s">
        <v>2718</v>
      </c>
      <c r="F317" s="21"/>
      <c r="G317" s="24" t="s">
        <v>1523</v>
      </c>
      <c r="J317" s="273" t="s">
        <v>1655</v>
      </c>
      <c r="K317" s="278" t="s">
        <v>2305</v>
      </c>
      <c r="L317" s="278" t="s">
        <v>2295</v>
      </c>
      <c r="M317" s="273" t="s">
        <v>2096</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276" t="s">
        <v>2095</v>
      </c>
      <c r="P317" s="263" t="s">
        <v>1656</v>
      </c>
    </row>
    <row r="318" spans="1:16" ht="84">
      <c r="A318" s="267" t="s">
        <v>2719</v>
      </c>
      <c r="G318" s="24" t="s">
        <v>676</v>
      </c>
      <c r="J318" s="94" t="s">
        <v>817</v>
      </c>
      <c r="K318" s="278" t="s">
        <v>2364</v>
      </c>
      <c r="L318" s="278" t="s">
        <v>2363</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0" t="s">
        <v>818</v>
      </c>
    </row>
    <row r="319" spans="1:16" ht="168">
      <c r="A319" s="267" t="s">
        <v>2720</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7" t="s">
        <v>980</v>
      </c>
      <c r="K319" s="279" t="s">
        <v>2250</v>
      </c>
      <c r="L319" s="279" t="s">
        <v>2269</v>
      </c>
      <c r="M319" s="276" t="s">
        <v>2006</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38" t="s">
        <v>981</v>
      </c>
    </row>
    <row r="320" spans="1:16" ht="126">
      <c r="A320" s="267" t="s">
        <v>2721</v>
      </c>
      <c r="G320" s="168" t="s">
        <v>677</v>
      </c>
      <c r="J320" s="167" t="s">
        <v>1081</v>
      </c>
      <c r="K320" s="278" t="s">
        <v>2366</v>
      </c>
      <c r="L320" s="278" t="s">
        <v>2365</v>
      </c>
      <c r="M320" s="36" t="s">
        <v>2059</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0" t="s">
        <v>818</v>
      </c>
    </row>
    <row r="321" spans="1:17" ht="70">
      <c r="A321" s="267" t="s">
        <v>2722</v>
      </c>
      <c r="F321" s="21"/>
      <c r="G321" s="24" t="s">
        <v>1522</v>
      </c>
      <c r="J321" s="275" t="s">
        <v>1859</v>
      </c>
      <c r="K321" s="270"/>
      <c r="L321" s="270"/>
      <c r="M321" s="180" t="s">
        <v>2153</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72" t="s">
        <v>2094</v>
      </c>
      <c r="P321" s="271"/>
    </row>
    <row r="322" spans="1:17" ht="168">
      <c r="A322" s="267" t="s">
        <v>2723</v>
      </c>
      <c r="B322" s="21" t="str">
        <f>C322&amp;D322&amp;E322</f>
        <v>ref="people.xml#0039"</v>
      </c>
      <c r="C322" s="21" t="s">
        <v>462</v>
      </c>
      <c r="D322" s="21" t="str">
        <f>"people.xml#"&amp;F322</f>
        <v>people.xml#0039</v>
      </c>
      <c r="E322" s="21" t="s">
        <v>463</v>
      </c>
      <c r="F322" s="24" t="s">
        <v>353</v>
      </c>
      <c r="G322" s="88"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88" t="s">
        <v>783</v>
      </c>
      <c r="K322" s="279" t="s">
        <v>2266</v>
      </c>
      <c r="L322" s="279" t="s">
        <v>2220</v>
      </c>
      <c r="M322" s="276" t="s">
        <v>1912</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280" t="s">
        <v>784</v>
      </c>
    </row>
    <row r="323" spans="1:17" ht="126">
      <c r="A323" s="267" t="s">
        <v>2724</v>
      </c>
      <c r="F323" s="21"/>
      <c r="G323" s="24" t="s">
        <v>1504</v>
      </c>
      <c r="J323" s="268" t="s">
        <v>1619</v>
      </c>
      <c r="K323" s="278" t="s">
        <v>2305</v>
      </c>
      <c r="L323" s="278" t="s">
        <v>2319</v>
      </c>
      <c r="M323" s="180" t="s">
        <v>1872</v>
      </c>
      <c r="N323" s="37" t="str">
        <f t="shared" ref="N323:N336"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69" t="s">
        <v>1661</v>
      </c>
      <c r="P323" s="271"/>
    </row>
    <row r="324" spans="1:17" ht="126">
      <c r="A324" s="267" t="s">
        <v>2725</v>
      </c>
      <c r="F324" s="21"/>
      <c r="G324" s="174" t="s">
        <v>679</v>
      </c>
      <c r="J324" s="172" t="s">
        <v>1088</v>
      </c>
      <c r="K324" s="278" t="s">
        <v>2368</v>
      </c>
      <c r="L324" s="278" t="s">
        <v>2220</v>
      </c>
      <c r="M324" s="276" t="s">
        <v>2062</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276" t="s">
        <v>2061</v>
      </c>
    </row>
    <row r="325" spans="1:17" ht="154">
      <c r="A325" s="267" t="s">
        <v>2726</v>
      </c>
      <c r="F325" s="21"/>
      <c r="G325" s="24" t="s">
        <v>680</v>
      </c>
      <c r="J325" s="175" t="s">
        <v>1089</v>
      </c>
      <c r="K325" s="278" t="s">
        <v>2370</v>
      </c>
      <c r="L325" s="278" t="s">
        <v>2369</v>
      </c>
      <c r="M325" s="276" t="s">
        <v>2063</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276" t="s">
        <v>2064</v>
      </c>
    </row>
    <row r="326" spans="1:17" ht="154">
      <c r="A326" s="267" t="s">
        <v>2727</v>
      </c>
      <c r="F326" s="21"/>
      <c r="G326" s="24" t="s">
        <v>1521</v>
      </c>
      <c r="J326" s="267" t="s">
        <v>1653</v>
      </c>
      <c r="K326" s="299">
        <v>1806</v>
      </c>
      <c r="L326" s="299">
        <v>1872</v>
      </c>
      <c r="M326" s="180" t="s">
        <v>2160</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276" t="s">
        <v>1654</v>
      </c>
      <c r="P326" s="289"/>
    </row>
    <row r="327" spans="1:17" ht="56">
      <c r="A327" s="267" t="s">
        <v>2728</v>
      </c>
      <c r="F327" s="21"/>
      <c r="G327" s="24" t="s">
        <v>681</v>
      </c>
      <c r="J327" s="167"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7" ht="112">
      <c r="A328" s="267" t="s">
        <v>2729</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7" t="s">
        <v>982</v>
      </c>
      <c r="K328" s="24"/>
      <c r="L328" s="24"/>
      <c r="M328" s="276" t="s">
        <v>2119</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280" t="s">
        <v>987</v>
      </c>
    </row>
    <row r="329" spans="1:17" ht="140">
      <c r="A329" s="267" t="s">
        <v>2730</v>
      </c>
      <c r="F329" s="21"/>
      <c r="G329" s="24" t="s">
        <v>682</v>
      </c>
      <c r="J329" s="178" t="s">
        <v>1092</v>
      </c>
      <c r="K329" s="278" t="s">
        <v>2244</v>
      </c>
      <c r="L329" s="278" t="s">
        <v>2738</v>
      </c>
      <c r="M329" s="276" t="s">
        <v>2065</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276" t="s">
        <v>1093</v>
      </c>
    </row>
    <row r="330" spans="1:17" ht="42">
      <c r="A330" s="267" t="s">
        <v>2731</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1"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7" ht="42">
      <c r="A331" s="267" t="s">
        <v>2732</v>
      </c>
      <c r="F331" s="21"/>
      <c r="G331" s="171" t="s">
        <v>683</v>
      </c>
      <c r="J331" s="172"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7" ht="70">
      <c r="A332" s="267" t="s">
        <v>2733</v>
      </c>
      <c r="F332" s="21"/>
      <c r="G332" s="176" t="s">
        <v>684</v>
      </c>
      <c r="J332" s="175" t="s">
        <v>1090</v>
      </c>
      <c r="K332" s="24"/>
      <c r="L332" s="24"/>
      <c r="M332" s="36" t="s">
        <v>2066</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7" t="s">
        <v>1091</v>
      </c>
      <c r="P332" s="289"/>
    </row>
    <row r="333" spans="1:17" ht="126">
      <c r="A333" s="267" t="s">
        <v>2734</v>
      </c>
      <c r="G333" s="24" t="s">
        <v>1546</v>
      </c>
      <c r="J333" s="266" t="s">
        <v>1648</v>
      </c>
      <c r="K333" s="278" t="s">
        <v>2271</v>
      </c>
      <c r="L333" s="278" t="s">
        <v>2269</v>
      </c>
      <c r="M333" s="180" t="s">
        <v>2117</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0" t="s">
        <v>1647</v>
      </c>
    </row>
    <row r="334" spans="1:17" ht="140">
      <c r="A334" s="267" t="s">
        <v>2735</v>
      </c>
      <c r="G334" s="24" t="s">
        <v>670</v>
      </c>
      <c r="J334" s="167" t="s">
        <v>1074</v>
      </c>
      <c r="K334" s="278" t="s">
        <v>2360</v>
      </c>
      <c r="L334" s="278" t="s">
        <v>2359</v>
      </c>
      <c r="M334" s="276" t="s">
        <v>2053</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276" t="s">
        <v>1075</v>
      </c>
      <c r="P334" s="289"/>
    </row>
    <row r="335" spans="1:17" ht="140">
      <c r="A335" s="277" t="s">
        <v>2968</v>
      </c>
      <c r="G335" s="312" t="s">
        <v>1552</v>
      </c>
      <c r="J335" s="313" t="s">
        <v>2969</v>
      </c>
      <c r="K335" s="314">
        <v>1699</v>
      </c>
      <c r="L335" s="314">
        <v>1782</v>
      </c>
      <c r="M335" s="276" t="s">
        <v>2971</v>
      </c>
      <c r="N335" s="37"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276" t="s">
        <v>2970</v>
      </c>
    </row>
    <row r="336" spans="1:17" s="280" customFormat="1" ht="154">
      <c r="A336" s="280" t="s">
        <v>3325</v>
      </c>
      <c r="E336" s="279"/>
      <c r="F336" s="279" t="s">
        <v>2890</v>
      </c>
      <c r="G336" s="292" t="s">
        <v>2890</v>
      </c>
      <c r="H336" s="279"/>
      <c r="I336" s="279"/>
      <c r="J336" s="280" t="s">
        <v>3326</v>
      </c>
      <c r="K336" s="280" t="s">
        <v>2271</v>
      </c>
      <c r="L336" s="54">
        <v>1858</v>
      </c>
      <c r="M336" s="40" t="s">
        <v>3327</v>
      </c>
      <c r="N336" s="37" t="str">
        <f t="shared" si="17"/>
        <v>&lt;person xml:id=$pers0577$&gt;&lt;persName type=$main$&gt;Pereira, Pedro Caetano (or Chissaca)&lt;/persName&gt;&lt;birth when=$?$&gt;?&lt;/birth&gt;&lt;death when=$1858$&gt;1858&lt;/death&gt;&lt;note type=$editorial$&gt;Head of the Caetano Pereiras, a powerful Afro-Portuguese commercial family in east Africa, who built a trading empire centred on ivory and slaves that extended from the Shire River to the Luangwa. In the published Missionary Travels, Livingstone provides ‘Choutama’ as an alternative name for Chissaca. However, Chissaca was actually Choutama’s son and became head of the family on his death in 1849. Both father and son were also named Pedro Caetano Pereira. See also Pereira, Manuel Caetano (Newitt 1995:283, 310; Schapera 1963, 2:428n1; Livingstone 1857:632).&lt;/note&gt;&lt;/person&gt;&lt;!-- MT glossary entry --&gt;</v>
      </c>
      <c r="O336" s="40" t="s">
        <v>3328</v>
      </c>
      <c r="P336" s="40"/>
      <c r="Q336" s="40"/>
    </row>
    <row r="337" spans="1:15">
      <c r="J337" s="279"/>
    </row>
    <row r="338" spans="1:15">
      <c r="G338" s="67" t="s">
        <v>2737</v>
      </c>
    </row>
    <row r="339" spans="1:15">
      <c r="F339" s="21"/>
      <c r="G339" s="258" t="s">
        <v>1528</v>
      </c>
      <c r="M339" s="269"/>
      <c r="N339" s="269"/>
      <c r="O339" s="269"/>
    </row>
    <row r="340" spans="1:15">
      <c r="F340" s="21"/>
      <c r="G340" s="258" t="s">
        <v>1529</v>
      </c>
    </row>
    <row r="341" spans="1:15">
      <c r="F341" s="21"/>
      <c r="G341" s="258" t="s">
        <v>1539</v>
      </c>
    </row>
    <row r="342" spans="1:15">
      <c r="F342" s="21"/>
      <c r="G342" s="258" t="s">
        <v>1540</v>
      </c>
    </row>
    <row r="343" spans="1:15">
      <c r="A343" s="26"/>
      <c r="G343" s="300" t="s">
        <v>1547</v>
      </c>
    </row>
    <row r="344" spans="1:15">
      <c r="F344" s="21"/>
      <c r="G344" s="258" t="s">
        <v>1577</v>
      </c>
      <c r="H344" s="258"/>
      <c r="I344" s="259"/>
      <c r="J344" s="38"/>
      <c r="K344" s="304"/>
      <c r="L344" s="304"/>
      <c r="M344" s="75"/>
      <c r="N344" s="75"/>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25" zoomScaleNormal="125" zoomScalePageLayoutView="125" workbookViewId="0">
      <pane ySplit="1" topLeftCell="A50" activePane="bottomLeft" state="frozen"/>
      <selection pane="bottomLeft" activeCell="J50" sqref="J50"/>
    </sheetView>
  </sheetViews>
  <sheetFormatPr baseColWidth="10" defaultColWidth="10.83203125" defaultRowHeight="14" x14ac:dyDescent="0"/>
  <cols>
    <col min="1" max="1" width="20.5" style="21" bestFit="1" customWidth="1"/>
    <col min="2" max="2" width="19.1640625" style="21" hidden="1" customWidth="1"/>
    <col min="3" max="4" width="0" style="21" hidden="1" customWidth="1"/>
    <col min="5" max="5" width="0" style="24" hidden="1" customWidth="1"/>
    <col min="6" max="6" width="35.5" style="24" bestFit="1" customWidth="1"/>
    <col min="7" max="7" width="8" style="24" hidden="1" customWidth="1"/>
    <col min="8" max="8" width="38.83203125" style="24" customWidth="1"/>
    <col min="9" max="10" width="51.1640625" style="27" customWidth="1"/>
    <col min="11" max="11" width="56.1640625" style="21" customWidth="1"/>
    <col min="12" max="12" width="44.1640625" style="21" customWidth="1"/>
    <col min="13" max="16384" width="10.83203125" style="21"/>
  </cols>
  <sheetData>
    <row r="1" spans="1:13" ht="28">
      <c r="A1" s="23" t="s">
        <v>464</v>
      </c>
      <c r="B1" s="179" t="s">
        <v>464</v>
      </c>
      <c r="C1" s="179"/>
      <c r="D1" s="179"/>
      <c r="E1" s="20"/>
      <c r="F1" s="32" t="s">
        <v>23</v>
      </c>
      <c r="G1" s="32"/>
      <c r="H1" s="32" t="s">
        <v>250</v>
      </c>
      <c r="I1" s="23" t="s">
        <v>264</v>
      </c>
      <c r="J1" s="23" t="s">
        <v>2401</v>
      </c>
      <c r="K1" s="23" t="s">
        <v>474</v>
      </c>
      <c r="L1" s="34" t="s">
        <v>315</v>
      </c>
    </row>
    <row r="2" spans="1:13" ht="84">
      <c r="A2" s="276" t="s">
        <v>2806</v>
      </c>
      <c r="B2" s="180" t="str">
        <f>C2&amp;E2&amp;D2</f>
        <v>ref="orgName.xml#0001"</v>
      </c>
      <c r="C2" s="180" t="s">
        <v>472</v>
      </c>
      <c r="D2" s="180" t="s">
        <v>463</v>
      </c>
      <c r="E2" s="20" t="s">
        <v>422</v>
      </c>
      <c r="F2" s="20" t="s">
        <v>1094</v>
      </c>
      <c r="G2" s="20" t="s">
        <v>0</v>
      </c>
      <c r="H2" s="183" t="s">
        <v>1143</v>
      </c>
      <c r="I2" s="181" t="s">
        <v>1144</v>
      </c>
      <c r="J2" s="181" t="str">
        <f>"&lt;!-- MT glossary entry --&gt;
    &lt;org xml:id=$"&amp;A2&amp;"$&gt;
     &lt;orgName type=$main$&gt;"&amp;H2&amp;"&lt;/orgName&gt;
     &lt;note type=$editorial$&gt;"&amp;I2&amp;"&lt;/note&gt;
    &lt;/org&gt;"</f>
        <v>&lt;!-- MT glossary entry --&gt;_x000D_    &lt;org xml:id=$org0031$&gt;_x000D_     &lt;orgName type=$main$&gt;aboriginal&lt;/orgName&gt;_x000D_     &lt;note type=$editorial$&gt;Livingstone uses the term to refer to indigenous inhabitants.&lt;/note&gt;_x000D_    &lt;/org&gt;</v>
      </c>
      <c r="K2" s="27"/>
      <c r="L2" s="217" t="s">
        <v>2739</v>
      </c>
    </row>
    <row r="3" spans="1:13" ht="112">
      <c r="A3" s="276" t="s">
        <v>2807</v>
      </c>
      <c r="B3" s="27"/>
      <c r="C3" s="27"/>
      <c r="D3" s="27"/>
      <c r="E3" s="20"/>
      <c r="F3" s="2" t="s">
        <v>2174</v>
      </c>
      <c r="G3" s="20" t="s">
        <v>0</v>
      </c>
      <c r="H3" s="275" t="s">
        <v>2188</v>
      </c>
      <c r="I3" s="276" t="s">
        <v>2796</v>
      </c>
      <c r="J3" s="181" t="str">
        <f t="shared" ref="J3:J60" si="0">"&lt;!-- MT glossary entry --&gt;
    &lt;org xml:id=$"&amp;A3&amp;"$&gt;
     &lt;orgName type=$main$&gt;"&amp;H3&amp;"&lt;/orgName&gt;
     &lt;note type=$editorial$&gt;"&amp;I3&amp;"&lt;/note&gt;
    &lt;/org&gt;"</f>
        <v>&lt;!-- MT glossary entry --&gt;_x000D_    &lt;org xml:id=$org0032$&gt;_x000D_     &lt;orgName type=$main$&gt;Admiralty&lt;/orgName&gt;_x000D_     &lt;note type=$editorial$&gt;Government department responsible for managing the British navy, from the early 19th century until 1964 when it was amalgamated into the newly created Ministry of Defence (Editors 2011).&lt;/note&gt;_x000D_    &lt;/org&gt;</v>
      </c>
      <c r="K3" s="306" t="s">
        <v>2795</v>
      </c>
      <c r="L3" s="27"/>
    </row>
    <row r="4" spans="1:13" ht="112">
      <c r="A4" s="276" t="s">
        <v>2808</v>
      </c>
      <c r="B4" s="180" t="str">
        <f>C4&amp;E4&amp;D4</f>
        <v>ref="orgName.xml#0004"</v>
      </c>
      <c r="C4" s="180" t="s">
        <v>472</v>
      </c>
      <c r="D4" s="180" t="s">
        <v>463</v>
      </c>
      <c r="E4" s="20" t="s">
        <v>318</v>
      </c>
      <c r="F4" s="38" t="s">
        <v>1095</v>
      </c>
      <c r="G4" s="20" t="s">
        <v>3</v>
      </c>
      <c r="H4" s="184" t="s">
        <v>1145</v>
      </c>
      <c r="I4" s="40" t="s">
        <v>1146</v>
      </c>
      <c r="J4" s="181" t="str">
        <f t="shared" si="0"/>
        <v>&lt;!-- MT glossary entry --&gt;_x000D_    &lt;org xml:id=$org0033$&gt;_x000D_     &lt;orgName type=$main$&gt;Afro-Portuguese&lt;/orgName&gt;_x000D_     &lt;note type=$editorial$&gt;Livingstone uses a variety of terms to refer to traders of Afro-Portuguese descent who had established routes and networks in central Africa, including 'African Portuguese', 'Native Portuguese' and 'half-caste'.&lt;/note&gt;_x000D_    &lt;/org&gt;</v>
      </c>
      <c r="K4" s="71"/>
      <c r="L4" s="217" t="s">
        <v>2740</v>
      </c>
    </row>
    <row r="5" spans="1:13" ht="84">
      <c r="A5" s="276" t="s">
        <v>2809</v>
      </c>
      <c r="B5" s="180" t="str">
        <f>C5&amp;E5&amp;D5</f>
        <v>ref="orgName.xml#0005"</v>
      </c>
      <c r="C5" s="180" t="s">
        <v>472</v>
      </c>
      <c r="D5" s="180" t="s">
        <v>463</v>
      </c>
      <c r="E5" s="20" t="s">
        <v>319</v>
      </c>
      <c r="F5" s="20" t="s">
        <v>1096</v>
      </c>
      <c r="G5" s="20" t="s">
        <v>4</v>
      </c>
      <c r="H5" s="183" t="s">
        <v>1148</v>
      </c>
      <c r="I5" s="181" t="s">
        <v>1149</v>
      </c>
      <c r="J5" s="181" t="str">
        <f t="shared" si="0"/>
        <v>&lt;!-- MT glossary entry --&gt;_x000D_    &lt;org xml:id=$org0034$&gt;_x000D_     &lt;orgName type=$main$&gt;Algerine Arabs&lt;/orgName&gt;_x000D_     &lt;note type=$editorial$&gt;Reference to the people of Algeria, or more broadly to North African Muslim communities.&lt;/note&gt;_x000D_    &lt;/org&gt;</v>
      </c>
      <c r="K5" s="27"/>
      <c r="L5" s="27"/>
    </row>
    <row r="6" spans="1:13" ht="154">
      <c r="A6" s="276" t="s">
        <v>2810</v>
      </c>
      <c r="B6" s="27"/>
      <c r="C6" s="27"/>
      <c r="D6" s="27"/>
      <c r="E6" s="20"/>
      <c r="F6" s="2" t="s">
        <v>2175</v>
      </c>
      <c r="G6" s="20" t="s">
        <v>4</v>
      </c>
      <c r="H6" s="275" t="s">
        <v>2211</v>
      </c>
      <c r="I6" s="180" t="s">
        <v>2204</v>
      </c>
      <c r="J6" s="181" t="str">
        <f t="shared" si="0"/>
        <v>&lt;!-- MT glossary entry --&gt;
    &lt;org xml:id=$org0035$&gt;
     &lt;orgName type=$main$&gt;Ambaquistas&lt;/orgName&gt;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
    &lt;/org&gt;</v>
      </c>
      <c r="K6" s="276" t="s">
        <v>2189</v>
      </c>
    </row>
    <row r="7" spans="1:13" ht="154">
      <c r="A7" s="276" t="s">
        <v>2811</v>
      </c>
      <c r="B7" s="180" t="str">
        <f>C7&amp;E7&amp;D7</f>
        <v>ref="orgName.xml#0005"</v>
      </c>
      <c r="C7" s="180" t="s">
        <v>472</v>
      </c>
      <c r="D7" s="180" t="s">
        <v>463</v>
      </c>
      <c r="E7" s="20" t="s">
        <v>319</v>
      </c>
      <c r="F7" s="183" t="s">
        <v>1097</v>
      </c>
      <c r="G7" s="20"/>
      <c r="H7" s="183" t="s">
        <v>1141</v>
      </c>
      <c r="I7" s="279" t="s">
        <v>2751</v>
      </c>
      <c r="J7" s="181" t="str">
        <f t="shared" si="0"/>
        <v>&lt;!-- MT glossary entry --&gt;_x000D_    &lt;org xml:id=$org0036$&gt;_x000D_     &lt;orgName type=$main$&gt;Anatolian Sipahis&lt;/orgName&gt;_x000D_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2015:183).&lt;/note&gt;_x000D_    &lt;/org&gt;</v>
      </c>
      <c r="K7" s="296" t="s">
        <v>1147</v>
      </c>
      <c r="L7" s="27"/>
    </row>
    <row r="8" spans="1:13" ht="154">
      <c r="A8" s="276" t="s">
        <v>2812</v>
      </c>
      <c r="B8" s="27"/>
      <c r="C8" s="27"/>
      <c r="D8" s="27"/>
      <c r="E8" s="20"/>
      <c r="F8" s="2" t="s">
        <v>2176</v>
      </c>
      <c r="G8" s="20" t="s">
        <v>0</v>
      </c>
      <c r="H8" s="275" t="s">
        <v>2190</v>
      </c>
      <c r="I8" s="276" t="s">
        <v>2865</v>
      </c>
      <c r="J8" s="181" t="str">
        <f t="shared" si="0"/>
        <v>&lt;!-- MT glossary entry --&gt;_x000D_    &lt;org xml:id=$org0037$&gt;_x000D_     &lt;orgName type=$main$&gt;Baptist&lt;/orgName&gt;_x000D_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1992).&lt;/note&gt;_x000D_    &lt;/org&gt;</v>
      </c>
      <c r="K8" s="276" t="s">
        <v>2797</v>
      </c>
    </row>
    <row r="9" spans="1:13" ht="168">
      <c r="A9" s="276" t="s">
        <v>2813</v>
      </c>
      <c r="B9" s="180" t="str">
        <f>C9&amp;E9&amp;D9</f>
        <v>ref="orgName.xml#0010"</v>
      </c>
      <c r="C9" s="180" t="s">
        <v>472</v>
      </c>
      <c r="D9" s="180" t="s">
        <v>463</v>
      </c>
      <c r="E9" s="20" t="s">
        <v>324</v>
      </c>
      <c r="F9" s="20" t="s">
        <v>1098</v>
      </c>
      <c r="G9" s="20" t="s">
        <v>0</v>
      </c>
      <c r="H9" s="183" t="s">
        <v>1152</v>
      </c>
      <c r="I9" s="280" t="s">
        <v>2753</v>
      </c>
      <c r="J9" s="181" t="str">
        <f t="shared" si="0"/>
        <v>&lt;!-- MT glossary entry --&gt;_x000D_    &lt;org xml:id=$org0038$&gt;_x000D_     &lt;orgName type=$main$&gt;Boers&lt;/orgName&gt;_x000D_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2014).&lt;/note&gt;_x000D_    &lt;/org&gt;</v>
      </c>
      <c r="K9" s="276" t="s">
        <v>1153</v>
      </c>
      <c r="L9" s="276" t="s">
        <v>2742</v>
      </c>
    </row>
    <row r="10" spans="1:13" ht="154">
      <c r="A10" s="276" t="s">
        <v>2814</v>
      </c>
      <c r="B10" s="180" t="str">
        <f>C10&amp;E10&amp;D10</f>
        <v>ref="orgName.xml#0013"</v>
      </c>
      <c r="C10" s="180" t="s">
        <v>472</v>
      </c>
      <c r="D10" s="180" t="s">
        <v>463</v>
      </c>
      <c r="E10" s="20" t="s">
        <v>327</v>
      </c>
      <c r="F10" s="20" t="s">
        <v>1099</v>
      </c>
      <c r="G10" s="20" t="s">
        <v>0</v>
      </c>
      <c r="H10" s="184" t="s">
        <v>1142</v>
      </c>
      <c r="I10" s="40" t="s">
        <v>2754</v>
      </c>
      <c r="J10" s="181" t="str">
        <f t="shared" si="0"/>
        <v>&lt;!-- MT glossary entry --&gt;_x000D_    &lt;org xml:id=$org0039$&gt;_x000D_     &lt;orgName type=$main$&gt;Anglo-Portuguese Mixed Commission for the Suppression of Slavery in Cape Town&lt;/orgName&gt;_x000D_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2:196-97).&lt;/note&gt;_x000D_    &lt;/org&gt;</v>
      </c>
      <c r="K10" s="276" t="s">
        <v>2755</v>
      </c>
      <c r="L10" s="27"/>
    </row>
    <row r="11" spans="1:13" ht="98">
      <c r="A11" s="276" t="s">
        <v>2815</v>
      </c>
      <c r="B11" s="27"/>
      <c r="C11" s="27"/>
      <c r="D11" s="27"/>
      <c r="E11" s="20"/>
      <c r="F11" s="2" t="s">
        <v>2177</v>
      </c>
      <c r="G11" s="20" t="s">
        <v>0</v>
      </c>
      <c r="H11" s="275" t="s">
        <v>2191</v>
      </c>
      <c r="I11" s="180" t="s">
        <v>2799</v>
      </c>
      <c r="J11" s="181" t="str">
        <f t="shared" si="0"/>
        <v>&lt;!-- MT glossary entry --&gt;_x000D_    &lt;org xml:id=$org0040$&gt;_x000D_     &lt;orgName type=$main$&gt;British Museum&lt;/orgName&gt;_x000D_     &lt;note type=$editorial$&gt;Britain’s premier national museum, established in 1753. Its current building in Bloomsbury, London, was built between 1823 and 1852 (Editors 2013).&lt;/note&gt;_x000D_    &lt;/org&gt;</v>
      </c>
      <c r="K11" s="276" t="s">
        <v>2798</v>
      </c>
      <c r="L11" s="27"/>
    </row>
    <row r="12" spans="1:13" ht="140">
      <c r="A12" s="276" t="s">
        <v>2816</v>
      </c>
      <c r="B12" s="180" t="str">
        <f>C12&amp;E12&amp;D12</f>
        <v>ref="orgName.xml#0017"</v>
      </c>
      <c r="C12" s="180" t="s">
        <v>472</v>
      </c>
      <c r="D12" s="180" t="s">
        <v>463</v>
      </c>
      <c r="E12" s="20" t="s">
        <v>331</v>
      </c>
      <c r="F12" s="20" t="s">
        <v>1100</v>
      </c>
      <c r="G12" s="20" t="s">
        <v>0</v>
      </c>
      <c r="H12" s="183" t="s">
        <v>1151</v>
      </c>
      <c r="I12" s="280" t="s">
        <v>2773</v>
      </c>
      <c r="J12" s="181" t="str">
        <f t="shared" si="0"/>
        <v>&lt;!-- MT glossary entry --&gt;_x000D_    &lt;org xml:id=$org0041$&gt;_x000D_     &lt;orgName type=$main$&gt;Bushmen&lt;/orgName&gt;_x000D_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2009:3-4).&lt;/note&gt;_x000D_    &lt;/org&gt;</v>
      </c>
      <c r="K12" s="276" t="s">
        <v>2752</v>
      </c>
      <c r="L12" s="217" t="s">
        <v>2741</v>
      </c>
    </row>
    <row r="13" spans="1:13" ht="168">
      <c r="A13" s="276" t="s">
        <v>2817</v>
      </c>
      <c r="B13" s="180" t="str">
        <f>C13&amp;E13&amp;D13</f>
        <v>ref="orgName.xml#0023"</v>
      </c>
      <c r="C13" s="180" t="s">
        <v>472</v>
      </c>
      <c r="D13" s="180" t="s">
        <v>463</v>
      </c>
      <c r="E13" s="20" t="s">
        <v>337</v>
      </c>
      <c r="F13" s="20" t="s">
        <v>1101</v>
      </c>
      <c r="G13" s="20" t="s">
        <v>0</v>
      </c>
      <c r="H13" s="183" t="s">
        <v>1154</v>
      </c>
      <c r="I13" s="276" t="s">
        <v>2757</v>
      </c>
      <c r="J13" s="181" t="str">
        <f t="shared" si="0"/>
        <v>&lt;!-- MT glossary entry --&gt;_x000D_    &lt;org xml:id=$org0042$&gt;_x000D_     &lt;orgName type=$main$&gt;Kaffir&lt;/orgName&gt;_x000D_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1996:615).&lt;/note&gt;_x000D_    &lt;/org&gt;</v>
      </c>
      <c r="K13" s="276" t="s">
        <v>2756</v>
      </c>
      <c r="L13" s="217" t="s">
        <v>2744</v>
      </c>
    </row>
    <row r="14" spans="1:13" s="29" customFormat="1" ht="112">
      <c r="A14" s="276" t="s">
        <v>2818</v>
      </c>
      <c r="B14" s="180" t="str">
        <f>C14&amp;E14&amp;D14</f>
        <v>ref="orgName.xml#0028"</v>
      </c>
      <c r="C14" s="180" t="s">
        <v>472</v>
      </c>
      <c r="D14" s="180" t="s">
        <v>463</v>
      </c>
      <c r="E14" s="20" t="s">
        <v>342</v>
      </c>
      <c r="F14" s="20" t="s">
        <v>1102</v>
      </c>
      <c r="G14" s="20" t="s">
        <v>0</v>
      </c>
      <c r="H14" s="183" t="s">
        <v>1155</v>
      </c>
      <c r="I14" s="280" t="s">
        <v>2758</v>
      </c>
      <c r="J14" s="181" t="str">
        <f t="shared" si="0"/>
        <v>&lt;!-- MT glossary entry --&gt;_x000D_    &lt;org xml:id=$org0043$&gt;_x000D_     &lt;orgName type=$main$&gt;Royal Observatory, Cape of Good Hope&lt;/orgName&gt;_x000D_     &lt;note type=$editorial$&gt;Observatory founded in 1820. It is South Africa's oldest scientific establishment and was the southern hemisphere's first major observatory (Warner 1995:1-4).&lt;/note&gt;_x000D_    &lt;/org&gt;</v>
      </c>
      <c r="K14" s="276" t="s">
        <v>1156</v>
      </c>
      <c r="L14" s="27"/>
      <c r="M14" s="21"/>
    </row>
    <row r="15" spans="1:13" ht="182">
      <c r="A15" s="276" t="s">
        <v>2819</v>
      </c>
      <c r="B15" s="25"/>
      <c r="C15" s="25"/>
      <c r="D15" s="25"/>
      <c r="E15" s="38"/>
      <c r="F15" s="20" t="s">
        <v>1103</v>
      </c>
      <c r="G15" s="20" t="s">
        <v>0</v>
      </c>
      <c r="H15" s="183" t="s">
        <v>1157</v>
      </c>
      <c r="I15" s="280" t="s">
        <v>2760</v>
      </c>
      <c r="J15" s="181" t="str">
        <f t="shared" si="0"/>
        <v>&lt;!-- MT glossary entry --&gt;_x000D_    &lt;org xml:id=$org0044$&gt;_x000D_     &lt;orgName type=$main$&gt;Chartist movement&lt;/orgName&gt;_x000D_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2017).&lt;/note&gt;_x000D_    &lt;/org&gt;</v>
      </c>
      <c r="K15" s="276" t="s">
        <v>2759</v>
      </c>
      <c r="L15" s="27"/>
    </row>
    <row r="16" spans="1:13" ht="168">
      <c r="A16" s="276" t="s">
        <v>2820</v>
      </c>
      <c r="B16" s="27"/>
      <c r="C16" s="27"/>
      <c r="D16" s="27"/>
      <c r="E16" s="20"/>
      <c r="F16" s="2" t="s">
        <v>2179</v>
      </c>
      <c r="G16" s="20" t="s">
        <v>4</v>
      </c>
      <c r="H16" s="275" t="s">
        <v>2192</v>
      </c>
      <c r="I16" s="276" t="s">
        <v>2194</v>
      </c>
      <c r="J16" s="181" t="str">
        <f t="shared" si="0"/>
        <v>&lt;!-- MT glossary entry --&gt;_x000D_    &lt;org xml:id=$org0045$&gt;_x000D_     &lt;orgName type=$main$&gt;Church Missionary Society&lt;/orgName&gt;_x000D_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2005:147).&lt;/note&gt;_x000D_    &lt;/org&gt;</v>
      </c>
      <c r="K16" s="276" t="s">
        <v>2193</v>
      </c>
      <c r="L16" s="217" t="s">
        <v>2195</v>
      </c>
    </row>
    <row r="17" spans="1:13" ht="126">
      <c r="A17" s="276" t="s">
        <v>2821</v>
      </c>
      <c r="B17" s="27"/>
      <c r="C17" s="27"/>
      <c r="D17" s="27"/>
      <c r="E17" s="20"/>
      <c r="F17" s="20" t="s">
        <v>1104</v>
      </c>
      <c r="G17" s="20" t="s">
        <v>0</v>
      </c>
      <c r="H17" s="183" t="s">
        <v>1150</v>
      </c>
      <c r="I17" s="280" t="s">
        <v>2761</v>
      </c>
      <c r="J17" s="181" t="str">
        <f t="shared" si="0"/>
        <v>&lt;!-- MT glossary entry --&gt;_x000D_    &lt;org xml:id=$org0046$&gt;_x000D_     &lt;orgName type=$main$&gt;Circassians&lt;/orgName&gt;_x000D_     &lt;note type=$editorial$&gt;People group of the Circassia region in the Northwestern Caucasus. From the 1760s the Circassians engaged in an extended war of resistance against Russian territorial expansion in the Caucasus, before finally being defeated in 1864 (Editors 2017). &lt;/note&gt;_x000D_    &lt;/org&gt;</v>
      </c>
      <c r="K17" s="170" t="s">
        <v>818</v>
      </c>
      <c r="L17" s="27"/>
      <c r="M17" s="29"/>
    </row>
    <row r="18" spans="1:13" ht="98">
      <c r="A18" s="276" t="s">
        <v>2822</v>
      </c>
      <c r="B18" s="27"/>
      <c r="C18" s="27"/>
      <c r="D18" s="27"/>
      <c r="E18" s="20"/>
      <c r="F18" s="20" t="s">
        <v>1105</v>
      </c>
      <c r="G18" s="20" t="s">
        <v>3</v>
      </c>
      <c r="H18" s="183" t="s">
        <v>1158</v>
      </c>
      <c r="I18" s="280" t="s">
        <v>2762</v>
      </c>
      <c r="J18" s="181" t="str">
        <f t="shared" si="0"/>
        <v>&lt;!-- MT glossary entry --&gt;_x000D_    &lt;org xml:id=$org0047$&gt;_x000D_     &lt;orgName type=$main$&gt;Coldstream Guards&lt;/orgName&gt;_x000D_     &lt;note type=$editorial$&gt;Oldest infantry regiment in the British army in continuous service, dating from 1650 (Chant 2013:75-76).&lt;/note&gt;_x000D_    &lt;/org&gt;</v>
      </c>
      <c r="K18" s="276" t="s">
        <v>1162</v>
      </c>
      <c r="L18" s="27"/>
    </row>
    <row r="19" spans="1:13" ht="196">
      <c r="A19" s="276" t="s">
        <v>2823</v>
      </c>
      <c r="B19" s="25"/>
      <c r="C19" s="25"/>
      <c r="D19" s="25"/>
      <c r="E19" s="38"/>
      <c r="F19" s="38" t="s">
        <v>1106</v>
      </c>
      <c r="G19" s="20" t="s">
        <v>4</v>
      </c>
      <c r="H19" s="183" t="s">
        <v>1161</v>
      </c>
      <c r="I19" s="276" t="s">
        <v>2763</v>
      </c>
      <c r="J19" s="181" t="str">
        <f t="shared" si="0"/>
        <v>&lt;!-- MT glossary entry --&gt;_x000D_    &lt;org xml:id=$org0048$&gt;_x000D_     &lt;orgName type=$main$&gt;Covenanters&lt;/orgName&gt;_x000D_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2017).&lt;/note&gt;_x000D_    &lt;/org&gt;</v>
      </c>
      <c r="K19" s="276" t="s">
        <v>1163</v>
      </c>
      <c r="L19" s="27"/>
      <c r="M19" s="29"/>
    </row>
    <row r="20" spans="1:13" ht="140">
      <c r="A20" s="276" t="s">
        <v>2824</v>
      </c>
      <c r="B20" s="25"/>
      <c r="C20" s="25"/>
      <c r="D20" s="25"/>
      <c r="E20" s="38"/>
      <c r="F20" s="275" t="s">
        <v>1863</v>
      </c>
      <c r="G20" s="20"/>
      <c r="H20" s="275" t="s">
        <v>1862</v>
      </c>
      <c r="I20" s="37" t="s">
        <v>2764</v>
      </c>
      <c r="J20" s="181" t="str">
        <f t="shared" si="0"/>
        <v>&lt;!-- MT glossary entry --&gt;_x000D_    &lt;org xml:id=$org0049$&gt;_x000D_     &lt;orgName type=$main$&gt;Dollond &lt;/orgName&gt;_x000D_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2013).&lt;/note&gt;_x000D_    &lt;/org&gt;</v>
      </c>
      <c r="K20" s="280" t="s">
        <v>774</v>
      </c>
      <c r="L20" s="25"/>
      <c r="M20" s="29"/>
    </row>
    <row r="21" spans="1:13" ht="168">
      <c r="A21" s="276" t="s">
        <v>2825</v>
      </c>
      <c r="B21" s="25"/>
      <c r="C21" s="25"/>
      <c r="D21" s="25"/>
      <c r="E21" s="38"/>
      <c r="F21" s="20" t="s">
        <v>1107</v>
      </c>
      <c r="G21" s="20" t="s">
        <v>0</v>
      </c>
      <c r="H21" s="186" t="s">
        <v>1166</v>
      </c>
      <c r="I21" s="280" t="s">
        <v>2765</v>
      </c>
      <c r="J21" s="181" t="str">
        <f t="shared" si="0"/>
        <v>&lt;!-- MT glossary entry --&gt;_x000D_    &lt;org xml:id=$org0050$&gt;_x000D_     &lt;orgName type=$main$&gt;Dutch Reformed&lt;/orgName&gt;_x000D_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2010).&lt;/note&gt;_x000D_    &lt;/org&gt;</v>
      </c>
      <c r="K21" s="296" t="s">
        <v>1167</v>
      </c>
      <c r="L21" s="27"/>
    </row>
    <row r="22" spans="1:13" ht="182">
      <c r="A22" s="276" t="s">
        <v>2826</v>
      </c>
      <c r="B22" s="27"/>
      <c r="C22" s="27"/>
      <c r="D22" s="27"/>
      <c r="E22" s="20"/>
      <c r="F22" s="307" t="s">
        <v>2180</v>
      </c>
      <c r="G22" s="20" t="s">
        <v>0</v>
      </c>
      <c r="H22" s="275" t="s">
        <v>2205</v>
      </c>
      <c r="I22" s="180" t="s">
        <v>2207</v>
      </c>
      <c r="J22" s="181" t="str">
        <f t="shared" si="0"/>
        <v>&lt;!-- MT glossary entry --&gt;_x000D_    &lt;org xml:id=$org0051$&gt;_x000D_     &lt;orgName type=$main$&gt;Empacasseiros&lt;/orgName&gt;_x000D_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1976:160).&lt;/note&gt;_x000D_    &lt;/org&gt;</v>
      </c>
      <c r="K22" s="276" t="s">
        <v>2206</v>
      </c>
      <c r="L22" s="27"/>
    </row>
    <row r="23" spans="1:13" ht="140">
      <c r="A23" s="276" t="s">
        <v>2827</v>
      </c>
      <c r="B23" s="27"/>
      <c r="C23" s="27"/>
      <c r="D23" s="27"/>
      <c r="E23" s="20"/>
      <c r="F23" s="20" t="s">
        <v>1108</v>
      </c>
      <c r="G23" s="20" t="s">
        <v>0</v>
      </c>
      <c r="H23" s="183" t="s">
        <v>1159</v>
      </c>
      <c r="I23" s="280" t="s">
        <v>2766</v>
      </c>
      <c r="J23" s="181" t="str">
        <f t="shared" si="0"/>
        <v>&lt;!-- MT glossary entry --&gt;_x000D_    &lt;org xml:id=$org0052$&gt;_x000D_     &lt;orgName type=$main$&gt;27th (Inniskilling) Regiment of Foot&lt;/orgName&gt;_x000D_     &lt;note type=$editorial$&gt;Irish infantry regiment in the British army, dating from 1689, acclaimed for its role at the Battle of Waterloo. In 1881, it merged with the 108th (Madras Infantry) Regiment to form the Royal Inniskilling Fusiliers (Chant 2013:183-84).&lt;/note&gt;_x000D_    &lt;/org&gt;</v>
      </c>
      <c r="K23" s="182" t="s">
        <v>1160</v>
      </c>
      <c r="L23" s="27"/>
    </row>
    <row r="24" spans="1:13" ht="112">
      <c r="A24" s="276" t="s">
        <v>2828</v>
      </c>
      <c r="B24" s="27"/>
      <c r="C24" s="27"/>
      <c r="D24" s="27"/>
      <c r="E24" s="20"/>
      <c r="F24" s="38" t="s">
        <v>1109</v>
      </c>
      <c r="G24" s="38" t="s">
        <v>0</v>
      </c>
      <c r="H24" s="185" t="s">
        <v>1164</v>
      </c>
      <c r="I24" s="309" t="s">
        <v>1165</v>
      </c>
      <c r="J24" s="181" t="str">
        <f t="shared" si="0"/>
        <v>&lt;!-- MT glossary entry --&gt;_x000D_    &lt;org xml:id=$org0053$&gt;_x000D_     &lt;orgName type=$main$&gt;Episcopalian&lt;/orgName&gt;_x000D_     &lt;note type=$editorial$&gt;Christian denominations that follow the episcopal form of ecclesiastical structure, in which the church is governed by a hierarchy of bishops. Many Epsicopalian churches belong to the worldwide Anglican communion.&lt;/note&gt;_x000D_    &lt;/org&gt;</v>
      </c>
      <c r="K24" s="25"/>
      <c r="L24" s="305" t="s">
        <v>2745</v>
      </c>
    </row>
    <row r="25" spans="1:13" ht="210">
      <c r="A25" s="276" t="s">
        <v>2829</v>
      </c>
      <c r="B25" s="27"/>
      <c r="C25" s="27"/>
      <c r="D25" s="27"/>
      <c r="E25" s="20"/>
      <c r="F25" s="186" t="s">
        <v>1110</v>
      </c>
      <c r="G25" s="20" t="s">
        <v>0</v>
      </c>
      <c r="H25" s="189" t="s">
        <v>1169</v>
      </c>
      <c r="I25" s="280" t="s">
        <v>2768</v>
      </c>
      <c r="J25" s="181" t="str">
        <f t="shared" si="0"/>
        <v>&lt;!-- MT glossary entry --&gt;_x000D_    &lt;org xml:id=$org0054$&gt;_x000D_     &lt;orgName type=$main$&gt;Faculty of Physicians and Surgeons of Glasgow&lt;/orgName&gt;_x000D_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2002:22).&lt;/note&gt;_x000D_    &lt;/org&gt;</v>
      </c>
      <c r="K25" s="276" t="s">
        <v>2767</v>
      </c>
      <c r="L25" s="27"/>
    </row>
    <row r="26" spans="1:13" ht="182">
      <c r="A26" s="276" t="s">
        <v>2830</v>
      </c>
      <c r="B26" s="27"/>
      <c r="C26" s="27"/>
      <c r="D26" s="27"/>
      <c r="E26" s="20"/>
      <c r="F26" s="20" t="s">
        <v>1111</v>
      </c>
      <c r="G26" s="20" t="s">
        <v>0</v>
      </c>
      <c r="H26" s="189" t="s">
        <v>1170</v>
      </c>
      <c r="I26" s="280" t="s">
        <v>2769</v>
      </c>
      <c r="J26" s="181" t="str">
        <f t="shared" si="0"/>
        <v>&lt;!-- MT glossary entry --&gt;_x000D_    &lt;org xml:id=$org0055$&gt;_x000D_     &lt;orgName type=$main$&gt;British German Legion&lt;/orgName&gt;_x000D_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&lt;/note&gt;_x000D_    &lt;/org&gt;</v>
      </c>
      <c r="K26" s="276" t="s">
        <v>1171</v>
      </c>
      <c r="L26" s="25"/>
    </row>
    <row r="27" spans="1:13" ht="112">
      <c r="A27" s="276" t="s">
        <v>2831</v>
      </c>
      <c r="B27" s="27"/>
      <c r="C27" s="27"/>
      <c r="D27" s="27"/>
      <c r="E27" s="20"/>
      <c r="F27" s="38" t="s">
        <v>1112</v>
      </c>
      <c r="G27" s="20"/>
      <c r="H27" s="189" t="s">
        <v>1173</v>
      </c>
      <c r="I27" s="280" t="s">
        <v>2770</v>
      </c>
      <c r="J27" s="181" t="str">
        <f t="shared" si="0"/>
        <v>&lt;!-- MT glossary entry --&gt;_x000D_    &lt;org xml:id=$org0056$&gt;_x000D_     &lt;orgName type=$main$&gt;Government House, Cape Town&lt;/orgName&gt;_x000D_     &lt;note type=$editorial$&gt;Colonial governor's residence, built in the 1790s. It is now called 'De Tuynhuis' and houses the offices of the State President (Viney 1987:70, 79).&lt;/note&gt;_x000D_    &lt;/org&gt;</v>
      </c>
      <c r="K27" s="276" t="s">
        <v>1174</v>
      </c>
      <c r="L27" s="25"/>
    </row>
    <row r="28" spans="1:13" ht="154">
      <c r="A28" s="276" t="s">
        <v>2832</v>
      </c>
      <c r="B28" s="27"/>
      <c r="C28" s="27"/>
      <c r="D28" s="27"/>
      <c r="E28" s="20"/>
      <c r="F28" s="189" t="s">
        <v>1113</v>
      </c>
      <c r="G28" s="20" t="s">
        <v>0</v>
      </c>
      <c r="H28" s="189" t="s">
        <v>1175</v>
      </c>
      <c r="I28" s="180" t="s">
        <v>2771</v>
      </c>
      <c r="J28" s="181" t="str">
        <f t="shared" si="0"/>
        <v>&lt;!-- MT glossary entry --&gt;_x000D_    &lt;org xml:id=$org0057$&gt;_x000D_     &lt;orgName type=$main$&gt;Griqua&lt;/orgName&gt;_x000D_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&lt;/note&gt;_x000D_    &lt;/org&gt;</v>
      </c>
      <c r="K28" s="276" t="s">
        <v>1177</v>
      </c>
      <c r="L28" s="217" t="s">
        <v>2746</v>
      </c>
    </row>
    <row r="29" spans="1:13" ht="182">
      <c r="A29" s="276" t="s">
        <v>2833</v>
      </c>
      <c r="B29" s="27"/>
      <c r="C29" s="27"/>
      <c r="D29" s="27"/>
      <c r="E29" s="20"/>
      <c r="F29" s="38" t="s">
        <v>1114</v>
      </c>
      <c r="G29" s="38" t="s">
        <v>0</v>
      </c>
      <c r="H29" s="279" t="s">
        <v>1176</v>
      </c>
      <c r="I29" s="280" t="s">
        <v>2772</v>
      </c>
      <c r="J29" s="181" t="str">
        <f t="shared" si="0"/>
        <v>&lt;!-- MT glossary entry --&gt;_x000D_    &lt;org xml:id=$org0058$&gt;_x000D_     &lt;orgName type=$main$&gt;Hottentot&lt;/orgName&gt;_x000D_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2010:650).&lt;/note&gt;_x000D_    &lt;/org&gt;</v>
      </c>
      <c r="K29" s="280" t="s">
        <v>1178</v>
      </c>
      <c r="L29" s="217" t="s">
        <v>2743</v>
      </c>
    </row>
    <row r="30" spans="1:13" ht="168">
      <c r="A30" s="276" t="s">
        <v>2834</v>
      </c>
      <c r="B30" s="27"/>
      <c r="C30" s="27"/>
      <c r="D30" s="27"/>
      <c r="E30" s="20"/>
      <c r="F30" s="38" t="s">
        <v>1115</v>
      </c>
      <c r="G30" s="20" t="s">
        <v>0</v>
      </c>
      <c r="H30" s="189" t="s">
        <v>1179</v>
      </c>
      <c r="I30" s="280" t="s">
        <v>2774</v>
      </c>
      <c r="J30" s="181" t="str">
        <f t="shared" si="0"/>
        <v>&lt;!-- MT glossary entry --&gt;_x000D_    &lt;org xml:id=$org0059$&gt;_x000D_     &lt;orgName type=$main$&gt;Independent&lt;/orgName&gt;_x000D_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2002:6-7).&lt;/note&gt;_x000D_    &lt;/org&gt;</v>
      </c>
      <c r="K30" s="276" t="s">
        <v>1180</v>
      </c>
      <c r="L30" s="27"/>
    </row>
    <row r="31" spans="1:13" ht="154">
      <c r="A31" s="276" t="s">
        <v>2835</v>
      </c>
      <c r="B31" s="27"/>
      <c r="C31" s="27"/>
      <c r="D31" s="27"/>
      <c r="E31" s="20"/>
      <c r="F31" s="20" t="s">
        <v>1116</v>
      </c>
      <c r="G31" s="20" t="s">
        <v>0</v>
      </c>
      <c r="H31" s="189" t="s">
        <v>1181</v>
      </c>
      <c r="I31" s="276" t="s">
        <v>2775</v>
      </c>
      <c r="J31" s="181" t="str">
        <f t="shared" si="0"/>
        <v>&lt;!-- MT glossary entry --&gt;_x000D_    &lt;org xml:id=$org0060$&gt;_x000D_     &lt;orgName type=$main$&gt;Jesuits&lt;/orgName&gt;_x000D_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2015).&lt;/note&gt;_x000D_    &lt;/org&gt;</v>
      </c>
      <c r="K31" s="276" t="s">
        <v>1182</v>
      </c>
      <c r="L31" s="217" t="s">
        <v>2746</v>
      </c>
    </row>
    <row r="32" spans="1:13" ht="182">
      <c r="A32" s="276" t="s">
        <v>2836</v>
      </c>
      <c r="B32" s="27"/>
      <c r="C32" s="27"/>
      <c r="D32" s="27"/>
      <c r="E32" s="20"/>
      <c r="F32" s="20" t="s">
        <v>1117</v>
      </c>
      <c r="G32" s="20" t="s">
        <v>0</v>
      </c>
      <c r="H32" s="189" t="s">
        <v>1183</v>
      </c>
      <c r="I32" s="306" t="s">
        <v>2776</v>
      </c>
      <c r="J32" s="181" t="str">
        <f t="shared" si="0"/>
        <v>&lt;!-- MT glossary entry --&gt;_x000D_    &lt;org xml:id=$org0061$&gt;_x000D_     &lt;orgName type=$main$&gt;Knights of Malta&lt;/orgName&gt;_x000D_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2017).&lt;/note&gt;_x000D_    &lt;/org&gt;</v>
      </c>
      <c r="K32" s="276" t="s">
        <v>1184</v>
      </c>
      <c r="L32" s="27"/>
    </row>
    <row r="33" spans="1:12" ht="154">
      <c r="A33" s="276" t="s">
        <v>2837</v>
      </c>
      <c r="F33" s="2" t="s">
        <v>2181</v>
      </c>
      <c r="H33" s="278" t="s">
        <v>2196</v>
      </c>
      <c r="I33" s="276" t="s">
        <v>2800</v>
      </c>
      <c r="J33" s="181" t="str">
        <f t="shared" si="0"/>
        <v>&lt;!-- MT glossary entry --&gt;_x000D_    &lt;org xml:id=$org0062$&gt;_x000D_     &lt;orgName type=$main$&gt;Light Brigade&lt;/orgName&gt;_x000D_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2017).&lt;/note&gt;_x000D_    &lt;/org&gt;</v>
      </c>
      <c r="K33" s="276" t="s">
        <v>2197</v>
      </c>
    </row>
    <row r="34" spans="1:12" ht="140">
      <c r="A34" s="276" t="s">
        <v>2838</v>
      </c>
      <c r="B34" s="27"/>
      <c r="C34" s="27"/>
      <c r="D34" s="27"/>
      <c r="E34" s="20"/>
      <c r="F34" s="20" t="s">
        <v>1118</v>
      </c>
      <c r="G34" s="20" t="s">
        <v>0</v>
      </c>
      <c r="H34" s="189" t="s">
        <v>1186</v>
      </c>
      <c r="I34" s="280" t="s">
        <v>2777</v>
      </c>
      <c r="J34" s="181" t="str">
        <f t="shared" si="0"/>
        <v>&lt;!-- MT glossary entry --&gt;_x000D_    &lt;org xml:id=$org0063$&gt;_x000D_     &lt;orgName type=$main$&gt;Locrians&lt;/orgName&gt;_x000D_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&lt;/note&gt;_x000D_    &lt;/org&gt;</v>
      </c>
      <c r="K34" s="276" t="s">
        <v>1185</v>
      </c>
      <c r="L34" s="27"/>
    </row>
    <row r="35" spans="1:12" ht="168">
      <c r="A35" s="276" t="s">
        <v>2839</v>
      </c>
      <c r="B35" s="27"/>
      <c r="C35" s="27"/>
      <c r="D35" s="27"/>
      <c r="E35" s="20"/>
      <c r="F35" s="20" t="s">
        <v>1119</v>
      </c>
      <c r="G35" s="20" t="s">
        <v>0</v>
      </c>
      <c r="H35" s="189" t="s">
        <v>1210</v>
      </c>
      <c r="I35" s="180" t="s">
        <v>2778</v>
      </c>
      <c r="J35" s="181" t="str">
        <f t="shared" si="0"/>
        <v>&lt;!-- MT glossary entry --&gt;_x000D_    &lt;org xml:id=$org0064$&gt;_x000D_     &lt;orgName type=$main$&gt;London Missionary Society (LMS)&lt;/orgName&gt;_x000D_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2004:49-50).&lt;/note&gt;_x000D_    &lt;/org&gt;</v>
      </c>
      <c r="K35" s="276" t="s">
        <v>1187</v>
      </c>
      <c r="L35" s="276" t="s">
        <v>2747</v>
      </c>
    </row>
    <row r="36" spans="1:12" ht="182">
      <c r="A36" s="276" t="s">
        <v>2840</v>
      </c>
      <c r="F36" s="2" t="s">
        <v>2182</v>
      </c>
      <c r="H36" s="278" t="s">
        <v>2199</v>
      </c>
      <c r="I36" s="276" t="s">
        <v>2866</v>
      </c>
      <c r="J36" s="181" t="str">
        <f t="shared" si="0"/>
        <v>&lt;!-- MT glossary entry --&gt;_x000D_    &lt;org xml:id=$org0065$&gt;_x000D_     &lt;orgName type=$main$&gt;Lords of the Isles&lt;/orgName&gt;_x000D_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2011:303).&lt;/note&gt;_x000D_    &lt;/org&gt;</v>
      </c>
      <c r="K36" s="276" t="s">
        <v>2198</v>
      </c>
    </row>
    <row r="37" spans="1:12" ht="140">
      <c r="A37" s="276" t="s">
        <v>2841</v>
      </c>
      <c r="B37" s="27"/>
      <c r="C37" s="27"/>
      <c r="D37" s="27"/>
      <c r="E37" s="20"/>
      <c r="F37" s="20" t="s">
        <v>1120</v>
      </c>
      <c r="G37" s="20" t="s">
        <v>4</v>
      </c>
      <c r="H37" s="189" t="s">
        <v>1188</v>
      </c>
      <c r="I37" s="180" t="s">
        <v>2779</v>
      </c>
      <c r="J37" s="181" t="str">
        <f t="shared" si="0"/>
        <v>&lt;!-- MT glossary entry --&gt;_x000D_    &lt;org xml:id=$org0066$&gt;_x000D_     &lt;orgName type=$main$&gt;Madras Army&lt;/orgName&gt;_x000D_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2004:216).&lt;/note&gt;_x000D_    &lt;/org&gt;</v>
      </c>
      <c r="K37" s="276" t="s">
        <v>1189</v>
      </c>
      <c r="L37" s="27"/>
    </row>
    <row r="38" spans="1:12" ht="98">
      <c r="A38" s="276" t="s">
        <v>2842</v>
      </c>
      <c r="B38" s="27"/>
      <c r="C38" s="27"/>
      <c r="D38" s="27"/>
      <c r="E38" s="20"/>
      <c r="F38" s="20" t="s">
        <v>1123</v>
      </c>
      <c r="G38" s="20" t="s">
        <v>4</v>
      </c>
      <c r="H38" s="189" t="s">
        <v>1193</v>
      </c>
      <c r="I38" s="280" t="s">
        <v>2780</v>
      </c>
      <c r="J38" s="181" t="str">
        <f t="shared" si="0"/>
        <v>&lt;!-- MT glossary entry --&gt;_x000D_    &lt;org xml:id=$org0067$&gt;_x000D_     &lt;orgName type=$main$&gt;Mansion House, London.&lt;/orgName&gt;_x000D_     &lt;note type=$editorial$&gt;Official residence of the Lord Mayor of London, built in the mid-18th century at Bank Junction (Weinreb et al. 2008:525-26).&lt;/note&gt;_x000D_    &lt;/org&gt;</v>
      </c>
      <c r="K38" s="276" t="s">
        <v>1194</v>
      </c>
      <c r="L38" s="27"/>
    </row>
    <row r="39" spans="1:12" ht="168">
      <c r="A39" s="276" t="s">
        <v>2843</v>
      </c>
      <c r="B39" s="27"/>
      <c r="C39" s="27"/>
      <c r="D39" s="27"/>
      <c r="E39" s="20"/>
      <c r="F39" s="20" t="s">
        <v>1124</v>
      </c>
      <c r="G39" s="20" t="s">
        <v>0</v>
      </c>
      <c r="H39" s="189" t="s">
        <v>1195</v>
      </c>
      <c r="I39" s="280" t="s">
        <v>2867</v>
      </c>
      <c r="J39" s="181" t="str">
        <f t="shared" si="0"/>
        <v>&lt;!-- MT glossary entry --&gt;_x000D_    &lt;org xml:id=$org0068$&gt;_x000D_     &lt;orgName type=$main$&gt;Mantatees&lt;/orgName&gt;_x000D_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2003:59).&lt;/note&gt;_x000D_    &lt;/org&gt;</v>
      </c>
      <c r="K39" s="276" t="s">
        <v>2781</v>
      </c>
      <c r="L39" s="27"/>
    </row>
    <row r="40" spans="1:12" ht="168">
      <c r="A40" s="276" t="s">
        <v>2844</v>
      </c>
      <c r="B40" s="27"/>
      <c r="C40" s="27"/>
      <c r="D40" s="27"/>
      <c r="E40" s="20"/>
      <c r="F40" s="20" t="s">
        <v>1125</v>
      </c>
      <c r="G40" s="20" t="s">
        <v>0</v>
      </c>
      <c r="H40" s="189" t="s">
        <v>1196</v>
      </c>
      <c r="I40" s="280" t="s">
        <v>2782</v>
      </c>
      <c r="J40" s="181" t="str">
        <f t="shared" si="0"/>
        <v>&lt;!-- MT glossary entry --&gt;_x000D_    &lt;org xml:id=$org0069$&gt;_x000D_     &lt;orgName type=$main$&gt;Mechanics' Institute, Cape Town&lt;/orgName&gt;_x000D_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2006:49n124).&lt;/note&gt;_x000D_    &lt;/org&gt;</v>
      </c>
      <c r="K40" s="276" t="s">
        <v>1197</v>
      </c>
      <c r="L40" s="27"/>
    </row>
    <row r="41" spans="1:12" ht="98">
      <c r="A41" s="276" t="s">
        <v>2845</v>
      </c>
      <c r="B41" s="27"/>
      <c r="C41" s="27"/>
      <c r="D41" s="27"/>
      <c r="E41" s="20"/>
      <c r="F41" s="20" t="s">
        <v>1126</v>
      </c>
      <c r="G41" s="20" t="s">
        <v>0</v>
      </c>
      <c r="H41" s="189" t="s">
        <v>1201</v>
      </c>
      <c r="I41" s="280" t="s">
        <v>2784</v>
      </c>
      <c r="J41" s="181" t="str">
        <f t="shared" si="0"/>
        <v>&lt;!-- MT glossary entry --&gt;_x000D_    &lt;org xml:id=$org0070$&gt;_x000D_     &lt;orgName type=$main$&gt;Henry Monteith &amp; Co.&lt;/orgName&gt;_x000D_     &lt;note type=$editorial$&gt;Textiles manufacturer, who owned the Blantyre cotton works where Livingstone began employment in 1823 (Mullen 2012:18-19). &lt;/note&gt;_x000D_    &lt;/org&gt;</v>
      </c>
      <c r="K41" s="188" t="s">
        <v>1202</v>
      </c>
      <c r="L41" s="27"/>
    </row>
    <row r="42" spans="1:12" ht="126">
      <c r="A42" s="276" t="s">
        <v>2846</v>
      </c>
      <c r="B42" s="27"/>
      <c r="C42" s="27"/>
      <c r="D42" s="27"/>
      <c r="E42" s="20"/>
      <c r="F42" s="20" t="s">
        <v>1127</v>
      </c>
      <c r="G42" s="20" t="s">
        <v>3</v>
      </c>
      <c r="H42" s="189" t="s">
        <v>1198</v>
      </c>
      <c r="I42" s="280" t="s">
        <v>2783</v>
      </c>
      <c r="J42" s="181" t="str">
        <f t="shared" si="0"/>
        <v>&lt;!-- MT glossary entry --&gt;_x000D_    &lt;org xml:id=$org0071$&gt;_x000D_     &lt;orgName type=$main$&gt;mephato (pl.) or mophato (sing.)&lt;/orgName&gt;_x000D_     &lt;note type=$editorial$&gt;Male ‘age-sets’ or ‘regiments’ among the Tswana that operated as military and political units. Young men who passed through initiation together became life-long members of the same mophato (Morton 2012:385-86).&lt;/note&gt;_x000D_    &lt;/org&gt;</v>
      </c>
      <c r="K42" s="188" t="s">
        <v>1200</v>
      </c>
      <c r="L42" s="217" t="s">
        <v>2749</v>
      </c>
    </row>
    <row r="43" spans="1:12" ht="210">
      <c r="A43" s="276" t="s">
        <v>2847</v>
      </c>
      <c r="B43" s="27"/>
      <c r="C43" s="27"/>
      <c r="D43" s="27"/>
      <c r="E43" s="20"/>
      <c r="F43" s="38" t="s">
        <v>1128</v>
      </c>
      <c r="G43" s="20" t="s">
        <v>0</v>
      </c>
      <c r="H43" s="186" t="s">
        <v>1168</v>
      </c>
      <c r="I43" s="280" t="s">
        <v>2786</v>
      </c>
      <c r="J43" s="181" t="str">
        <f t="shared" si="0"/>
        <v>&lt;!-- MT glossary entry --&gt;_x000D_    &lt;org xml:id=$org0072$&gt;_x000D_     &lt;orgName type=$main$&gt;Moravians&lt;/orgName&gt;_x000D_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&lt;/note&gt;_x000D_    &lt;/org&gt;</v>
      </c>
      <c r="K43" s="276" t="s">
        <v>2785</v>
      </c>
      <c r="L43" s="27"/>
    </row>
    <row r="44" spans="1:12" ht="182">
      <c r="A44" s="276" t="s">
        <v>2848</v>
      </c>
      <c r="F44" s="2" t="s">
        <v>2183</v>
      </c>
      <c r="H44" s="278" t="s">
        <v>2200</v>
      </c>
      <c r="I44" s="276" t="s">
        <v>2212</v>
      </c>
      <c r="J44" s="181" t="str">
        <f t="shared" si="0"/>
        <v>&lt;!-- MT glossary entry --&gt;_x000D_    &lt;org xml:id=$org0073$&gt;_x000D_     &lt;orgName type=$main$&gt;Niger Expedition&lt;/orgName&gt;_x000D_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2010).&lt;/note&gt;_x000D_    &lt;/org&gt;</v>
      </c>
      <c r="K44" s="276" t="s">
        <v>2801</v>
      </c>
    </row>
    <row r="45" spans="1:12" ht="154">
      <c r="A45" s="276" t="s">
        <v>2849</v>
      </c>
      <c r="F45" s="2" t="s">
        <v>2184</v>
      </c>
      <c r="H45" s="275" t="s">
        <v>2201</v>
      </c>
      <c r="I45" s="180" t="s">
        <v>2868</v>
      </c>
      <c r="J45" s="181" t="str">
        <f t="shared" si="0"/>
        <v>&lt;!-- MT glossary entry --&gt;_x000D_    &lt;org xml:id=$org0074$&gt;_x000D_     &lt;orgName type=$main$&gt;Society for the Promotion of Permanent and Universal Peace&lt;/orgName&gt;_x000D_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&lt;/note&gt;_x000D_    &lt;/org&gt;</v>
      </c>
      <c r="K45" s="276" t="s">
        <v>2202</v>
      </c>
    </row>
    <row r="46" spans="1:12" ht="140">
      <c r="A46" s="276" t="s">
        <v>2850</v>
      </c>
      <c r="B46" s="27"/>
      <c r="C46" s="27"/>
      <c r="D46" s="27"/>
      <c r="E46" s="20"/>
      <c r="F46" s="38" t="s">
        <v>1129</v>
      </c>
      <c r="G46" s="20" t="s">
        <v>0</v>
      </c>
      <c r="H46" s="189" t="s">
        <v>1203</v>
      </c>
      <c r="I46" s="280" t="s">
        <v>2869</v>
      </c>
      <c r="J46" s="181" t="str">
        <f t="shared" si="0"/>
        <v>&lt;!-- MT glossary entry --&gt;_x000D_    &lt;org xml:id=$org0075$&gt;_x000D_     &lt;orgName type=$main$&gt;Presbyterian&lt;/orgName&gt;_x000D_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1983:463-64).&lt;/note&gt;_x000D_    &lt;/org&gt;</v>
      </c>
      <c r="K46" s="276" t="s">
        <v>1204</v>
      </c>
      <c r="L46" s="27"/>
    </row>
    <row r="47" spans="1:12" ht="140">
      <c r="A47" s="276" t="s">
        <v>2851</v>
      </c>
      <c r="B47" s="27"/>
      <c r="C47" s="27"/>
      <c r="D47" s="27"/>
      <c r="E47" s="20"/>
      <c r="F47" s="20" t="s">
        <v>1130</v>
      </c>
      <c r="G47" s="20" t="s">
        <v>0</v>
      </c>
      <c r="H47" s="189" t="s">
        <v>1205</v>
      </c>
      <c r="I47" s="280" t="s">
        <v>2870</v>
      </c>
      <c r="J47" s="181" t="str">
        <f t="shared" si="0"/>
        <v>&lt;!-- MT glossary entry --&gt;_x000D_    &lt;org xml:id=$org0076$&gt;_x000D_     &lt;orgName type=$main$&gt;Quakers&lt;/orgName&gt;_x000D_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2013:287).&lt;/note&gt;_x000D_    &lt;/org&gt;</v>
      </c>
      <c r="K47" s="276" t="s">
        <v>1206</v>
      </c>
      <c r="L47" s="27"/>
    </row>
    <row r="48" spans="1:12" ht="112">
      <c r="A48" s="276" t="s">
        <v>2852</v>
      </c>
      <c r="F48" s="2" t="s">
        <v>2185</v>
      </c>
      <c r="H48" s="278" t="s">
        <v>2203</v>
      </c>
      <c r="I48" s="276" t="s">
        <v>2802</v>
      </c>
      <c r="J48" s="181" t="str">
        <f t="shared" si="0"/>
        <v>&lt;!-- MT glossary entry --&gt;_x000D_    &lt;org xml:id=$org0077$&gt;_x000D_     &lt;orgName type=$main$&gt;Resurrectionist&lt;/orgName&gt;_x000D_     &lt;note type=$editorial$&gt;Another term for the ‘body snatchers’ of the 18th and 19th centuries, who robbed graves and mortuaries in order to supply corpses to the medical profession for dissection (Levinson 2016).&lt;/note&gt;_x000D_    &lt;/org&gt;</v>
      </c>
      <c r="K48" s="276" t="s">
        <v>2803</v>
      </c>
    </row>
    <row r="49" spans="1:12" ht="98">
      <c r="A49" s="276" t="s">
        <v>2853</v>
      </c>
      <c r="B49" s="27"/>
      <c r="C49" s="27"/>
      <c r="D49" s="27"/>
      <c r="E49" s="20"/>
      <c r="F49" s="38" t="s">
        <v>1131</v>
      </c>
      <c r="G49" s="20" t="s">
        <v>5</v>
      </c>
      <c r="H49" s="189" t="s">
        <v>1207</v>
      </c>
      <c r="I49" s="187" t="s">
        <v>1208</v>
      </c>
      <c r="J49" s="181" t="str">
        <f t="shared" si="0"/>
        <v>&lt;!-- MT glossary entry --&gt;_x000D_    &lt;org xml:id=$org0078$&gt;_x000D_     &lt;orgName type=$main$&gt;Rhenish&lt;/orgName&gt;_x000D_     &lt;note type=$editorial$&gt;Person from the historical Rhine Province of Prussia (the present-day Rhineland region of western Germany).&lt;/note&gt;_x000D_    &lt;/org&gt;</v>
      </c>
      <c r="K49" s="27"/>
      <c r="L49" s="27"/>
    </row>
    <row r="50" spans="1:12" ht="140">
      <c r="A50" s="276" t="s">
        <v>2854</v>
      </c>
      <c r="B50" s="27"/>
      <c r="C50" s="27"/>
      <c r="D50" s="27"/>
      <c r="E50" s="20"/>
      <c r="F50" s="20" t="s">
        <v>1132</v>
      </c>
      <c r="G50" s="20" t="s">
        <v>0</v>
      </c>
      <c r="H50" s="189" t="s">
        <v>1209</v>
      </c>
      <c r="I50" s="280" t="s">
        <v>2787</v>
      </c>
      <c r="J50" s="181" t="str">
        <f t="shared" si="0"/>
        <v>&lt;!-- MT glossary entry --&gt;_x000D_    &lt;org xml:id=$org0079$&gt;_x000D_     &lt;orgName type=$main$&gt;Royal Geographical Society (RGS)&lt;/orgName&gt;_x000D_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&lt;/note&gt;_x000D_    &lt;/org&gt;</v>
      </c>
      <c r="K50" s="188" t="s">
        <v>1211</v>
      </c>
      <c r="L50" s="188" t="s">
        <v>1212</v>
      </c>
    </row>
    <row r="51" spans="1:12" ht="70">
      <c r="A51" s="276" t="s">
        <v>2855</v>
      </c>
      <c r="B51" s="27"/>
      <c r="C51" s="27"/>
      <c r="D51" s="27"/>
      <c r="E51" s="20"/>
      <c r="F51" s="20" t="s">
        <v>1133</v>
      </c>
      <c r="G51" s="20" t="s">
        <v>0</v>
      </c>
      <c r="H51" s="189" t="s">
        <v>1213</v>
      </c>
      <c r="I51" s="180" t="s">
        <v>1214</v>
      </c>
      <c r="J51" s="181" t="str">
        <f t="shared" si="0"/>
        <v>&lt;!-- MT glossary entry --&gt;
    &lt;org xml:id=$org0080$&gt;
     &lt;orgName type=$main$&gt;South Sea Islanders&lt;/orgName&gt;
     &lt;note type=$editorial$&gt;Collective term used in the 18th and 19th centuries to refer to the peoples of the Polynesian islands in the east-central Pacific.&lt;/note&gt;
    &lt;/org&gt;</v>
      </c>
      <c r="K51" s="27"/>
      <c r="L51" s="27"/>
    </row>
    <row r="52" spans="1:12" ht="112">
      <c r="A52" s="276" t="s">
        <v>2856</v>
      </c>
      <c r="B52" s="27"/>
      <c r="C52" s="27"/>
      <c r="D52" s="27"/>
      <c r="E52" s="20"/>
      <c r="F52" s="20" t="s">
        <v>1134</v>
      </c>
      <c r="G52" s="20" t="s">
        <v>0</v>
      </c>
      <c r="H52" s="189" t="s">
        <v>1215</v>
      </c>
      <c r="I52" s="180" t="s">
        <v>2788</v>
      </c>
      <c r="J52" s="181" t="str">
        <f t="shared" si="0"/>
        <v>&lt;!-- MT glossary entry --&gt;_x000D_    &lt;org xml:id=$org0081$&gt;_x000D_     &lt;orgName type=$main$&gt;St Mary Woolnoth&lt;/orgName&gt;_x000D_     &lt;note type=$editorial$&gt;Anglican church on the corner of King William Street and Lombard Street, London, built by Nicholas Hawksmoor between 1716 and 1727 (Bradley and Pevsner 2002:113).&lt;/note&gt;_x000D_    &lt;/org&gt;</v>
      </c>
      <c r="K52" s="276" t="s">
        <v>1216</v>
      </c>
      <c r="L52" s="27"/>
    </row>
    <row r="53" spans="1:12" ht="126">
      <c r="A53" s="276" t="s">
        <v>2857</v>
      </c>
      <c r="B53" s="27"/>
      <c r="C53" s="27"/>
      <c r="D53" s="27"/>
      <c r="E53" s="20"/>
      <c r="F53" s="20" t="s">
        <v>1135</v>
      </c>
      <c r="G53" s="20" t="s">
        <v>0</v>
      </c>
      <c r="H53" s="189" t="s">
        <v>1217</v>
      </c>
      <c r="I53" s="180" t="s">
        <v>2789</v>
      </c>
      <c r="J53" s="181" t="str">
        <f t="shared" si="0"/>
        <v>&lt;!-- MT glossary entry --&gt;_x000D_    &lt;org xml:id=$org0082$&gt;_x000D_     &lt;orgName type=$main$&gt;Thames steamers&lt;/orgName&gt;_x000D_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2008:203-04).&lt;/note&gt;_x000D_    &lt;/org&gt;</v>
      </c>
      <c r="K53" s="276" t="s">
        <v>1218</v>
      </c>
      <c r="L53" s="27"/>
    </row>
    <row r="54" spans="1:12" ht="154">
      <c r="A54" s="276" t="s">
        <v>2858</v>
      </c>
      <c r="F54" s="2" t="s">
        <v>2186</v>
      </c>
      <c r="H54" s="278" t="s">
        <v>2214</v>
      </c>
      <c r="I54" s="276" t="s">
        <v>2805</v>
      </c>
      <c r="J54" s="181" t="str">
        <f t="shared" si="0"/>
        <v>&lt;!-- MT glossary entry --&gt;_x000D_    &lt;org xml:id=$org0083$&gt;_x000D_     &lt;orgName type=$main$&gt;Thracians&lt;/orgName&gt;_x000D_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2014).&lt;/note&gt;_x000D_    &lt;/org&gt;</v>
      </c>
      <c r="K54" s="276" t="s">
        <v>2804</v>
      </c>
    </row>
    <row r="55" spans="1:12" ht="168">
      <c r="A55" s="276" t="s">
        <v>2859</v>
      </c>
      <c r="B55" s="27"/>
      <c r="C55" s="27"/>
      <c r="D55" s="27"/>
      <c r="E55" s="20"/>
      <c r="F55" s="20" t="s">
        <v>1136</v>
      </c>
      <c r="G55" s="20" t="s">
        <v>0</v>
      </c>
      <c r="H55" s="189" t="s">
        <v>1219</v>
      </c>
      <c r="I55" s="180" t="s">
        <v>2790</v>
      </c>
      <c r="J55" s="181" t="str">
        <f t="shared" si="0"/>
        <v>&lt;!-- MT glossary entry --&gt;_x000D_    &lt;org xml:id=$org0084$&gt;_x000D_     &lt;orgName type=$main$&gt;Troughton and Simms&lt;/orgName&gt;_x000D_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&lt;/note&gt;_x000D_    &lt;/org&gt;</v>
      </c>
      <c r="K55" s="276" t="s">
        <v>1220</v>
      </c>
      <c r="L55" s="27"/>
    </row>
    <row r="56" spans="1:12" ht="154">
      <c r="A56" s="276" t="s">
        <v>2860</v>
      </c>
      <c r="B56" s="27"/>
      <c r="C56" s="27"/>
      <c r="D56" s="27"/>
      <c r="E56" s="20"/>
      <c r="F56" s="38" t="s">
        <v>1137</v>
      </c>
      <c r="G56" s="20" t="s">
        <v>0</v>
      </c>
      <c r="H56" s="189" t="s">
        <v>1221</v>
      </c>
      <c r="I56" s="280" t="s">
        <v>2792</v>
      </c>
      <c r="J56" s="181" t="str">
        <f t="shared" si="0"/>
        <v>&lt;!-- MT glossary entry --&gt;_x000D_    &lt;org xml:id=$org0085$&gt;_x000D_     &lt;orgName type=$main$&gt;United Presbyterian Church&lt;/orgName&gt;_x000D_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1998).&lt;/note&gt;_x000D_    &lt;/org&gt;</v>
      </c>
      <c r="K56" s="170" t="s">
        <v>1222</v>
      </c>
      <c r="L56" s="217" t="s">
        <v>2213</v>
      </c>
    </row>
    <row r="57" spans="1:12" ht="112">
      <c r="A57" s="276" t="s">
        <v>2861</v>
      </c>
      <c r="F57" s="2" t="s">
        <v>2187</v>
      </c>
      <c r="H57" s="278" t="s">
        <v>2216</v>
      </c>
      <c r="I57" s="276" t="s">
        <v>2215</v>
      </c>
      <c r="J57" s="181" t="str">
        <f t="shared" si="0"/>
        <v>&lt;!-- MT glossary entry --&gt;_x000D_    &lt;org xml:id=$org0086$&gt;_x000D_     &lt;orgName type=$main$&gt;University of Coimbra&lt;/orgName&gt;_x000D_     &lt;note type=$editorial$&gt;One of Europe’s ancient universities and the oldest in Portugal. It was established in Lisbon in 1290, but moved permanently to Coimbra in the mid-16th century (Tegge 1998:468)&lt;/note&gt;_x000D_    &lt;/org&gt;</v>
      </c>
      <c r="K57" s="276" t="s">
        <v>2217</v>
      </c>
    </row>
    <row r="58" spans="1:12" ht="210">
      <c r="A58" s="276" t="s">
        <v>2862</v>
      </c>
      <c r="B58" s="27"/>
      <c r="C58" s="27"/>
      <c r="D58" s="27"/>
      <c r="E58" s="20"/>
      <c r="F58" s="20" t="s">
        <v>1138</v>
      </c>
      <c r="G58" s="20" t="s">
        <v>7</v>
      </c>
      <c r="H58" s="189" t="s">
        <v>1223</v>
      </c>
      <c r="I58" s="180" t="s">
        <v>2871</v>
      </c>
      <c r="J58" s="181" t="str">
        <f t="shared" si="0"/>
        <v>&lt;!-- MT glossary entry --&gt;_x000D_    &lt;org xml:id=$org0087$&gt;_x000D_     &lt;orgName type=$main$&gt;Wesleyans&lt;/orgName&gt;_x000D_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2013:25-27).&lt;/note&gt;_x000D_    &lt;/org&gt;</v>
      </c>
      <c r="K58" s="276" t="s">
        <v>2791</v>
      </c>
      <c r="L58" s="217" t="s">
        <v>2218</v>
      </c>
    </row>
    <row r="59" spans="1:12" ht="154">
      <c r="A59" s="276" t="s">
        <v>2863</v>
      </c>
      <c r="B59" s="27"/>
      <c r="C59" s="27"/>
      <c r="D59" s="27"/>
      <c r="E59" s="20"/>
      <c r="F59" s="38" t="s">
        <v>1139</v>
      </c>
      <c r="G59" s="20" t="s">
        <v>3</v>
      </c>
      <c r="H59" s="189" t="s">
        <v>1224</v>
      </c>
      <c r="I59" s="280" t="s">
        <v>2794</v>
      </c>
      <c r="J59" s="181" t="str">
        <f t="shared" si="0"/>
        <v>&lt;!-- MT glossary entry --&gt;_x000D_    &lt;org xml:id=$org0088$&gt;_x000D_     &lt;orgName type=$main$&gt;Westminster&lt;/orgName&gt;_x000D_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2015:26-27).&lt;/note&gt;_x000D_    &lt;/org&gt;</v>
      </c>
      <c r="K59" s="276" t="s">
        <v>2793</v>
      </c>
      <c r="L59" s="27"/>
    </row>
    <row r="60" spans="1:12" ht="84">
      <c r="A60" s="276" t="s">
        <v>2864</v>
      </c>
      <c r="B60" s="27"/>
      <c r="C60" s="27"/>
      <c r="D60" s="27"/>
      <c r="E60" s="20"/>
      <c r="F60" s="38" t="s">
        <v>1140</v>
      </c>
      <c r="G60" s="20" t="s">
        <v>0</v>
      </c>
      <c r="H60" s="189" t="s">
        <v>1225</v>
      </c>
      <c r="I60" s="187" t="s">
        <v>1226</v>
      </c>
      <c r="J60" s="181" t="str">
        <f t="shared" si="0"/>
        <v>&lt;!-- MT glossary entry --&gt;_x000D_    &lt;org xml:id=$org0089$&gt;_x000D_     &lt;orgName type=$main$&gt;Zambesians&lt;/orgName&gt;_x000D_     &lt;note type=$editorial$&gt;Livingstone's collective term for groups resident in the Zambezi valley.&lt;/note&gt;_x000D_    &lt;/org&gt;</v>
      </c>
      <c r="K60" s="27"/>
      <c r="L60" s="27"/>
    </row>
    <row r="64" spans="1:12">
      <c r="A64" s="27"/>
      <c r="B64" s="27"/>
      <c r="C64" s="27"/>
      <c r="D64" s="27"/>
      <c r="E64" s="20"/>
      <c r="F64" s="215" t="s">
        <v>1121</v>
      </c>
      <c r="G64" s="215" t="s">
        <v>0</v>
      </c>
      <c r="H64" s="215"/>
      <c r="I64" s="219"/>
      <c r="J64" s="219"/>
      <c r="K64" s="219"/>
      <c r="L64" s="233" t="s">
        <v>2748</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zoomScale="125" zoomScaleNormal="125" zoomScalePageLayoutView="125" workbookViewId="0">
      <pane ySplit="1" topLeftCell="A35" activePane="bottomLeft" state="frozen"/>
      <selection pane="bottomLeft" activeCell="F37" sqref="F37"/>
    </sheetView>
  </sheetViews>
  <sheetFormatPr baseColWidth="10" defaultColWidth="10.83203125" defaultRowHeight="14" x14ac:dyDescent="0"/>
  <cols>
    <col min="1" max="1" width="19.83203125" style="21" bestFit="1" customWidth="1"/>
    <col min="2" max="2" width="19.83203125" style="21" hidden="1" customWidth="1"/>
    <col min="3" max="4" width="0" style="21" hidden="1" customWidth="1"/>
    <col min="5" max="5" width="0" style="24" hidden="1" customWidth="1"/>
    <col min="6" max="6" width="34.5" style="21" customWidth="1"/>
    <col min="7" max="7" width="3.5" style="24" hidden="1" customWidth="1"/>
    <col min="8" max="8" width="23.1640625" style="20" customWidth="1"/>
    <col min="9" max="10" width="47.83203125" style="27" customWidth="1"/>
    <col min="11" max="11" width="37.5" style="27" customWidth="1"/>
    <col min="12" max="12" width="39.1640625" style="21" customWidth="1"/>
    <col min="13" max="16384" width="10.83203125" style="21"/>
  </cols>
  <sheetData>
    <row r="1" spans="1:12">
      <c r="A1" s="31" t="s">
        <v>316</v>
      </c>
      <c r="B1" s="30" t="s">
        <v>464</v>
      </c>
      <c r="C1" s="30"/>
      <c r="D1" s="30"/>
      <c r="F1" s="43" t="s">
        <v>17</v>
      </c>
      <c r="G1" s="44"/>
      <c r="H1" s="45" t="s">
        <v>250</v>
      </c>
      <c r="I1" s="46" t="s">
        <v>259</v>
      </c>
      <c r="J1" s="46" t="s">
        <v>2401</v>
      </c>
      <c r="K1" s="23" t="s">
        <v>474</v>
      </c>
      <c r="L1" s="31" t="s">
        <v>315</v>
      </c>
    </row>
    <row r="2" spans="1:12" ht="126">
      <c r="A2" s="277" t="s">
        <v>3195</v>
      </c>
      <c r="B2" s="47" t="str">
        <f>C2&amp;E2&amp;D2</f>
        <v>ref="region.xml#0001"</v>
      </c>
      <c r="C2" s="47" t="s">
        <v>470</v>
      </c>
      <c r="D2" s="47" t="s">
        <v>463</v>
      </c>
      <c r="E2" s="24" t="s">
        <v>422</v>
      </c>
      <c r="F2" s="192" t="s">
        <v>1227</v>
      </c>
      <c r="G2" s="49" t="s">
        <v>0</v>
      </c>
      <c r="H2" s="193" t="s">
        <v>1251</v>
      </c>
      <c r="I2" s="323" t="s">
        <v>3136</v>
      </c>
      <c r="J2" s="323" t="str">
        <f>"&lt;!-- MT glossary entry --&gt;"&amp;"&lt;place xml:id=$"&amp;A2&amp;"$ type=$region$&gt;
     &lt;placeName type=$main$&gt;"&amp;H2&amp;"&lt;/placeName&gt;
     &lt;note type=$editorial$&gt;"&amp;I2&amp;"&lt;/note&gt;
    &lt;/place&gt;"</f>
        <v>&lt;!-- MT glossary entry --&gt;&lt;place xml:id=$region0018$ type=$region$&gt;_x000D_     &lt;placeName type=$main$&gt;Barotseland&lt;/placeName&gt;_x000D_     &lt;note type=$editorial$&gt;Region in present-day western Zambia to the west of the Kafue River, and homeland of the Lozi people. Historically, it covered a larger area including Zambia's current Western, North-western and Southern provinces (Minahan 2002:1115).&lt;/note&gt;_x000D_    &lt;/place&gt;</v>
      </c>
      <c r="K2" s="276" t="s">
        <v>1252</v>
      </c>
      <c r="L2" s="263" t="s">
        <v>3176</v>
      </c>
    </row>
    <row r="3" spans="1:12" ht="140">
      <c r="A3" s="277" t="s">
        <v>3196</v>
      </c>
      <c r="B3" s="47" t="str">
        <f>C3&amp;E3&amp;D3</f>
        <v>ref="region.xml#0002"</v>
      </c>
      <c r="C3" s="47" t="s">
        <v>470</v>
      </c>
      <c r="D3" s="47" t="s">
        <v>463</v>
      </c>
      <c r="E3" s="24" t="s">
        <v>461</v>
      </c>
      <c r="F3" s="192" t="s">
        <v>1228</v>
      </c>
      <c r="G3" s="49" t="s">
        <v>0</v>
      </c>
      <c r="H3" s="196" t="s">
        <v>1254</v>
      </c>
      <c r="I3" s="194" t="s">
        <v>1260</v>
      </c>
      <c r="J3" s="323" t="str">
        <f t="shared" ref="J3:J35" si="0">"&lt;!-- MT glossary entry --&gt;"&amp;"&lt;place xml:id=$"&amp;A3&amp;"$ type=$region$&gt;
     &lt;placeName type=$main$&gt;"&amp;H3&amp;"&lt;/placeName&gt;
     &lt;note type=$editorial$&gt;"&amp;I3&amp;"&lt;/note&gt;
    &lt;/place&gt;"</f>
        <v>&lt;!-- MT glossary entry --&gt;&lt;place xml:id=$region0019$ type=$region$&gt;
     &lt;placeName type=$main$&gt;Bashan&lt;/placeName&gt;
     &lt;note type=$editorial$&gt;Country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kingdom.&lt;/note&gt;
    &lt;/place&gt;</v>
      </c>
      <c r="K3" s="170" t="s">
        <v>818</v>
      </c>
    </row>
    <row r="4" spans="1:12" ht="126">
      <c r="A4" s="277" t="s">
        <v>3197</v>
      </c>
      <c r="B4" s="47" t="str">
        <f>C4&amp;E4&amp;D4</f>
        <v>ref="region.xml#0003"</v>
      </c>
      <c r="C4" s="47" t="s">
        <v>470</v>
      </c>
      <c r="D4" s="47" t="s">
        <v>463</v>
      </c>
      <c r="E4" s="24" t="s">
        <v>317</v>
      </c>
      <c r="F4" s="192" t="s">
        <v>1229</v>
      </c>
      <c r="G4" s="49" t="s">
        <v>0</v>
      </c>
      <c r="H4" s="196" t="s">
        <v>1257</v>
      </c>
      <c r="I4" s="323" t="s">
        <v>3144</v>
      </c>
      <c r="J4" s="323" t="str">
        <f t="shared" si="0"/>
        <v>&lt;!-- MT glossary entry --&gt;&lt;place xml:id=$region0020$ type=$region$&gt;
     &lt;placeName type=$main$&gt;Bechuanaland&lt;/placeName&gt;
     &lt;note type=$editorial$&gt;Region in south-western Africa, and homeland of the Tswana groups. It was annexed by Britain in 1885, with the area south of the Molopo River becoming a crown colony and the northern area becoming the Bechuanaland Protectorate. It became independent Botswana in 1966 (Curran 2003:52).&lt;/note&gt;
    &lt;/place&gt;</v>
      </c>
      <c r="K4" s="193" t="s">
        <v>1256</v>
      </c>
      <c r="L4" s="217" t="s">
        <v>3053</v>
      </c>
    </row>
    <row r="5" spans="1:12" ht="98">
      <c r="A5" s="277" t="s">
        <v>3198</v>
      </c>
      <c r="B5" s="47" t="str">
        <f>C5&amp;E5&amp;D5</f>
        <v>ref="region.xml#0004"</v>
      </c>
      <c r="C5" s="47" t="s">
        <v>470</v>
      </c>
      <c r="D5" s="47" t="s">
        <v>463</v>
      </c>
      <c r="E5" s="24" t="s">
        <v>318</v>
      </c>
      <c r="F5" s="192" t="s">
        <v>1230</v>
      </c>
      <c r="G5" s="49" t="s">
        <v>4</v>
      </c>
      <c r="H5" s="196" t="s">
        <v>1258</v>
      </c>
      <c r="I5" s="276" t="s">
        <v>3106</v>
      </c>
      <c r="J5" s="323" t="str">
        <f t="shared" si="0"/>
        <v>&lt;!-- MT glossary entry --&gt;&lt;place xml:id=$region0021$ type=$region$&gt;
     &lt;placeName type=$main$&gt;Benguela&lt;/placeName&gt;
     &lt;note type=$editorial$&gt;Region on the west coast of Angola. Its capital city, also named Benguela, was founded in 1617 by the Portuguese and became a major port for the trade and transportation of slaves (James 2011:40).&lt;/note&gt;
    &lt;/place&gt;</v>
      </c>
      <c r="K5" s="276" t="s">
        <v>3057</v>
      </c>
      <c r="L5" s="263" t="s">
        <v>3175</v>
      </c>
    </row>
    <row r="6" spans="1:12" ht="112">
      <c r="A6" s="277" t="s">
        <v>3199</v>
      </c>
      <c r="F6" s="2" t="s">
        <v>3014</v>
      </c>
      <c r="H6" s="275" t="s">
        <v>3016</v>
      </c>
      <c r="I6" s="276" t="s">
        <v>3143</v>
      </c>
      <c r="J6" s="323" t="str">
        <f t="shared" si="0"/>
        <v>&lt;!-- MT glossary entry --&gt;&lt;place xml:id=$region0022$ type=$region$&gt;
     &lt;placeName type=$main$&gt;Boróro&lt;/placeName&gt;
     &lt;note type=$editorial$&gt;Livingstone uses the term to mean the country of the ‘Baroro’, or the Sangu people (also historically known as the Rori). Their historic homelands are in the Mbeya region, north of Lake Malawi in south-west Tanganyika (Olson 1996:509).&lt;/note&gt;
    &lt;/place&gt;</v>
      </c>
      <c r="K6" s="276" t="s">
        <v>3015</v>
      </c>
      <c r="L6" s="276" t="s">
        <v>3017</v>
      </c>
    </row>
    <row r="7" spans="1:12" ht="112">
      <c r="A7" s="277" t="s">
        <v>3200</v>
      </c>
      <c r="B7" s="47" t="str">
        <f>C7&amp;E7&amp;D7</f>
        <v>ref="region.xml#0007"</v>
      </c>
      <c r="C7" s="47" t="s">
        <v>470</v>
      </c>
      <c r="D7" s="47" t="s">
        <v>463</v>
      </c>
      <c r="E7" s="24" t="s">
        <v>321</v>
      </c>
      <c r="F7" s="192" t="s">
        <v>1232</v>
      </c>
      <c r="G7" s="49" t="s">
        <v>4</v>
      </c>
      <c r="H7" s="196" t="s">
        <v>1255</v>
      </c>
      <c r="I7" s="323" t="s">
        <v>3058</v>
      </c>
      <c r="J7" s="323" t="str">
        <f t="shared" si="0"/>
        <v>&lt;!-- MT glossary entry --&gt;&lt;place xml:id=$region0023$ type=$region$&gt;
     &lt;placeName type=$main$&gt;Canaan&lt;/placeName&gt;
     &lt;note type=$editorial$&gt;Name used in the Old Testament and other sources for ancient Palestine. The Israelites' occupation of Cannan, which was for them the ‘promised land’, in the second millennium BC is described in the book of Joshua (Lemche 2004:87-89).&lt;/note&gt;
    &lt;/place&gt;</v>
      </c>
      <c r="K7" s="276" t="s">
        <v>3059</v>
      </c>
    </row>
    <row r="8" spans="1:12" ht="140">
      <c r="A8" s="277" t="s">
        <v>3201</v>
      </c>
      <c r="B8" s="47" t="str">
        <f>C8&amp;E8&amp;D8</f>
        <v>ref="region.xml#0007"</v>
      </c>
      <c r="C8" s="47" t="s">
        <v>470</v>
      </c>
      <c r="D8" s="47" t="s">
        <v>463</v>
      </c>
      <c r="E8" s="24" t="s">
        <v>321</v>
      </c>
      <c r="F8" s="192" t="s">
        <v>1233</v>
      </c>
      <c r="G8" s="49" t="s">
        <v>0</v>
      </c>
      <c r="H8" s="198" t="s">
        <v>1261</v>
      </c>
      <c r="I8" s="323" t="s">
        <v>3060</v>
      </c>
      <c r="J8" s="323" t="str">
        <f t="shared" si="0"/>
        <v>&lt;!-- MT glossary entry --&gt;&lt;place xml:id=$region0024$ type=$region$&gt;
     &lt;placeName type=$main$&gt;Cape Colony&lt;/placeName&gt;
     &lt;note type=$editorial$&gt;British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1991:115).&lt;/note&gt;
    &lt;/place&gt;</v>
      </c>
      <c r="K8" s="276" t="s">
        <v>3061</v>
      </c>
      <c r="L8" s="217" t="s">
        <v>3320</v>
      </c>
    </row>
    <row r="9" spans="1:12" ht="70">
      <c r="A9" s="277" t="s">
        <v>3202</v>
      </c>
      <c r="F9" s="2" t="s">
        <v>3012</v>
      </c>
      <c r="H9" s="275" t="s">
        <v>3021</v>
      </c>
      <c r="I9" s="277" t="s">
        <v>3020</v>
      </c>
      <c r="J9" s="323" t="str">
        <f t="shared" si="0"/>
        <v>&lt;!-- MT glossary entry --&gt;&lt;place xml:id=$region0025$ type=$region$&gt;
     &lt;placeName type=$main$&gt;Cassange valley&lt;/placeName&gt;
     &lt;note type=$editorial$&gt;Upper valley of the Kwango River, in north-central Angola.&lt;/note&gt;
    &lt;/place&gt;</v>
      </c>
    </row>
    <row r="10" spans="1:12" ht="196">
      <c r="A10" s="277" t="s">
        <v>3203</v>
      </c>
      <c r="B10" s="47" t="str">
        <f>C10&amp;E10&amp;D10</f>
        <v>ref="region.xml#0007"</v>
      </c>
      <c r="C10" s="47" t="s">
        <v>470</v>
      </c>
      <c r="D10" s="47" t="s">
        <v>463</v>
      </c>
      <c r="E10" s="24" t="s">
        <v>321</v>
      </c>
      <c r="F10" s="192" t="s">
        <v>1234</v>
      </c>
      <c r="G10" s="49" t="s">
        <v>4</v>
      </c>
      <c r="H10" s="198" t="s">
        <v>1264</v>
      </c>
      <c r="I10" s="323" t="s">
        <v>3169</v>
      </c>
      <c r="J10" s="323" t="str">
        <f t="shared" si="0"/>
        <v>&lt;!-- MT glossary entry --&gt;&lt;place xml:id=$region0026$ type=$region$&gt;
     &lt;placeName type=$main$&gt;central African basin&lt;/placeName&gt;
     &lt;note type=$editorial$&gt;Roderick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2:314).&lt;/note&gt;
    &lt;/place&gt;</v>
      </c>
      <c r="K10" s="276" t="s">
        <v>1265</v>
      </c>
      <c r="L10" s="217" t="s">
        <v>3321</v>
      </c>
    </row>
    <row r="11" spans="1:12" ht="182">
      <c r="A11" s="277" t="s">
        <v>3204</v>
      </c>
      <c r="B11" s="47" t="str">
        <f>C11&amp;E11&amp;D11</f>
        <v>ref="region.xml#0011"</v>
      </c>
      <c r="C11" s="47" t="s">
        <v>470</v>
      </c>
      <c r="D11" s="47" t="s">
        <v>463</v>
      </c>
      <c r="E11" s="24" t="s">
        <v>325</v>
      </c>
      <c r="F11" s="192" t="s">
        <v>1235</v>
      </c>
      <c r="G11" s="49" t="s">
        <v>0</v>
      </c>
      <c r="H11" s="198" t="s">
        <v>1262</v>
      </c>
      <c r="I11" s="276" t="s">
        <v>3062</v>
      </c>
      <c r="J11" s="323" t="str">
        <f t="shared" si="0"/>
        <v>&lt;!-- MT glossary entry --&gt;&lt;place xml:id=$region0027$ type=$region$&gt;
     &lt;placeName type=$main$&gt;Crimea&lt;/placeName&gt;
     &lt;note type=$editorial$&gt;Peninsula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 (Kohn 2013:133).&lt;/note&gt;
    &lt;/place&gt;</v>
      </c>
      <c r="K11" s="276" t="s">
        <v>1266</v>
      </c>
    </row>
    <row r="12" spans="1:12" ht="70">
      <c r="A12" s="277" t="s">
        <v>3205</v>
      </c>
      <c r="F12" s="2" t="s">
        <v>3011</v>
      </c>
      <c r="H12" s="275" t="s">
        <v>3025</v>
      </c>
      <c r="I12" s="276" t="s">
        <v>3141</v>
      </c>
      <c r="J12" s="323" t="str">
        <f t="shared" si="0"/>
        <v>&lt;!-- MT glossary entry --&gt;&lt;place xml:id=$region0028$ type=$region$&gt;
     &lt;placeName type=$main$&gt;Dande&lt;/placeName&gt;
     &lt;note type=$editorial$&gt;Coastal region of north-west Angola, in present-day Bengo Province.&lt;/note&gt;
    &lt;/place&gt;</v>
      </c>
    </row>
    <row r="13" spans="1:12" ht="112">
      <c r="A13" s="277" t="s">
        <v>3206</v>
      </c>
      <c r="F13" s="2" t="s">
        <v>3010</v>
      </c>
      <c r="H13" s="275" t="s">
        <v>3023</v>
      </c>
      <c r="I13" s="180" t="s">
        <v>3022</v>
      </c>
      <c r="J13" s="323" t="str">
        <f t="shared" si="0"/>
        <v>&lt;!-- MT glossary entry --&gt;&lt;place xml:id=$region0029$ type=$region$&gt;
     &lt;placeName type=$main$&gt;Darfur&lt;/placeName&gt;
     &lt;note type=$editorial$&gt;Region of present-day western Sudan, predominantly consisting of extensive rolling plains. It was ruled by the Keira sultanate from around 1640, before becoming a province of Sudan in 1916 under Anglo-Egyptian authority (Editors 2015).&lt;/note&gt;
    &lt;/place&gt;</v>
      </c>
      <c r="K13" s="276" t="s">
        <v>3024</v>
      </c>
    </row>
    <row r="14" spans="1:12" ht="126">
      <c r="A14" s="277" t="s">
        <v>3207</v>
      </c>
      <c r="B14" s="47" t="str">
        <f>C14&amp;E14&amp;D14</f>
        <v>ref="region.xml#0012"</v>
      </c>
      <c r="C14" s="47" t="s">
        <v>470</v>
      </c>
      <c r="D14" s="47" t="s">
        <v>463</v>
      </c>
      <c r="E14" s="24" t="s">
        <v>326</v>
      </c>
      <c r="F14" s="192" t="s">
        <v>1236</v>
      </c>
      <c r="G14" s="49" t="s">
        <v>0</v>
      </c>
      <c r="H14" s="198" t="s">
        <v>1263</v>
      </c>
      <c r="I14" s="323" t="s">
        <v>3170</v>
      </c>
      <c r="J14" s="323" t="str">
        <f t="shared" si="0"/>
        <v>&lt;!-- MT glossary entry --&gt;&lt;place xml:id=$region0030$ type=$region$&gt;
     &lt;placeName type=$main$&gt;Eastern Province&lt;/placeName&gt;
     &lt;note type=$editorial$&gt;Eastern region of Cape Colony. The colony's eastern frontier and the Xhosa territories beyond, known to contemporaries as 'Kaffraria' or 'Kaffreland', were the site of the century-long series of disputes between the Xhosa and the British known as the Cape-Xhosa Wars (1779–1879).  See also Kaffraria.&lt;/note&gt;
    &lt;/place&gt;</v>
      </c>
      <c r="K14" s="324"/>
      <c r="L14" s="324" t="s">
        <v>3063</v>
      </c>
    </row>
    <row r="15" spans="1:12" ht="98">
      <c r="A15" s="277" t="s">
        <v>3208</v>
      </c>
      <c r="B15" s="47" t="str">
        <f>C15&amp;E15&amp;D15</f>
        <v>ref="region.xml#0013"</v>
      </c>
      <c r="C15" s="47" t="s">
        <v>470</v>
      </c>
      <c r="D15" s="47" t="s">
        <v>463</v>
      </c>
      <c r="E15" s="24" t="s">
        <v>327</v>
      </c>
      <c r="F15" s="192" t="s">
        <v>1237</v>
      </c>
      <c r="G15" s="49" t="s">
        <v>12</v>
      </c>
      <c r="H15" s="53" t="s">
        <v>1267</v>
      </c>
      <c r="I15" s="54" t="s">
        <v>1268</v>
      </c>
      <c r="J15" s="323" t="str">
        <f t="shared" si="0"/>
        <v>&lt;!-- MT glossary entry --&gt;&lt;place xml:id=$region0031$ type=$region$&gt;
     &lt;placeName type=$main$&gt;Hebrides&lt;/placeName&gt;
     &lt;note type=$editorial$&gt;Group of islands off the west coast of Scotland. Those to the west of the Minch and Little Minch channels are known as the Outer Hebrides, while those to the east are known as the Inner Hebrides. &lt;/note&gt;
    &lt;/place&gt;</v>
      </c>
      <c r="K15" s="170" t="s">
        <v>818</v>
      </c>
    </row>
    <row r="16" spans="1:12" ht="168">
      <c r="A16" s="277" t="s">
        <v>3209</v>
      </c>
      <c r="B16" s="47" t="str">
        <f>C16&amp;E16&amp;D16</f>
        <v>ref="region.xml#0006"</v>
      </c>
      <c r="C16" s="47" t="s">
        <v>470</v>
      </c>
      <c r="D16" s="47" t="s">
        <v>463</v>
      </c>
      <c r="E16" s="24" t="s">
        <v>320</v>
      </c>
      <c r="F16" s="192" t="s">
        <v>1231</v>
      </c>
      <c r="G16" s="49" t="s">
        <v>0</v>
      </c>
      <c r="H16" s="197" t="s">
        <v>1259</v>
      </c>
      <c r="I16" s="279" t="s">
        <v>3055</v>
      </c>
      <c r="J16" s="323" t="str">
        <f t="shared" si="0"/>
        <v>&lt;!-- MT glossary entry --&gt;&lt;place xml:id=$region0032$ type=$region$&gt;
     &lt;placeName type=$main$&gt;Kaffraria&lt;/placeName&gt;
     &lt;note type=$editorial$&gt;Region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 (Editors 2017).&lt;/note&gt;
    &lt;/place&gt;</v>
      </c>
      <c r="K16" s="170" t="s">
        <v>3056</v>
      </c>
      <c r="L16" s="217" t="s">
        <v>3054</v>
      </c>
    </row>
    <row r="17" spans="1:12" ht="98">
      <c r="A17" s="277" t="s">
        <v>3210</v>
      </c>
      <c r="F17" s="2" t="s">
        <v>3008</v>
      </c>
      <c r="H17" s="275" t="s">
        <v>3030</v>
      </c>
      <c r="I17" s="180" t="s">
        <v>3140</v>
      </c>
      <c r="J17" s="323" t="str">
        <f t="shared" si="0"/>
        <v>&lt;!-- MT glossary entry --&gt;&lt;place xml:id=$region0033$ type=$region$&gt;
     &lt;placeName type=$main$&gt;Kashmir&lt;/placeName&gt;
     &lt;note type=$editorial$&gt;North-western region of the Indian subcontinent. In 1846, following the first Anglo-Sikh War, Kashmir became a princely state under British indirect rule (Editors 2017).&lt;/note&gt;
    &lt;/place&gt;</v>
      </c>
      <c r="K17" s="276" t="s">
        <v>3031</v>
      </c>
      <c r="L17" s="277"/>
    </row>
    <row r="18" spans="1:12" s="29" customFormat="1" ht="112">
      <c r="A18" s="277" t="s">
        <v>3211</v>
      </c>
      <c r="B18" s="47" t="str">
        <f>C18&amp;E18&amp;D18</f>
        <v>ref="region.xml#0014"</v>
      </c>
      <c r="C18" s="47" t="s">
        <v>470</v>
      </c>
      <c r="D18" s="47" t="s">
        <v>463</v>
      </c>
      <c r="E18" s="24" t="s">
        <v>328</v>
      </c>
      <c r="F18" s="192" t="s">
        <v>1238</v>
      </c>
      <c r="G18" s="49" t="s">
        <v>0</v>
      </c>
      <c r="H18" s="199" t="s">
        <v>1270</v>
      </c>
      <c r="I18" s="323" t="s">
        <v>3171</v>
      </c>
      <c r="J18" s="323" t="str">
        <f t="shared" si="0"/>
        <v>&lt;!-- MT glossary entry --&gt;&lt;place xml:id=$region0034$ type=$region$&gt;
     &lt;placeName type=$main$&gt;Katonga&lt;/placeName&gt;
     &lt;note type=$editorial$&gt;Area on the Zambezi in the present-day Western Province of Zambia, bordering Namibia's Caprivi Strip. According to Livingstone, it was 25 miles west of where Sesheke was then located (Livingstone 1857:684).&lt;/note&gt;
    &lt;/place&gt;</v>
      </c>
      <c r="K18" s="201" t="s">
        <v>1273</v>
      </c>
      <c r="L18" s="276" t="s">
        <v>3064</v>
      </c>
    </row>
    <row r="19" spans="1:12" ht="98">
      <c r="A19" s="277" t="s">
        <v>3212</v>
      </c>
      <c r="B19" s="47" t="str">
        <f>C19&amp;E19&amp;D19</f>
        <v>ref="region.xml#0016"</v>
      </c>
      <c r="C19" s="47" t="s">
        <v>470</v>
      </c>
      <c r="D19" s="47" t="s">
        <v>463</v>
      </c>
      <c r="E19" s="24" t="s">
        <v>330</v>
      </c>
      <c r="F19" s="192" t="s">
        <v>1239</v>
      </c>
      <c r="G19" s="49" t="s">
        <v>0</v>
      </c>
      <c r="H19" s="198" t="s">
        <v>1269</v>
      </c>
      <c r="I19" s="201" t="s">
        <v>1277</v>
      </c>
      <c r="J19" s="323" t="str">
        <f t="shared" si="0"/>
        <v>&lt;!-- MT glossary entry --&gt;&lt;place xml:id=$region0035$ type=$region$&gt;
     &lt;placeName type=$main$&gt;Lanarkshire&lt;/placeName&gt;
     &lt;note type=$editorial$&gt;Historical county in south-central Scotland, covering the area of modern-day North Lanarkshire, South Lanarkshire, the City of Glasgow and East Dumbartonshire.&lt;/note&gt;
    &lt;/place&gt;</v>
      </c>
      <c r="K19" s="170" t="s">
        <v>818</v>
      </c>
    </row>
    <row r="20" spans="1:12" ht="70">
      <c r="A20" s="277" t="s">
        <v>3213</v>
      </c>
      <c r="F20" s="192" t="s">
        <v>1240</v>
      </c>
      <c r="G20" s="49" t="s">
        <v>0</v>
      </c>
      <c r="H20" s="199" t="s">
        <v>1274</v>
      </c>
      <c r="I20" s="200" t="s">
        <v>1275</v>
      </c>
      <c r="J20" s="323" t="str">
        <f t="shared" si="0"/>
        <v>&lt;!-- MT glossary entry --&gt;&lt;place xml:id=$region0036$ type=$region$&gt;
     &lt;placeName type=$main$&gt;Luanda (region)&lt;/placeName&gt;
     &lt;note type=$editorial$&gt;Region in western Angola, which is today one of the country's 18 provinces.&lt;/note&gt;
    &lt;/place&gt;</v>
      </c>
      <c r="L20" s="263" t="s">
        <v>3066</v>
      </c>
    </row>
    <row r="21" spans="1:12" ht="154">
      <c r="A21" s="277" t="s">
        <v>3214</v>
      </c>
      <c r="B21" s="29"/>
      <c r="C21" s="29"/>
      <c r="D21" s="29"/>
      <c r="E21" s="26"/>
      <c r="F21" s="307" t="s">
        <v>3007</v>
      </c>
      <c r="G21" s="26"/>
      <c r="H21" s="279" t="s">
        <v>3029</v>
      </c>
      <c r="I21" s="40" t="s">
        <v>3172</v>
      </c>
      <c r="J21" s="323" t="str">
        <f t="shared" si="0"/>
        <v>&lt;!-- MT glossary entry --&gt;&lt;place xml:id=$region0037$ type=$region$&gt;
     &lt;placeName type=$main$&gt;Luba&lt;/placeName&gt;
     &lt;note type=$editorial$&gt;Major central African state, which existed in the region between the Lomani and Lualaba rivers in what is now the southern Democratic Republic of the Congo. Luba had become a ‘dynastic kingdom’ by 1700, and expanded its sway throughout the 18th and 19th centuries as far east as Lake Tanganyika, as far south as Lake Mweru, and as far north as Kasuland and Songyeland (Macola 2016b:1320-21).&lt;/note&gt;
    &lt;/place&gt;</v>
      </c>
      <c r="K21" s="280" t="s">
        <v>3116</v>
      </c>
      <c r="L21" s="29"/>
    </row>
    <row r="22" spans="1:12" ht="224">
      <c r="A22" s="277" t="s">
        <v>3215</v>
      </c>
      <c r="B22" s="29"/>
      <c r="C22" s="29"/>
      <c r="D22" s="29"/>
      <c r="E22" s="26"/>
      <c r="F22" s="329" t="s">
        <v>1242</v>
      </c>
      <c r="G22" s="330" t="s">
        <v>0</v>
      </c>
      <c r="H22" s="331" t="s">
        <v>1271</v>
      </c>
      <c r="I22" s="280" t="s">
        <v>3137</v>
      </c>
      <c r="J22" s="323" t="str">
        <f t="shared" si="0"/>
        <v>&lt;!-- MT glossary entry --&gt;&lt;place xml:id=$region0038$ type=$region$&gt;
     &lt;placeName type=$main$&gt;Lunda&lt;/placeName&gt;
     &lt;note type=$editorial$&gt;Also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2016b:1320-22).&lt;/note&gt;
    &lt;/place&gt;</v>
      </c>
      <c r="K22" s="280" t="s">
        <v>3115</v>
      </c>
      <c r="L22" s="280" t="s">
        <v>3068</v>
      </c>
    </row>
    <row r="23" spans="1:12" ht="98">
      <c r="A23" s="277" t="s">
        <v>3216</v>
      </c>
      <c r="F23" s="192" t="s">
        <v>1241</v>
      </c>
      <c r="G23" s="49" t="s">
        <v>0</v>
      </c>
      <c r="H23" s="199" t="s">
        <v>1276</v>
      </c>
      <c r="I23" s="323" t="s">
        <v>3142</v>
      </c>
      <c r="J23" s="323" t="str">
        <f t="shared" si="0"/>
        <v>&lt;!-- MT glossary entry --&gt;&lt;place xml:id=$region0039$ type=$region$&gt;
     &lt;placeName type=$main$&gt;Luvale&lt;/placeName&gt;
     &lt;note type=$editorial$&gt;Region encompassing parts of present-day north-western Zambia and south-eastern Angola, and historically homeland of the Luvale people (Schapera 1963, 1:38n2; Editors 2010).&lt;/note&gt;
    &lt;/place&gt;</v>
      </c>
      <c r="K23" s="170" t="s">
        <v>3065</v>
      </c>
      <c r="L23" s="263" t="s">
        <v>3067</v>
      </c>
    </row>
    <row r="24" spans="1:12" ht="126">
      <c r="A24" s="277" t="s">
        <v>3217</v>
      </c>
      <c r="F24" s="192" t="s">
        <v>1243</v>
      </c>
      <c r="G24" s="49" t="s">
        <v>4</v>
      </c>
      <c r="H24" s="321" t="s">
        <v>3048</v>
      </c>
      <c r="I24" s="180" t="s">
        <v>3050</v>
      </c>
      <c r="J24" s="323" t="str">
        <f t="shared" si="0"/>
        <v>&lt;!-- MT glossary entry --&gt;&lt;place xml:id=$region0040$ type=$region$&gt;
     &lt;placeName type=$main$&gt;Makololo country&lt;/placeName&gt;
     &lt;note type=$editorial$&gt;Territory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&lt;/note&gt;
    &lt;/place&gt;</v>
      </c>
      <c r="K24" s="276" t="s">
        <v>3049</v>
      </c>
    </row>
    <row r="25" spans="1:12" ht="126">
      <c r="A25" s="277" t="s">
        <v>3218</v>
      </c>
      <c r="F25" s="192" t="s">
        <v>1244</v>
      </c>
      <c r="G25" s="49" t="s">
        <v>0</v>
      </c>
      <c r="H25" s="321" t="s">
        <v>3045</v>
      </c>
      <c r="I25" s="180" t="s">
        <v>3173</v>
      </c>
      <c r="J25" s="323" t="str">
        <f t="shared" si="0"/>
        <v>&lt;!-- MT glossary entry --&gt;&lt;place xml:id=$region0041$ type=$region$&gt;
     &lt;placeName type=$main$&gt;Mango&lt;/placeName&gt;
     &lt;note type=$editorial$&gt;Area around the confluence of the Lungwebungu River (called ‘Loeti’ by Livingstone) and the Zambezi, in the northern part of present-day Zambia’s Western Province. In the published Missionary Travels, Livingstone adopts the spelling 'Manga' (Livingstone 1857:261).&lt;/note&gt;
    &lt;/place&gt;</v>
      </c>
      <c r="K25" s="276" t="s">
        <v>3046</v>
      </c>
      <c r="L25" s="276" t="s">
        <v>3047</v>
      </c>
    </row>
    <row r="26" spans="1:12" s="29" customFormat="1" ht="140">
      <c r="A26" s="308" t="s">
        <v>3219</v>
      </c>
      <c r="B26" s="25"/>
      <c r="C26" s="25"/>
      <c r="D26" s="25"/>
      <c r="E26" s="38"/>
      <c r="F26" s="38" t="s">
        <v>2896</v>
      </c>
      <c r="G26" s="38" t="s">
        <v>1286</v>
      </c>
      <c r="H26" s="279" t="s">
        <v>2954</v>
      </c>
      <c r="I26" s="280" t="s">
        <v>3073</v>
      </c>
      <c r="J26" s="323" t="str">
        <f t="shared" si="0"/>
        <v>&lt;!-- MT glossary entry --&gt;&lt;place xml:id=$region0042$ type=$region$&gt;
     &lt;placeName type=$main$&gt;Manica&lt;/placeName&gt;
     &lt;note type=$editorial$&gt;Region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2:426n3).&lt;/note&gt;
    &lt;/place&gt;</v>
      </c>
      <c r="K26" s="280" t="s">
        <v>2955</v>
      </c>
      <c r="L26" s="305" t="s">
        <v>3323</v>
      </c>
    </row>
    <row r="27" spans="1:12" ht="70">
      <c r="A27" s="277" t="s">
        <v>3220</v>
      </c>
      <c r="F27" s="2" t="s">
        <v>3006</v>
      </c>
      <c r="H27" s="275" t="s">
        <v>3033</v>
      </c>
      <c r="I27" s="180" t="s">
        <v>3138</v>
      </c>
      <c r="J27" s="323" t="str">
        <f t="shared" si="0"/>
        <v>&lt;!-- MT glossary entry --&gt;&lt;place xml:id=$region0043$ type=$region$&gt;
     &lt;placeName type=$main$&gt;Mashonaland&lt;/placeName&gt;
     &lt;note type=$editorial$&gt;Historic homelands of the Shona people, in the north-east of present-day Zimbabwe.&lt;/note&gt;
    &lt;/place&gt;</v>
      </c>
      <c r="K27" s="276" t="s">
        <v>3034</v>
      </c>
      <c r="L27" s="277" t="s">
        <v>3032</v>
      </c>
    </row>
    <row r="28" spans="1:12" ht="84">
      <c r="A28" s="277" t="s">
        <v>3221</v>
      </c>
      <c r="F28" s="2" t="s">
        <v>1245</v>
      </c>
      <c r="G28" s="49" t="s">
        <v>0</v>
      </c>
      <c r="H28" s="321" t="s">
        <v>3039</v>
      </c>
      <c r="I28" s="180" t="s">
        <v>3041</v>
      </c>
      <c r="J28" s="323" t="str">
        <f t="shared" si="0"/>
        <v>&lt;!-- MT glossary entry --&gt;&lt;place xml:id=$region0044$ type=$region$&gt;
     &lt;placeName type=$main$&gt;Mokwankwa&lt;/placeName&gt;
     &lt;note type=$editorial$&gt;Area in eastern Angola, in the vicinity of present-day Cazombo in Moxico Province (Schapera 1963, 1:69n1; Livingstone 1857:306, 685).&lt;/note&gt;
    &lt;/place&gt;</v>
      </c>
      <c r="K28" s="276" t="s">
        <v>3042</v>
      </c>
      <c r="L28" s="276" t="s">
        <v>3040</v>
      </c>
    </row>
    <row r="29" spans="1:12" ht="126">
      <c r="A29" s="277" t="s">
        <v>3222</v>
      </c>
      <c r="F29" s="192" t="s">
        <v>1246</v>
      </c>
      <c r="G29" s="49" t="s">
        <v>0</v>
      </c>
      <c r="H29" s="199" t="s">
        <v>1272</v>
      </c>
      <c r="I29" s="323" t="s">
        <v>3070</v>
      </c>
      <c r="J29" s="323" t="str">
        <f t="shared" si="0"/>
        <v>&lt;!-- MT glossary entry --&gt;&lt;place xml:id=$region0045$ type=$region$&gt;
     &lt;placeName type=$main$&gt;Natal&lt;/placeName&gt;
     &lt;note type=$editorial$&gt;British colony in what is now KwaZulu-Natal, South Africa. The region, which had been established as an independent Boer Republic in 1839, was annexed by Britain in 1843. In 1910, it was integrated into the newly formed Union of South Africa as Natal Province (Editors 2007).&lt;/note&gt;
    &lt;/place&gt;</v>
      </c>
      <c r="K29" s="170" t="s">
        <v>3069</v>
      </c>
    </row>
    <row r="30" spans="1:12" s="29" customFormat="1" ht="126">
      <c r="A30" s="277" t="s">
        <v>3223</v>
      </c>
      <c r="B30" s="21"/>
      <c r="C30" s="21"/>
      <c r="D30" s="21"/>
      <c r="E30" s="24"/>
      <c r="F30" s="2" t="s">
        <v>3005</v>
      </c>
      <c r="G30" s="24"/>
      <c r="H30" s="275" t="s">
        <v>3036</v>
      </c>
      <c r="I30" s="180" t="s">
        <v>3038</v>
      </c>
      <c r="J30" s="323" t="str">
        <f t="shared" si="0"/>
        <v>&lt;!-- MT glossary entry --&gt;&lt;place xml:id=$region0046$ type=$region$&gt;
     &lt;placeName type=$main$&gt;Ophir&lt;/placeName&gt;
     &lt;note type=$editorial$&gt;Wealthy region described in the Old Testament, which traded with King Solomon in gold and opulent goods (see 1 Kings 9:28, 10:11, and 2 Chronicles 8:18). It has been identified variously with sites in the Arabian Peninsula, India and east Africa (Editors 2011).&lt;/note&gt;
    &lt;/place&gt;</v>
      </c>
      <c r="K30" s="276" t="s">
        <v>3037</v>
      </c>
      <c r="L30" s="21"/>
    </row>
    <row r="31" spans="1:12" ht="168">
      <c r="A31" s="277" t="s">
        <v>3224</v>
      </c>
      <c r="F31" s="192" t="s">
        <v>1247</v>
      </c>
      <c r="G31" s="49" t="s">
        <v>0</v>
      </c>
      <c r="H31" s="199" t="s">
        <v>1278</v>
      </c>
      <c r="I31" s="323" t="s">
        <v>3145</v>
      </c>
      <c r="J31" s="323" t="str">
        <f t="shared" si="0"/>
        <v>&lt;!-- MT glossary entry --&gt;&lt;place xml:id=$region0047$ type=$region$&gt;
     &lt;placeName type=$main$&gt;Orange Free State&lt;/placeName&gt;
     &lt;note type=$editorial$&gt;Boer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1991:473).&lt;/note&gt;
    &lt;/place&gt;</v>
      </c>
      <c r="K31" s="170" t="s">
        <v>3071</v>
      </c>
      <c r="L31" s="263" t="s">
        <v>3072</v>
      </c>
    </row>
    <row r="32" spans="1:12" ht="70">
      <c r="A32" s="277" t="s">
        <v>3225</v>
      </c>
      <c r="F32" s="2" t="s">
        <v>2994</v>
      </c>
      <c r="H32" s="275" t="s">
        <v>3051</v>
      </c>
      <c r="I32" s="332" t="s">
        <v>3052</v>
      </c>
      <c r="J32" s="323" t="str">
        <f t="shared" si="0"/>
        <v>&lt;!-- MT glossary entry --&gt;&lt;place xml:id=$region0048$ type=$region$&gt;
     &lt;placeName type=$main$&gt;Polynesia&lt;/placeName&gt;
     &lt;note type=$editorial$&gt;Group of over 1000 islands in the east-central Pacific Ocean.&lt;/note&gt;
    &lt;/place&gt;</v>
      </c>
    </row>
    <row r="33" spans="1:13" s="27" customFormat="1" ht="154">
      <c r="A33" s="277" t="s">
        <v>3226</v>
      </c>
      <c r="E33" s="20"/>
      <c r="F33" s="20" t="s">
        <v>2902</v>
      </c>
      <c r="G33" s="20" t="s">
        <v>1289</v>
      </c>
      <c r="H33" s="275" t="s">
        <v>2974</v>
      </c>
      <c r="I33" s="276" t="s">
        <v>3139</v>
      </c>
      <c r="J33" s="323" t="str">
        <f t="shared" si="0"/>
        <v>&lt;!-- MT glossary entry --&gt;&lt;place xml:id=$region0049$ type=$region$&gt;
     &lt;placeName type=$main$&gt;Pungo Andongo&lt;/placeName&gt;
     &lt;note type=$editorial$&gt;Portuguese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1971:39).&lt;/note&gt;
    &lt;/place&gt;</v>
      </c>
      <c r="K33" s="325" t="s">
        <v>2973</v>
      </c>
      <c r="L33" s="217"/>
    </row>
    <row r="34" spans="1:13" ht="210">
      <c r="A34" s="277" t="s">
        <v>3227</v>
      </c>
      <c r="F34" s="2" t="s">
        <v>1249</v>
      </c>
      <c r="G34" s="24" t="s">
        <v>0</v>
      </c>
      <c r="H34" s="204" t="s">
        <v>1280</v>
      </c>
      <c r="I34" s="276" t="s">
        <v>3174</v>
      </c>
      <c r="J34" s="323" t="str">
        <f t="shared" si="0"/>
        <v>&lt;!-- MT glossary entry --&gt;&lt;place xml:id=$region0050$ type=$region$&gt;
     &lt;placeName type=$main$&gt;South African Republic (or the Transvaal).&lt;/placeName&gt;
     &lt;note type=$editorial$&gt;Boer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2009).&lt;/note&gt;
    &lt;/place&gt;</v>
      </c>
      <c r="K34" s="203" t="s">
        <v>1281</v>
      </c>
      <c r="L34" s="263" t="s">
        <v>3322</v>
      </c>
    </row>
    <row r="35" spans="1:13" s="25" customFormat="1" ht="70">
      <c r="A35" s="308" t="s">
        <v>3228</v>
      </c>
      <c r="B35" s="29"/>
      <c r="C35" s="29"/>
      <c r="D35" s="29"/>
      <c r="E35" s="26"/>
      <c r="F35" s="307" t="s">
        <v>3324</v>
      </c>
      <c r="G35" s="330" t="s">
        <v>0</v>
      </c>
      <c r="H35" s="345" t="s">
        <v>1283</v>
      </c>
      <c r="I35" s="202" t="s">
        <v>1282</v>
      </c>
      <c r="J35" s="323" t="str">
        <f t="shared" si="0"/>
        <v>&lt;!-- MT glossary entry --&gt;&lt;place xml:id=$region0051$ type=$region$&gt;
     &lt;placeName type=$main$&gt;Tweeddale&lt;/placeName&gt;
     &lt;note type=$editorial$&gt;District in the central Scottish Borders.&lt;/note&gt;
    &lt;/place&gt;</v>
      </c>
      <c r="L35" s="29"/>
      <c r="M35" s="305"/>
    </row>
    <row r="36" spans="1:13" ht="15">
      <c r="F36" s="320"/>
    </row>
    <row r="37" spans="1:13" ht="15">
      <c r="F37" s="320"/>
    </row>
    <row r="38" spans="1:13" ht="15">
      <c r="F38" s="320"/>
    </row>
    <row r="39" spans="1:13" ht="15">
      <c r="F39" s="320"/>
    </row>
    <row r="40" spans="1:13" ht="28">
      <c r="F40" s="2" t="s">
        <v>1248</v>
      </c>
      <c r="G40" s="49" t="s">
        <v>0</v>
      </c>
      <c r="H40" s="50"/>
      <c r="I40" s="51"/>
      <c r="J40" s="51"/>
      <c r="L40" s="203" t="s">
        <v>1279</v>
      </c>
    </row>
    <row r="41" spans="1:13" ht="15">
      <c r="F41" s="320" t="s">
        <v>3004</v>
      </c>
    </row>
    <row r="42" spans="1:13" ht="15">
      <c r="F42" s="320" t="s">
        <v>3003</v>
      </c>
    </row>
    <row r="43" spans="1:13" ht="15">
      <c r="E43" s="21"/>
      <c r="F43" s="320" t="s">
        <v>3002</v>
      </c>
      <c r="G43" s="21"/>
      <c r="H43" s="21"/>
      <c r="I43" s="21"/>
      <c r="J43" s="21"/>
      <c r="K43" s="21"/>
    </row>
    <row r="44" spans="1:13" ht="15">
      <c r="E44" s="21"/>
      <c r="F44" s="320" t="s">
        <v>3001</v>
      </c>
      <c r="G44" s="21"/>
      <c r="H44" s="21"/>
      <c r="I44" s="21"/>
      <c r="J44" s="21"/>
      <c r="K44" s="21"/>
    </row>
    <row r="45" spans="1:13" ht="15">
      <c r="E45" s="21"/>
      <c r="F45" s="320" t="s">
        <v>3000</v>
      </c>
      <c r="G45" s="21"/>
      <c r="H45" s="21"/>
      <c r="I45" s="21"/>
      <c r="J45" s="21"/>
      <c r="K45" s="21"/>
    </row>
    <row r="46" spans="1:13" ht="15">
      <c r="E46" s="21"/>
      <c r="F46" s="320" t="s">
        <v>2999</v>
      </c>
      <c r="G46" s="21"/>
      <c r="H46" s="21"/>
      <c r="I46" s="21"/>
      <c r="J46" s="21"/>
      <c r="K46" s="21"/>
    </row>
    <row r="47" spans="1:13" ht="15">
      <c r="E47" s="21"/>
      <c r="F47" s="320" t="s">
        <v>2998</v>
      </c>
      <c r="G47" s="21"/>
      <c r="H47" s="21"/>
      <c r="I47" s="21"/>
      <c r="J47" s="21"/>
      <c r="K47" s="21"/>
    </row>
    <row r="48" spans="1:13" ht="15">
      <c r="E48" s="21"/>
      <c r="F48" s="320" t="s">
        <v>2997</v>
      </c>
      <c r="G48" s="21"/>
      <c r="H48" s="21"/>
      <c r="I48" s="21"/>
      <c r="J48" s="21"/>
      <c r="K48" s="21"/>
    </row>
    <row r="49" spans="5:11" ht="15">
      <c r="E49" s="21"/>
      <c r="F49" s="320" t="s">
        <v>2996</v>
      </c>
      <c r="G49" s="21"/>
      <c r="H49" s="21"/>
      <c r="I49" s="21"/>
      <c r="J49" s="21"/>
      <c r="K49" s="21"/>
    </row>
    <row r="50" spans="5:11" ht="15">
      <c r="E50" s="21"/>
      <c r="F50" s="320" t="s">
        <v>2995</v>
      </c>
      <c r="G50" s="21"/>
      <c r="H50" s="21"/>
      <c r="I50" s="21"/>
      <c r="J50" s="21"/>
      <c r="K50" s="21"/>
    </row>
    <row r="51" spans="5:11" ht="15">
      <c r="E51" s="21"/>
      <c r="F51" s="320" t="s">
        <v>2993</v>
      </c>
      <c r="G51" s="21"/>
      <c r="H51" s="21"/>
      <c r="I51" s="21"/>
      <c r="J51" s="21"/>
      <c r="K51" s="21"/>
    </row>
    <row r="52" spans="5:11" ht="15">
      <c r="E52" s="21"/>
      <c r="F52" s="320" t="s">
        <v>2992</v>
      </c>
      <c r="G52" s="21"/>
      <c r="H52" s="21"/>
      <c r="I52" s="21"/>
      <c r="J52" s="21"/>
      <c r="K52" s="21"/>
    </row>
    <row r="53" spans="5:11" ht="15">
      <c r="E53" s="21"/>
      <c r="F53" s="320" t="s">
        <v>2991</v>
      </c>
      <c r="G53" s="21"/>
      <c r="H53" s="21"/>
      <c r="I53" s="21"/>
      <c r="J53" s="21"/>
      <c r="K53" s="21"/>
    </row>
    <row r="54" spans="5:11" ht="15">
      <c r="E54" s="21"/>
      <c r="F54" s="320" t="s">
        <v>2990</v>
      </c>
      <c r="G54" s="21"/>
      <c r="H54" s="21"/>
      <c r="I54" s="21"/>
      <c r="J54" s="21"/>
      <c r="K54" s="21"/>
    </row>
  </sheetData>
  <autoFilter ref="A1:L35">
    <sortState ref="A2:K37">
      <sortCondition ref="H1:H37"/>
    </sortState>
  </autoFilter>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zoomScale="135" zoomScaleNormal="135" zoomScalePageLayoutView="135" workbookViewId="0">
      <pane ySplit="1" topLeftCell="A81" activePane="bottomLeft" state="frozen"/>
      <selection pane="bottomLeft" activeCell="A82" sqref="A82"/>
    </sheetView>
  </sheetViews>
  <sheetFormatPr baseColWidth="10" defaultColWidth="10.83203125" defaultRowHeight="14" x14ac:dyDescent="0"/>
  <cols>
    <col min="1" max="1" width="23.5" style="27" bestFit="1" customWidth="1"/>
    <col min="2" max="4" width="0" style="27" hidden="1" customWidth="1"/>
    <col min="5" max="5" width="0" style="20" hidden="1" customWidth="1"/>
    <col min="6" max="6" width="30.5" style="20" customWidth="1"/>
    <col min="7" max="7" width="14.5" style="20" customWidth="1"/>
    <col min="8" max="8" width="19.1640625" style="20" customWidth="1"/>
    <col min="9" max="10" width="47.33203125" style="27" customWidth="1"/>
    <col min="11" max="11" width="40.33203125" style="27" customWidth="1"/>
    <col min="12" max="12" width="32.33203125" style="27" customWidth="1"/>
    <col min="13" max="16384" width="10.83203125" style="27"/>
  </cols>
  <sheetData>
    <row r="1" spans="1:12" ht="28">
      <c r="A1" s="23" t="s">
        <v>316</v>
      </c>
      <c r="B1" s="179" t="s">
        <v>464</v>
      </c>
      <c r="C1" s="179"/>
      <c r="D1" s="179"/>
      <c r="F1" s="32" t="s">
        <v>21</v>
      </c>
      <c r="G1" s="32"/>
      <c r="H1" s="32" t="s">
        <v>250</v>
      </c>
      <c r="I1" s="23" t="s">
        <v>260</v>
      </c>
      <c r="J1" s="23" t="s">
        <v>2401</v>
      </c>
      <c r="K1" s="23" t="s">
        <v>474</v>
      </c>
      <c r="L1" s="23" t="s">
        <v>315</v>
      </c>
    </row>
    <row r="2" spans="1:12" ht="126">
      <c r="A2" s="276" t="s">
        <v>3231</v>
      </c>
      <c r="B2" s="180" t="str">
        <f>C2&amp;E2&amp;D2</f>
        <v>ref="settlement.xml#0001"</v>
      </c>
      <c r="C2" s="180" t="s">
        <v>471</v>
      </c>
      <c r="D2" s="180" t="s">
        <v>463</v>
      </c>
      <c r="E2" s="20" t="s">
        <v>422</v>
      </c>
      <c r="F2" s="20" t="s">
        <v>1285</v>
      </c>
      <c r="G2" s="275" t="s">
        <v>3309</v>
      </c>
      <c r="H2" s="212" t="s">
        <v>1348</v>
      </c>
      <c r="I2" s="276" t="s">
        <v>3074</v>
      </c>
      <c r="J2" s="276" t="str">
        <f>"&lt;!-- MT glossary entry --&gt;&lt;place xml:id=$"&amp;A2&amp;"$ type=$settlement_"&amp;G2&amp;"$&gt;
     &lt;placeName type=$main$&gt;"&amp;H2&amp;"&lt;/placeName&gt;
     &lt;note type=$editorial$&gt;"&amp;I2&amp;"&lt;/note&gt;
    &lt;/place&gt;"</f>
        <v>&lt;!-- MT glossary entry --&gt;&lt;place xml:id=$sett0018$ type=$settlement_town$&gt;_x000D_     &lt;placeName type=$main$&gt;Aden&lt;/placeName&gt;_x000D_     &lt;note type=$editorial$&gt;Port in Yemen, under British governance from 1839–1967. Occupying a strategic position between Africa and the Middle East, it played an important role in Britain’s imperial trade network (Burrowes 2010:10).&lt;/note&gt;_x000D_    &lt;/place&gt;</v>
      </c>
      <c r="K2" s="203" t="s">
        <v>1349</v>
      </c>
    </row>
    <row r="3" spans="1:12" ht="154">
      <c r="A3" s="276" t="s">
        <v>3232</v>
      </c>
      <c r="F3" s="20" t="s">
        <v>2872</v>
      </c>
      <c r="G3" s="275" t="s">
        <v>3310</v>
      </c>
      <c r="H3" s="275" t="s">
        <v>2909</v>
      </c>
      <c r="I3" s="276" t="s">
        <v>3150</v>
      </c>
      <c r="J3" s="276" t="str">
        <f t="shared" ref="J3:J66" si="0">"&lt;!-- MT glossary entry --&gt;&lt;place xml:id=$"&amp;A3&amp;"$ type=$settlement_"&amp;G3&amp;"$&gt;
     &lt;placeName type=$main$&gt;"&amp;H3&amp;"&lt;/placeName&gt;
     &lt;note type=$editorial$&gt;"&amp;I3&amp;"&lt;/note&gt;
    &lt;/place&gt;"</f>
        <v>&lt;!-- MT glossary entry --&gt;&lt;place xml:id=$sett0019$ type=$settlement_village$&gt;_x000D_     &lt;placeName type=$main$&gt;Ambaca&lt;/placeName&gt;_x000D_     &lt;note type=$editorial$&gt;Early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2005:1-2).&lt;/note&gt;_x000D_    &lt;/place&gt;</v>
      </c>
      <c r="K3" s="276" t="s">
        <v>2910</v>
      </c>
    </row>
    <row r="4" spans="1:12" ht="140">
      <c r="A4" s="276" t="s">
        <v>3233</v>
      </c>
      <c r="F4" s="20" t="s">
        <v>2873</v>
      </c>
      <c r="G4" s="275" t="s">
        <v>3310</v>
      </c>
      <c r="H4" s="275" t="s">
        <v>2911</v>
      </c>
      <c r="I4" s="180" t="s">
        <v>3114</v>
      </c>
      <c r="J4" s="276" t="str">
        <f t="shared" si="0"/>
        <v>&lt;!-- MT glossary entry --&gt;&lt;place xml:id=$sett0020$ type=$settlement_village$&gt;_x000D_     &lt;placeName type=$main$&gt;Ambriz&lt;/placeName&gt;_x000D_     &lt;note type=$editorial$&gt;Slave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1:156n2, 189)&lt;/note&gt;_x000D_    &lt;/place&gt;</v>
      </c>
      <c r="K4" s="276" t="s">
        <v>2912</v>
      </c>
    </row>
    <row r="5" spans="1:12" ht="154">
      <c r="A5" s="276" t="s">
        <v>3234</v>
      </c>
      <c r="F5" s="275" t="s">
        <v>2981</v>
      </c>
      <c r="G5" s="275" t="s">
        <v>3311</v>
      </c>
      <c r="H5" s="275" t="s">
        <v>2982</v>
      </c>
      <c r="I5" s="276" t="s">
        <v>2984</v>
      </c>
      <c r="J5" s="276" t="str">
        <f t="shared" si="0"/>
        <v>&lt;!-- MT glossary entry --&gt;&lt;place xml:id=$sett0021$ type=$settlement_city$&gt;_x000D_     &lt;placeName type=$main$&gt;Babel&lt;/placeName&gt;_x000D_     &lt;note type=$editorial$&gt;City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&lt;/note&gt;_x000D_    &lt;/place&gt;</v>
      </c>
      <c r="K5" s="276" t="s">
        <v>2983</v>
      </c>
    </row>
    <row r="6" spans="1:12" ht="98">
      <c r="A6" s="276" t="s">
        <v>3235</v>
      </c>
      <c r="F6" s="20" t="s">
        <v>2874</v>
      </c>
      <c r="G6" s="275" t="s">
        <v>3310</v>
      </c>
      <c r="H6" s="275" t="s">
        <v>1612</v>
      </c>
      <c r="I6" s="180" t="s">
        <v>3124</v>
      </c>
      <c r="J6" s="276" t="str">
        <f t="shared" si="0"/>
        <v>&lt;!-- MT glossary entry --&gt;&lt;place xml:id=$sett0022$ type=$settlement_village$&gt;_x000D_     &lt;placeName type=$main$&gt;Bango&lt;/placeName&gt;_x000D_     &lt;note type=$editorial$&gt;Village in north-west Angola, in the vicinity of Golungo Alto in present-day Cuanza Norte Province. It was probably a Mbundu settlement.&lt;/note&gt;_x000D_    &lt;/place&gt;</v>
      </c>
    </row>
    <row r="7" spans="1:12" s="25" customFormat="1" ht="112">
      <c r="A7" s="276" t="s">
        <v>3236</v>
      </c>
      <c r="B7" s="180" t="str">
        <f>C7&amp;E7&amp;D7</f>
        <v>ref="settlement.xml#0002"</v>
      </c>
      <c r="C7" s="180" t="s">
        <v>471</v>
      </c>
      <c r="D7" s="180" t="s">
        <v>463</v>
      </c>
      <c r="E7" s="20" t="s">
        <v>461</v>
      </c>
      <c r="F7" s="38" t="s">
        <v>1287</v>
      </c>
      <c r="G7" s="275" t="s">
        <v>3309</v>
      </c>
      <c r="H7" s="212" t="s">
        <v>1350</v>
      </c>
      <c r="I7" s="180" t="s">
        <v>3177</v>
      </c>
      <c r="J7" s="276" t="str">
        <f t="shared" si="0"/>
        <v>&lt;!-- MT glossary entry --&gt;&lt;place xml:id=$sett0023$ type=$settlement_town$&gt;_x000D_     &lt;placeName type=$main$&gt;Bannockburn&lt;/placeName&gt;_x000D_     &lt;note type=$editorial$&gt;Historic country in central Scotland, and the location of the Battle of Bannockburn (1314) in which Robert the Bruce defeated the English army under Edward II. See also Robert I (Robert the Bruce).&lt;/note&gt;_x000D_    &lt;/place&gt;</v>
      </c>
      <c r="K7" s="170" t="s">
        <v>818</v>
      </c>
      <c r="L7" s="276" t="s">
        <v>3075</v>
      </c>
    </row>
    <row r="8" spans="1:12" ht="112">
      <c r="A8" s="276" t="s">
        <v>3237</v>
      </c>
      <c r="F8" s="20" t="s">
        <v>1342</v>
      </c>
      <c r="G8" s="275" t="s">
        <v>3311</v>
      </c>
      <c r="H8" s="244" t="s">
        <v>1258</v>
      </c>
      <c r="I8" s="276" t="s">
        <v>3107</v>
      </c>
      <c r="J8" s="276" t="str">
        <f t="shared" si="0"/>
        <v>&lt;!-- MT glossary entry --&gt;&lt;place xml:id=$sett0024$ type=$settlement_city$&gt;_x000D_     &lt;placeName type=$main$&gt;Benguela&lt;/placeName&gt;_x000D_     &lt;note type=$editorial$&gt;City on the west coast of Angola. It was founded in 1617 by the Portuguese and became a major port for the trade and transportation of slaves (James 2011:40).&lt;/note&gt;_x000D_    &lt;/place&gt;</v>
      </c>
      <c r="K8" s="170" t="s">
        <v>3108</v>
      </c>
    </row>
    <row r="9" spans="1:12" ht="98">
      <c r="A9" s="276" t="s">
        <v>3238</v>
      </c>
      <c r="B9" s="180" t="str">
        <f>C9&amp;E9&amp;D9</f>
        <v>ref="settlement.xml#0002"</v>
      </c>
      <c r="C9" s="180" t="s">
        <v>471</v>
      </c>
      <c r="D9" s="180" t="s">
        <v>463</v>
      </c>
      <c r="E9" s="20" t="s">
        <v>461</v>
      </c>
      <c r="F9" s="38" t="s">
        <v>1288</v>
      </c>
      <c r="G9" s="275" t="s">
        <v>3310</v>
      </c>
      <c r="H9" s="212" t="s">
        <v>1351</v>
      </c>
      <c r="I9" s="180" t="s">
        <v>3178</v>
      </c>
      <c r="J9" s="276" t="str">
        <f t="shared" si="0"/>
        <v>&lt;!-- MT glossary entry --&gt;&lt;place xml:id=$sett0025$ type=$settlement_village$&gt;_x000D_     &lt;placeName type=$main$&gt;Blantyre&lt;/placeName&gt;_x000D_     &lt;note type=$editorial$&gt;Industrial and mining town in South Lanarkshire, Scotland (about 8 miles south-east of Glasgow), and the birthplace of David Livingstone. &lt;/note&gt;_x000D_    &lt;/place&gt;</v>
      </c>
      <c r="L9" s="217" t="s">
        <v>3315</v>
      </c>
    </row>
    <row r="10" spans="1:12" ht="112">
      <c r="A10" s="276" t="s">
        <v>3239</v>
      </c>
      <c r="B10" s="180" t="str">
        <f>C10&amp;E10&amp;D10</f>
        <v>ref="settlement.xml#0002"</v>
      </c>
      <c r="C10" s="180" t="s">
        <v>471</v>
      </c>
      <c r="D10" s="180" t="s">
        <v>463</v>
      </c>
      <c r="E10" s="20" t="s">
        <v>461</v>
      </c>
      <c r="F10" s="275" t="s">
        <v>1290</v>
      </c>
      <c r="G10" s="275" t="s">
        <v>3311</v>
      </c>
      <c r="H10" s="212" t="s">
        <v>1352</v>
      </c>
      <c r="I10" s="280" t="s">
        <v>3157</v>
      </c>
      <c r="J10" s="276" t="str">
        <f t="shared" si="0"/>
        <v>&lt;!-- MT glossary entry --&gt;&lt;place xml:id=$sett0026$ type=$settlement_city$&gt;_x000D_     &lt;placeName type=$main$&gt;Bloemfontein&lt;/placeName&gt;_x000D_     &lt;note type=$editorial$&gt;City in what is now the Free State, east-central South Africa. It was the capital city of the Orange Free State (1854–1902), one of the independent Boer Republics.&lt;/note&gt;_x000D_    &lt;/place&gt;</v>
      </c>
      <c r="K10" s="170" t="s">
        <v>818</v>
      </c>
      <c r="L10" s="276" t="s">
        <v>3075</v>
      </c>
    </row>
    <row r="11" spans="1:12" ht="154">
      <c r="A11" s="276" t="s">
        <v>3240</v>
      </c>
      <c r="B11" s="180" t="str">
        <f>C11&amp;E11&amp;D11</f>
        <v>ref="settlement.xml#0003"</v>
      </c>
      <c r="C11" s="180" t="s">
        <v>471</v>
      </c>
      <c r="D11" s="180" t="s">
        <v>463</v>
      </c>
      <c r="E11" s="20" t="s">
        <v>317</v>
      </c>
      <c r="F11" s="20" t="s">
        <v>1293</v>
      </c>
      <c r="G11" s="275" t="s">
        <v>3312</v>
      </c>
      <c r="H11" s="212" t="s">
        <v>1354</v>
      </c>
      <c r="I11" s="180" t="s">
        <v>3179</v>
      </c>
      <c r="J11" s="276" t="str">
        <f t="shared" si="0"/>
        <v>&lt;!-- MT glossary entry --&gt;&lt;place xml:id=$sett0027$ type=$settlement_farm$&gt;_x000D_     &lt;placeName type=$main$&gt;Boomplaats&lt;/placeName&gt;_x000D_     &lt;note type=$editorial$&gt;Site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2004:56).&lt;/note&gt;_x000D_    &lt;/place&gt;</v>
      </c>
      <c r="K11" s="203" t="s">
        <v>1355</v>
      </c>
    </row>
    <row r="12" spans="1:12" ht="140">
      <c r="A12" s="276" t="s">
        <v>3241</v>
      </c>
      <c r="F12" s="20" t="s">
        <v>1332</v>
      </c>
      <c r="G12" s="275" t="s">
        <v>3310</v>
      </c>
      <c r="H12" s="20" t="s">
        <v>1441</v>
      </c>
      <c r="I12" s="276" t="s">
        <v>3160</v>
      </c>
      <c r="J12" s="276" t="str">
        <f t="shared" si="0"/>
        <v>&lt;!-- MT glossary entry --&gt;&lt;place xml:id=$sett0028$ type=$settlement_village$&gt;_x000D_     &lt;placeName type=$main$&gt;Bothithong&lt;/placeName&gt;_x000D_     &lt;note type=$editorial$&gt;Village in the north-east of present-day South Africa’s Northern Cape Province, where the Société des Missions Évangélique de Paris (Paris Evangelical Missionary Society) established its first mission station in 1833 (Newcomb 1855:47-48; Mosimann-Barbier 2014:21).&lt;/note&gt;_x000D_    &lt;/place&gt;</v>
      </c>
      <c r="K12" s="276" t="s">
        <v>3098</v>
      </c>
    </row>
    <row r="13" spans="1:12" ht="168">
      <c r="A13" s="276" t="s">
        <v>3242</v>
      </c>
      <c r="B13" s="40" t="str">
        <f>C13&amp;E13&amp;D13</f>
        <v>ref="settlement.xml#0004"</v>
      </c>
      <c r="C13" s="40" t="s">
        <v>471</v>
      </c>
      <c r="D13" s="40" t="s">
        <v>463</v>
      </c>
      <c r="E13" s="38" t="s">
        <v>318</v>
      </c>
      <c r="F13" s="38" t="s">
        <v>1294</v>
      </c>
      <c r="G13" s="279" t="s">
        <v>3310</v>
      </c>
      <c r="H13" s="205" t="s">
        <v>1357</v>
      </c>
      <c r="I13" s="280" t="s">
        <v>3076</v>
      </c>
      <c r="J13" s="276" t="str">
        <f t="shared" si="0"/>
        <v>&lt;!-- MT glossary entry --&gt;&lt;place xml:id=$sett0029$ type=$settlement_village$&gt;_x000D_     &lt;placeName type=$main$&gt;Bothwell&lt;/placeName&gt;_x000D_     &lt;note type=$editorial$&gt;Village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2008:82).&lt;/note&gt;_x000D_    &lt;/place&gt;</v>
      </c>
      <c r="K13" s="280" t="s">
        <v>3117</v>
      </c>
      <c r="L13" s="280"/>
    </row>
    <row r="14" spans="1:12" ht="98">
      <c r="A14" s="276" t="s">
        <v>3243</v>
      </c>
      <c r="F14" s="20" t="s">
        <v>2875</v>
      </c>
      <c r="G14" s="275" t="s">
        <v>3310</v>
      </c>
      <c r="H14" s="275" t="s">
        <v>2914</v>
      </c>
      <c r="I14" s="180" t="s">
        <v>2918</v>
      </c>
      <c r="J14" s="276" t="str">
        <f t="shared" si="0"/>
        <v>&lt;!-- MT glossary entry --&gt;&lt;place xml:id=$sett0030$ type=$settlement_village$&gt;_x000D_     &lt;placeName type=$main$&gt;Cabango&lt;/placeName&gt;_x000D_     &lt;note type=$editorial$&gt;Lunda village in north-eastern Angola, around 45 miles east of Saurimo in present-day Lunda Sul Province (Schapera 1963, 2:242n2).&lt;/note&gt;_x000D_    &lt;/place&gt;</v>
      </c>
      <c r="L14" s="276" t="s">
        <v>2917</v>
      </c>
    </row>
    <row r="15" spans="1:12" ht="126">
      <c r="A15" s="276" t="s">
        <v>3244</v>
      </c>
      <c r="F15" s="20" t="s">
        <v>2876</v>
      </c>
      <c r="G15" s="275" t="s">
        <v>3309</v>
      </c>
      <c r="H15" s="275" t="s">
        <v>2915</v>
      </c>
      <c r="I15" s="180" t="s">
        <v>3125</v>
      </c>
      <c r="J15" s="276" t="str">
        <f t="shared" si="0"/>
        <v>&lt;!-- MT glossary entry --&gt;&lt;place xml:id=$sett0031$ type=$settlement_town$&gt;_x000D_     &lt;placeName type=$main$&gt;Cabinda&lt;/placeName&gt;_x000D_     &lt;note type=$editorial$&gt;Portuguese station in north-west Angola, in present-day Cuanza Norte Province. According to Livingstone’s journal, it was four and a half hours east of Golungo Alto on the road to Ambaca (Schapera 1963, 1:180).&lt;/note&gt;_x000D_    &lt;/place&gt;</v>
      </c>
      <c r="K15" s="276" t="s">
        <v>2916</v>
      </c>
    </row>
    <row r="16" spans="1:12" ht="98">
      <c r="A16" s="276" t="s">
        <v>3245</v>
      </c>
      <c r="F16" s="20" t="s">
        <v>2877</v>
      </c>
      <c r="G16" s="275" t="s">
        <v>3310</v>
      </c>
      <c r="H16" s="275" t="s">
        <v>2924</v>
      </c>
      <c r="I16" s="180" t="s">
        <v>3163</v>
      </c>
      <c r="J16" s="276" t="str">
        <f t="shared" si="0"/>
        <v>&lt;!-- MT glossary entry --&gt;&lt;place xml:id=$sett0032$ type=$settlement_village$&gt;_x000D_     &lt;placeName type=$main$&gt;Caconda&lt;/placeName&gt;_x000D_     &lt;note type=$editorial$&gt;Town in central-west Angola, in the northern part of present-day Huila Province and about 80 miles south-west of Huambo. &lt;/note&gt;_x000D_    &lt;/place&gt;</v>
      </c>
    </row>
    <row r="17" spans="1:12" ht="126">
      <c r="A17" s="276" t="s">
        <v>3246</v>
      </c>
      <c r="F17" s="20" t="s">
        <v>2878</v>
      </c>
      <c r="G17" s="275" t="s">
        <v>3310</v>
      </c>
      <c r="H17" s="275" t="s">
        <v>2923</v>
      </c>
      <c r="I17" s="180" t="s">
        <v>2920</v>
      </c>
      <c r="J17" s="276" t="str">
        <f t="shared" si="0"/>
        <v>&lt;!-- MT glossary entry --&gt;&lt;place xml:id=$sett0033$ type=$settlement_village$&gt;_x000D_     &lt;placeName type=$main$&gt;Cahenda&lt;/placeName&gt;_x000D_     &lt;note type=$editorial$&gt;Site of a former mission station in north-west Angola, just north of Ambaca. According to the traveller, Francisco Travassos Valdez, it was established in 1651 by Anontio de Montecuculi, an Italian member of the Order of Friars Minor Capuchin (Valdez 1861:301).&lt;/note&gt;_x000D_    &lt;/place&gt;</v>
      </c>
      <c r="K17" s="180" t="s">
        <v>2919</v>
      </c>
    </row>
    <row r="18" spans="1:12" ht="98">
      <c r="A18" s="276" t="s">
        <v>3247</v>
      </c>
      <c r="F18" s="20" t="s">
        <v>2879</v>
      </c>
      <c r="G18" s="275" t="s">
        <v>3309</v>
      </c>
      <c r="H18" s="275" t="s">
        <v>2922</v>
      </c>
      <c r="I18" s="180" t="s">
        <v>3126</v>
      </c>
      <c r="J18" s="276" t="str">
        <f t="shared" si="0"/>
        <v>&lt;!-- MT glossary entry --&gt;&lt;place xml:id=$sett0034$ type=$settlement_town$&gt;_x000D_     &lt;placeName type=$main$&gt;Cambambe&lt;/placeName&gt;_x000D_     &lt;note type=$editorial$&gt;Town in north-west Angola on the Cuanza River, in the southern part of present-day Cuanza Norte Province.&lt;/note&gt;_x000D_    &lt;/place&gt;</v>
      </c>
    </row>
    <row r="19" spans="1:12" ht="112">
      <c r="A19" s="276" t="s">
        <v>3248</v>
      </c>
      <c r="F19" s="20" t="s">
        <v>2880</v>
      </c>
      <c r="G19" s="275" t="s">
        <v>3310</v>
      </c>
      <c r="H19" s="275" t="s">
        <v>2921</v>
      </c>
      <c r="I19" s="180" t="s">
        <v>2925</v>
      </c>
      <c r="J19" s="276" t="str">
        <f t="shared" si="0"/>
        <v>&lt;!-- MT glossary entry --&gt;&lt;place xml:id=$sett0035$ type=$settlement_village$&gt;_x000D_     &lt;placeName type=$main$&gt;Cambondo&lt;/placeName&gt;_x000D_     &lt;note type=$editorial$&gt;Clearing near Golungo Alto in north-west Angola, in present-day Cuanza Norte Province. It is also called 'Cambombe' in Livingstone's journals (Schapera 1963, 1:163, 179).&lt;/note&gt;_x000D_    &lt;/place&gt;</v>
      </c>
      <c r="K19" s="276" t="s">
        <v>2928</v>
      </c>
    </row>
    <row r="20" spans="1:12" ht="98">
      <c r="A20" s="276" t="s">
        <v>3249</v>
      </c>
      <c r="B20" s="180" t="str">
        <f>C20&amp;E20&amp;D20</f>
        <v>ref="settlement.xml#0005"</v>
      </c>
      <c r="C20" s="180" t="s">
        <v>471</v>
      </c>
      <c r="D20" s="180" t="s">
        <v>463</v>
      </c>
      <c r="E20" s="20" t="s">
        <v>319</v>
      </c>
      <c r="F20" s="20" t="s">
        <v>1295</v>
      </c>
      <c r="G20" s="275" t="s">
        <v>3309</v>
      </c>
      <c r="H20" s="213" t="s">
        <v>1358</v>
      </c>
      <c r="I20" s="206" t="s">
        <v>1359</v>
      </c>
      <c r="J20" s="276" t="str">
        <f t="shared" si="0"/>
        <v>&lt;!-- MT glossary entry --&gt;&lt;place xml:id=$sett0036$ type=$settlement_town$&gt;_x000D_     &lt;placeName type=$main$&gt;Cambuslang&lt;/placeName&gt;_x000D_     &lt;note type=$editorial$&gt;Town in South Lanarkshire and a suburb of Glasgow, about five miles south-east of the city centre.&lt;/note&gt;_x000D_    &lt;/place&gt;</v>
      </c>
    </row>
    <row r="21" spans="1:12" ht="112">
      <c r="A21" s="276" t="s">
        <v>3250</v>
      </c>
      <c r="F21" s="20" t="s">
        <v>2881</v>
      </c>
      <c r="G21" s="275" t="s">
        <v>3310</v>
      </c>
      <c r="H21" s="275" t="s">
        <v>2926</v>
      </c>
      <c r="I21" s="276" t="s">
        <v>3180</v>
      </c>
      <c r="J21" s="276" t="str">
        <f t="shared" si="0"/>
        <v>&lt;!-- MT glossary entry --&gt;&lt;place xml:id=$sett0037$ type=$settlement_village$&gt;_x000D_     &lt;placeName type=$main$&gt;Candumba&lt;/placeName&gt;_x000D_     &lt;note type=$editorial$&gt;Village in north-west Angola, in present-day Malanje province. According to Livingstone, it was 15 miles east of Pungo Andongo and 300 yards north of the Cuanza River (Livingstone 1857:686)&lt;/note&gt;_x000D_    &lt;/place&gt;</v>
      </c>
      <c r="K21" s="276" t="s">
        <v>2927</v>
      </c>
    </row>
    <row r="22" spans="1:12" ht="112">
      <c r="A22" s="276" t="s">
        <v>3251</v>
      </c>
      <c r="B22" s="180" t="str">
        <f>C22&amp;E22&amp;D22</f>
        <v>ref="settlement.xml#0005"</v>
      </c>
      <c r="C22" s="180" t="s">
        <v>471</v>
      </c>
      <c r="D22" s="180" t="s">
        <v>463</v>
      </c>
      <c r="E22" s="20" t="s">
        <v>319</v>
      </c>
      <c r="F22" s="20" t="s">
        <v>1296</v>
      </c>
      <c r="G22" s="275" t="s">
        <v>3311</v>
      </c>
      <c r="H22" s="213" t="s">
        <v>1360</v>
      </c>
      <c r="I22" s="206" t="s">
        <v>1361</v>
      </c>
      <c r="J22" s="276" t="str">
        <f t="shared" si="0"/>
        <v>&lt;!-- MT glossary entry --&gt;&lt;place xml:id=$sett0038$ type=$settlement_city$&gt;_x000D_     &lt;placeName type=$main$&gt;Cape Town&lt;/placeName&gt;_x000D_     &lt;note type=$editorial$&gt;City on the south coast of present-day South Africa’s Western Cape Province. In Livingstone’s day, it was the capital of Cape Colony. See also Cape Colony.&lt;/note&gt;_x000D_    &lt;/place&gt;</v>
      </c>
      <c r="K22" s="170" t="s">
        <v>818</v>
      </c>
    </row>
    <row r="23" spans="1:12" ht="126">
      <c r="A23" s="276" t="s">
        <v>3252</v>
      </c>
      <c r="B23" s="180" t="str">
        <f>C23&amp;E23&amp;D23</f>
        <v>ref="settlement.xml#0008"</v>
      </c>
      <c r="C23" s="180" t="s">
        <v>471</v>
      </c>
      <c r="D23" s="180" t="s">
        <v>463</v>
      </c>
      <c r="E23" s="20" t="s">
        <v>322</v>
      </c>
      <c r="F23" s="20" t="s">
        <v>1297</v>
      </c>
      <c r="G23" s="275" t="s">
        <v>3310</v>
      </c>
      <c r="H23" s="214" t="s">
        <v>1362</v>
      </c>
      <c r="I23" s="280" t="s">
        <v>3181</v>
      </c>
      <c r="J23" s="276" t="str">
        <f t="shared" si="0"/>
        <v>&lt;!-- MT glossary entry --&gt;&lt;place xml:id=$sett0039$ type=$settlement_village$&gt;_x000D_     &lt;placeName type=$main$&gt;Cassange&lt;/placeName&gt;_x000D_     &lt;note type=$editorial$&gt;Portuguese settlement in north-central Angola, in present day Lunda Norte Province. It was about 300 miles east of Luanda, and was described by Livingstone as ‘the farthest inland station of the Portuguese in Western Africa’ (Livingstone 1857:368, 375).&lt;/note&gt;_x000D_    &lt;/place&gt;</v>
      </c>
      <c r="K23" s="276" t="s">
        <v>3077</v>
      </c>
      <c r="L23" s="276" t="s">
        <v>3316</v>
      </c>
    </row>
    <row r="24" spans="1:12" ht="140">
      <c r="A24" s="276" t="s">
        <v>3253</v>
      </c>
      <c r="F24" s="20" t="s">
        <v>2882</v>
      </c>
      <c r="G24" s="275" t="s">
        <v>3309</v>
      </c>
      <c r="H24" s="275" t="s">
        <v>2930</v>
      </c>
      <c r="I24" s="276" t="s">
        <v>3151</v>
      </c>
      <c r="J24" s="276" t="str">
        <f t="shared" si="0"/>
        <v>&lt;!-- MT glossary entry --&gt;&lt;place xml:id=$sett0040$ type=$settlement_town$&gt;_x000D_     &lt;placeName type=$main$&gt;Cazengo&lt;/placeName&gt;_x000D_     &lt;note type=$editorial$&gt;District just south of Golungo Alto in north-west Angola, in present-day Cuanza-Norte Province. In the mid-19th century it became an important centre in Angola’s developing coffee industry. Livingstone provides census information of 1854 for Cazengo in his journal (Birmingham 1999:97 Schapera 1963, 1:178)&lt;/note&gt;_x000D_    &lt;/place&gt;</v>
      </c>
      <c r="K24" s="276" t="s">
        <v>2931</v>
      </c>
    </row>
    <row r="25" spans="1:12" ht="112">
      <c r="A25" s="276" t="s">
        <v>3254</v>
      </c>
      <c r="F25" s="20" t="s">
        <v>1327</v>
      </c>
      <c r="G25" s="275" t="s">
        <v>3311</v>
      </c>
      <c r="H25" s="252" t="s">
        <v>1490</v>
      </c>
      <c r="I25" s="333" t="s">
        <v>3159</v>
      </c>
      <c r="J25" s="276" t="str">
        <f t="shared" si="0"/>
        <v>&lt;!-- MT glossary entry --&gt;&lt;place xml:id=$sett0041$ type=$settlement_city$&gt;_x000D_     &lt;placeName type=$main$&gt;Chennai&lt;/placeName&gt;_x000D_     &lt;note type=$editorial$&gt;City in south-east India, on the Bay of Bengal coast. During the period of East India Company rule and the British Raj, it was the administrative capital of southern India (Editors 2015).&lt;/note&gt;_x000D_    &lt;/place&gt;</v>
      </c>
      <c r="K25" s="170" t="s">
        <v>818</v>
      </c>
    </row>
    <row r="26" spans="1:12" ht="182">
      <c r="A26" s="276" t="s">
        <v>3255</v>
      </c>
      <c r="B26" s="180" t="str">
        <f>C26&amp;E26&amp;D26</f>
        <v>ref="settlement.xml#0010"</v>
      </c>
      <c r="C26" s="180" t="s">
        <v>471</v>
      </c>
      <c r="D26" s="180" t="s">
        <v>463</v>
      </c>
      <c r="E26" s="20" t="s">
        <v>324</v>
      </c>
      <c r="F26" s="20" t="s">
        <v>1298</v>
      </c>
      <c r="G26" s="275" t="s">
        <v>3310</v>
      </c>
      <c r="H26" s="214" t="s">
        <v>1363</v>
      </c>
      <c r="I26" s="276" t="s">
        <v>3182</v>
      </c>
      <c r="J26" s="276" t="str">
        <f t="shared" si="0"/>
        <v>&lt;!-- MT glossary entry --&gt;&lt;place xml:id=$sett0042$ type=$settlement_village$&gt;_x000D_     &lt;placeName type=$main$&gt;Chonuane&lt;/placeName&gt;_x000D_     &lt;note type=$editorial$&gt;Livingstone’s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1960:74n2).&lt;/note&gt;_x000D_    &lt;/place&gt;</v>
      </c>
      <c r="K26" s="207" t="s">
        <v>1364</v>
      </c>
      <c r="L26" s="276" t="s">
        <v>3078</v>
      </c>
    </row>
    <row r="27" spans="1:12" ht="84">
      <c r="A27" s="276" t="s">
        <v>3256</v>
      </c>
      <c r="F27" s="20" t="s">
        <v>2883</v>
      </c>
      <c r="G27" s="275" t="s">
        <v>3311</v>
      </c>
      <c r="H27" s="275" t="s">
        <v>2932</v>
      </c>
      <c r="I27" s="277" t="s">
        <v>2933</v>
      </c>
      <c r="J27" s="276" t="str">
        <f t="shared" si="0"/>
        <v>&lt;!-- MT glossary entry --&gt;&lt;place xml:id=$sett0043$ type=$settlement_city$&gt;_x000D_     &lt;placeName type=$main$&gt;Coimbra&lt;/placeName&gt;_x000D_     &lt;note type=$editorial$&gt;City on the Mondego River in western Portugal.&lt;/note&gt;_x000D_    &lt;/place&gt;</v>
      </c>
    </row>
    <row r="28" spans="1:12" ht="126">
      <c r="A28" s="276" t="s">
        <v>3257</v>
      </c>
      <c r="B28" s="180" t="str">
        <f>C28&amp;E28&amp;D28</f>
        <v>ref="settlement.xml#0011"</v>
      </c>
      <c r="C28" s="180" t="s">
        <v>471</v>
      </c>
      <c r="D28" s="180" t="s">
        <v>463</v>
      </c>
      <c r="E28" s="20" t="s">
        <v>325</v>
      </c>
      <c r="F28" s="38" t="s">
        <v>1299</v>
      </c>
      <c r="G28" s="275" t="s">
        <v>3310</v>
      </c>
      <c r="H28" s="213" t="s">
        <v>1365</v>
      </c>
      <c r="I28" s="280" t="s">
        <v>3079</v>
      </c>
      <c r="J28" s="276" t="str">
        <f t="shared" si="0"/>
        <v>&lt;!-- MT glossary entry --&gt;&lt;place xml:id=$sett0044$ type=$settlement_village$&gt;_x000D_     &lt;placeName type=$main$&gt;Culloden&lt;/placeName&gt;_x000D_     &lt;note type=$editorial$&gt;Site of the Battle of Culloden (16th April, 1746) in Inverness-shire, Scotland. The battle was the last stand in the Jacobite rebellion (1745-46), which sought to restore the House of Stuart to the throne of Great Britain. See also Charles Edward Stuart.&lt;/note&gt;_x000D_    &lt;/place&gt;</v>
      </c>
      <c r="K28" s="170" t="s">
        <v>818</v>
      </c>
    </row>
    <row r="29" spans="1:12" ht="140">
      <c r="A29" s="276" t="s">
        <v>3258</v>
      </c>
      <c r="F29" s="20" t="s">
        <v>2884</v>
      </c>
      <c r="G29" s="275" t="s">
        <v>3310</v>
      </c>
      <c r="H29" s="275" t="s">
        <v>2913</v>
      </c>
      <c r="I29" s="180" t="s">
        <v>3127</v>
      </c>
      <c r="J29" s="276" t="str">
        <f t="shared" si="0"/>
        <v>&lt;!-- MT glossary entry --&gt;&lt;place xml:id=$sett0045$ type=$settlement_village$&gt;_x000D_     &lt;placeName type=$main$&gt;Dambarari&lt;/placeName&gt;_x000D_     &lt;note type=$editorial$&gt;Village in the vicinity of present-day Jumbo (where the Jumbo mine was established in 1890), in northern Zimbabwe. According to Livingstone, it was also known as 'Bambala'. In 1856, he identified it as a settlement with an active gold trade (Schapera 1963, 2:431-32, 432n1).&lt;/note&gt;_x000D_    &lt;/place&gt;</v>
      </c>
      <c r="K29" s="276" t="s">
        <v>2929</v>
      </c>
      <c r="L29" s="217" t="s">
        <v>3317</v>
      </c>
    </row>
    <row r="30" spans="1:12" ht="154">
      <c r="A30" s="276" t="s">
        <v>3259</v>
      </c>
      <c r="F30" s="20" t="s">
        <v>1316</v>
      </c>
      <c r="G30" s="275" t="s">
        <v>3310</v>
      </c>
      <c r="H30" s="275" t="s">
        <v>1398</v>
      </c>
      <c r="I30" s="280" t="s">
        <v>3089</v>
      </c>
      <c r="J30" s="276" t="str">
        <f t="shared" si="0"/>
        <v>&lt;!-- MT glossary entry --&gt;&lt;place xml:id=$sett0046$ type=$settlement_village$&gt;_x000D_     &lt;placeName type=$main$&gt;Dikgatlhong&lt;/placeName&gt;_x000D_     &lt;note type=$editorial$&gt;Tlhaping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 (Laband 2014:160; Mackenzie 1871:90, 84-85).&lt;/note&gt;_x000D_    &lt;/place&gt;</v>
      </c>
      <c r="K30" s="276" t="s">
        <v>1395</v>
      </c>
    </row>
    <row r="31" spans="1:12" ht="182">
      <c r="A31" s="276" t="s">
        <v>3260</v>
      </c>
      <c r="F31" s="275" t="s">
        <v>1320</v>
      </c>
      <c r="G31" s="275" t="s">
        <v>3310</v>
      </c>
      <c r="H31" s="216" t="s">
        <v>1388</v>
      </c>
      <c r="I31" s="276" t="s">
        <v>3183</v>
      </c>
      <c r="J31" s="276" t="str">
        <f t="shared" si="0"/>
        <v>&lt;!-- MT glossary entry --&gt;&lt;place xml:id=$sett0047$ type=$settlement_village$&gt;_x000D_     &lt;placeName type=$main$&gt;Dithubaruba&lt;/placeName&gt;_x000D_     &lt;note type=$editorial$&gt;Kwena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2008:95).&lt;/note&gt;_x000D_    &lt;/place&gt;</v>
      </c>
      <c r="K31" s="208" t="s">
        <v>1389</v>
      </c>
      <c r="L31" s="217" t="s">
        <v>3088</v>
      </c>
    </row>
    <row r="32" spans="1:12" ht="126">
      <c r="A32" s="276" t="s">
        <v>3261</v>
      </c>
      <c r="B32" s="21"/>
      <c r="C32" s="21"/>
      <c r="D32" s="21"/>
      <c r="E32" s="24"/>
      <c r="F32" s="2" t="s">
        <v>3013</v>
      </c>
      <c r="G32" s="278" t="s">
        <v>3309</v>
      </c>
      <c r="H32" s="275" t="s">
        <v>3018</v>
      </c>
      <c r="I32" s="276" t="s">
        <v>3156</v>
      </c>
      <c r="J32" s="276" t="str">
        <f t="shared" si="0"/>
        <v>&lt;!-- MT glossary entry --&gt;&lt;place xml:id=$sett0048$ type=$settlement_town$&gt;_x000D_     &lt;placeName type=$main$&gt;Duque de Bragança&lt;/placeName&gt;_x000D_     &lt;note type=$editorial$&gt;District and Portuguese station in north-west Angola, established in 1838. Now known as Calandula, it is about 39 miles north-west of Malanje in present-day Malanje province (Corrado 2008:10).&lt;/note&gt;_x000D_    &lt;/place&gt;</v>
      </c>
      <c r="K32" s="276" t="s">
        <v>3019</v>
      </c>
      <c r="L32" s="263" t="s">
        <v>3027</v>
      </c>
    </row>
    <row r="33" spans="1:12" ht="154">
      <c r="A33" s="276" t="s">
        <v>3262</v>
      </c>
      <c r="B33" s="180" t="str">
        <f>C33&amp;E33&amp;D33</f>
        <v>ref="settlement.xml#0013"</v>
      </c>
      <c r="C33" s="180" t="s">
        <v>471</v>
      </c>
      <c r="D33" s="180" t="s">
        <v>463</v>
      </c>
      <c r="E33" s="20" t="s">
        <v>327</v>
      </c>
      <c r="F33" s="20" t="s">
        <v>1300</v>
      </c>
      <c r="G33" s="275" t="s">
        <v>3313</v>
      </c>
      <c r="H33" s="214" t="s">
        <v>1366</v>
      </c>
      <c r="I33" s="276" t="s">
        <v>3080</v>
      </c>
      <c r="J33" s="276" t="str">
        <f t="shared" si="0"/>
        <v>&lt;!-- MT glossary entry --&gt;&lt;place xml:id=$sett0049$ type=$settlement_castle$&gt;_x000D_     &lt;placeName type=$main$&gt;Eglinton Castle&lt;/placeName&gt;_x000D_     &lt;note type=$editorial$&gt;Site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 (Pionke 2008:27).&lt;/note&gt;_x000D_    &lt;/place&gt;</v>
      </c>
      <c r="K33" s="207" t="s">
        <v>1367</v>
      </c>
    </row>
    <row r="34" spans="1:12" ht="112">
      <c r="A34" s="276" t="s">
        <v>3263</v>
      </c>
      <c r="B34" s="180" t="str">
        <f>C34&amp;E34&amp;D34</f>
        <v>ref="settlement.xml#0014"</v>
      </c>
      <c r="C34" s="180" t="s">
        <v>471</v>
      </c>
      <c r="D34" s="180" t="s">
        <v>463</v>
      </c>
      <c r="E34" s="20" t="s">
        <v>328</v>
      </c>
      <c r="F34" s="20" t="s">
        <v>1301</v>
      </c>
      <c r="G34" s="275" t="s">
        <v>3314</v>
      </c>
      <c r="H34" s="214" t="s">
        <v>1368</v>
      </c>
      <c r="I34" s="207" t="s">
        <v>1369</v>
      </c>
      <c r="J34" s="276" t="str">
        <f t="shared" si="0"/>
        <v>&lt;!-- MT glossary entry --&gt;&lt;place xml:id=$sett0050$ type=$settlement_street$&gt;_x000D_     &lt;placeName type=$main$&gt;Fleet Street&lt;/placeName&gt;_x000D_     &lt;note type=$editorial$&gt;Commercial London street, particularly associated with journalism, but which was also a popular address for scientific instrument makers in the 18th and 19th centuries.&lt;/note&gt;_x000D_    &lt;/place&gt;</v>
      </c>
    </row>
    <row r="35" spans="1:12" ht="140">
      <c r="A35" s="276" t="s">
        <v>3264</v>
      </c>
      <c r="F35" s="20" t="s">
        <v>2900</v>
      </c>
      <c r="G35" s="275" t="s">
        <v>3310</v>
      </c>
      <c r="H35" s="275" t="s">
        <v>2965</v>
      </c>
      <c r="I35" s="276" t="s">
        <v>3154</v>
      </c>
      <c r="J35" s="276" t="str">
        <f t="shared" si="0"/>
        <v>&lt;!-- MT glossary entry --&gt;&lt;place xml:id=$sett0051$ type=$settlement_village$&gt;_x000D_     &lt;placeName type=$main$&gt;Gio or N’Gio-N’Gio.&lt;/placeName&gt;_x000D_     &lt;note type=$editorial$&gt;Village in north-west Angola about 15 miles south-east of Malanje, in present-day Malanje province. Livingstone adopts the spelling 'Ngio' in Missionary Travels, but uses 'Gio' in his journals (Schapera 1963, 1:133).&lt;/note&gt;_x000D_    &lt;/place&gt;</v>
      </c>
      <c r="K35" s="276" t="s">
        <v>2967</v>
      </c>
      <c r="L35" s="276" t="s">
        <v>2966</v>
      </c>
    </row>
    <row r="36" spans="1:12" ht="168">
      <c r="A36" s="276" t="s">
        <v>3265</v>
      </c>
      <c r="F36" s="20" t="s">
        <v>2885</v>
      </c>
      <c r="G36" s="275" t="s">
        <v>3309</v>
      </c>
      <c r="H36" s="275" t="s">
        <v>2934</v>
      </c>
      <c r="I36" s="276" t="s">
        <v>3129</v>
      </c>
      <c r="J36" s="276" t="str">
        <f t="shared" si="0"/>
        <v>&lt;!-- MT glossary entry --&gt;&lt;place xml:id=$sett0052$ type=$settlement_town$&gt;_x000D_     &lt;placeName type=$main$&gt;Golungo Alto&lt;/placeName&gt;_x000D_     &lt;note type=$editorial$&gt;Town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1:141).&lt;/note&gt;_x000D_    &lt;/place&gt;</v>
      </c>
      <c r="K36" s="276" t="s">
        <v>2935</v>
      </c>
    </row>
    <row r="37" spans="1:12" ht="126">
      <c r="A37" s="276" t="s">
        <v>3266</v>
      </c>
      <c r="F37" s="20" t="s">
        <v>1302</v>
      </c>
      <c r="G37" s="275" t="s">
        <v>3309</v>
      </c>
      <c r="H37" s="214" t="s">
        <v>1370</v>
      </c>
      <c r="I37" s="276" t="s">
        <v>3081</v>
      </c>
      <c r="J37" s="276" t="str">
        <f t="shared" si="0"/>
        <v>&lt;!-- MT glossary entry --&gt;&lt;place xml:id=$sett0053$ type=$settlement_town$&gt;_x000D_     &lt;placeName type=$main$&gt;Grahamstown&lt;/placeName&gt;_x000D_     &lt;note type=$editorial$&gt;City in present-day South Africa’s Eastern Cape. It began in 1812 as a defensive garrison on the frontier of Xhosa territory and by Livingstone’s day had become the capital of Cape Colony’s Eastern Province (Vernal 2012:85-87).&lt;/note&gt;_x000D_    &lt;/place&gt;</v>
      </c>
      <c r="K37" s="207" t="s">
        <v>1371</v>
      </c>
    </row>
    <row r="38" spans="1:12" s="25" customFormat="1" ht="84">
      <c r="A38" s="276" t="s">
        <v>3267</v>
      </c>
      <c r="B38" s="27"/>
      <c r="C38" s="27"/>
      <c r="D38" s="27"/>
      <c r="E38" s="20"/>
      <c r="F38" s="20" t="s">
        <v>2886</v>
      </c>
      <c r="G38" s="275" t="s">
        <v>3309</v>
      </c>
      <c r="H38" s="275" t="s">
        <v>2936</v>
      </c>
      <c r="I38" s="277" t="s">
        <v>3130</v>
      </c>
      <c r="J38" s="276" t="str">
        <f t="shared" si="0"/>
        <v>&lt;!-- MT glossary entry --&gt;&lt;place xml:id=$sett0054$ type=$settlement_town$&gt;_x000D_     &lt;placeName type=$main$&gt;Gravesend&lt;/placeName&gt;_x000D_     &lt;note type=$editorial$&gt;Town in Kent, in the south-east of England.&lt;/note&gt;_x000D_    &lt;/place&gt;</v>
      </c>
      <c r="K38" s="27"/>
      <c r="L38" s="27"/>
    </row>
    <row r="39" spans="1:12" s="25" customFormat="1" ht="126">
      <c r="A39" s="276" t="s">
        <v>3268</v>
      </c>
      <c r="B39" s="27"/>
      <c r="C39" s="27"/>
      <c r="D39" s="27"/>
      <c r="E39" s="20"/>
      <c r="F39" s="283" t="s">
        <v>1303</v>
      </c>
      <c r="G39" s="275" t="s">
        <v>3309</v>
      </c>
      <c r="H39" s="229" t="s">
        <v>1423</v>
      </c>
      <c r="I39" s="276" t="s">
        <v>3082</v>
      </c>
      <c r="J39" s="276" t="str">
        <f t="shared" si="0"/>
        <v>&lt;!-- MT glossary entry --&gt;&lt;place xml:id=$sett0055$ type=$settlement_town$&gt;_x000D_     &lt;placeName type=$main$&gt;Griekwastad&lt;/placeName&gt;_x000D_     &lt;note type=$editorial$&gt;Town in the present-day Northern Cape Province of South Africa. In Livingstone’s day it was the capital of the Griqua settlement, Griqualand West, where the London Missionary Society had established a mission in 1804 (Waldman 2007:62; Moffat 1842:193).&lt;/note&gt;_x000D_    &lt;/place&gt;</v>
      </c>
      <c r="K39" s="276" t="s">
        <v>1424</v>
      </c>
      <c r="L39" s="27"/>
    </row>
    <row r="40" spans="1:12" ht="126">
      <c r="A40" s="276" t="s">
        <v>3269</v>
      </c>
      <c r="F40" s="20" t="s">
        <v>2887</v>
      </c>
      <c r="G40" s="275" t="s">
        <v>3310</v>
      </c>
      <c r="H40" s="275" t="s">
        <v>2937</v>
      </c>
      <c r="I40" s="276" t="s">
        <v>3128</v>
      </c>
      <c r="J40" s="276" t="str">
        <f t="shared" si="0"/>
        <v>&lt;!-- MT glossary entry --&gt;&lt;place xml:id=$sett0056$ type=$settlement_village$&gt;_x000D_     &lt;placeName type=$main$&gt;Hadley Green&lt;/placeName&gt;_x000D_     &lt;note type=$editorial$&gt;Village north of London (which is now part of the London Borough of Barnet). Livingstone rented a property here in 1857 while writing Missionary Travels, prior to his departure on the Zambezi Expedition (Roberts 2008).&lt;/note&gt;_x000D_    &lt;/place&gt;</v>
      </c>
    </row>
    <row r="41" spans="1:12" ht="98">
      <c r="A41" s="276" t="s">
        <v>3270</v>
      </c>
      <c r="F41" s="20" t="s">
        <v>1304</v>
      </c>
      <c r="G41" s="275" t="s">
        <v>3309</v>
      </c>
      <c r="H41" s="214" t="s">
        <v>1372</v>
      </c>
      <c r="I41" s="206" t="s">
        <v>1373</v>
      </c>
      <c r="J41" s="276" t="str">
        <f t="shared" si="0"/>
        <v>&lt;!-- MT glossary entry --&gt;&lt;place xml:id=$sett0057$ type=$settlement_town$&gt;_x000D_     &lt;placeName type=$main$&gt;Hamilton&lt;/placeName&gt;_x000D_     &lt;note type=$editorial$&gt;Industrial town in South Lankarkshire, Scotland, about two miles from Livingstone’s childhood home in Blantyre.&lt;/note&gt;_x000D_    &lt;/place&gt;</v>
      </c>
    </row>
    <row r="42" spans="1:12" ht="140">
      <c r="A42" s="276" t="s">
        <v>3271</v>
      </c>
      <c r="B42" s="21"/>
      <c r="C42" s="21"/>
      <c r="D42" s="21"/>
      <c r="E42" s="24"/>
      <c r="F42" s="2" t="s">
        <v>3009</v>
      </c>
      <c r="G42" s="278" t="s">
        <v>3309</v>
      </c>
      <c r="H42" s="275" t="s">
        <v>3026</v>
      </c>
      <c r="I42" s="276" t="s">
        <v>3135</v>
      </c>
      <c r="J42" s="276" t="str">
        <f t="shared" si="0"/>
        <v>&lt;!-- MT glossary entry --&gt;&lt;place xml:id=$sett0058$ type=$settlement_town$&gt;_x000D_     &lt;placeName type=$main$&gt;Icolo e Bengo&lt;/placeName&gt;_x000D_     &lt;note type=$editorial$&gt;District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176)&lt;/note&gt;_x000D_    &lt;/place&gt;</v>
      </c>
      <c r="K42" s="276" t="s">
        <v>3028</v>
      </c>
      <c r="L42" s="21"/>
    </row>
    <row r="43" spans="1:12" ht="98">
      <c r="A43" s="276" t="s">
        <v>3272</v>
      </c>
      <c r="F43" s="20" t="s">
        <v>2888</v>
      </c>
      <c r="G43" s="275" t="s">
        <v>3310</v>
      </c>
      <c r="H43" s="275" t="s">
        <v>2938</v>
      </c>
      <c r="I43" s="276" t="s">
        <v>3131</v>
      </c>
      <c r="J43" s="276" t="str">
        <f t="shared" si="0"/>
        <v>&lt;!-- MT glossary entry --&gt;&lt;place xml:id=$sett0059$ type=$settlement_village$&gt;_x000D_     &lt;placeName type=$main$&gt;Interra&lt;/placeName&gt;_x000D_     &lt;note type=$editorial$&gt;Village in central-east Mozambique near the Cuacua river, about 30 miles inland from Quelimane (Shapera 1963, 2:472n2).&lt;/note&gt;_x000D_    &lt;/place&gt;</v>
      </c>
      <c r="K43" s="276" t="s">
        <v>2939</v>
      </c>
      <c r="L43" s="276" t="s">
        <v>2940</v>
      </c>
    </row>
    <row r="44" spans="1:12" ht="84">
      <c r="A44" s="276" t="s">
        <v>3273</v>
      </c>
      <c r="F44" s="20" t="s">
        <v>1305</v>
      </c>
      <c r="G44" s="275" t="s">
        <v>3310</v>
      </c>
      <c r="H44" s="214" t="s">
        <v>1374</v>
      </c>
      <c r="I44" s="206" t="s">
        <v>1375</v>
      </c>
      <c r="J44" s="276" t="str">
        <f t="shared" si="0"/>
        <v>&lt;!-- MT glossary entry --&gt;&lt;place xml:id=$sett0060$ type=$settlement_village$&gt;_x000D_     &lt;placeName type=$main$&gt;John o' Groats&lt;/placeName&gt;_x000D_     &lt;note type=$editorial$&gt;Village in Scotland, at the most northerly point of the mainland United Kingdom.&lt;/note&gt;_x000D_    &lt;/place&gt;</v>
      </c>
      <c r="K44" s="170" t="s">
        <v>818</v>
      </c>
      <c r="L44" s="217" t="s">
        <v>3318</v>
      </c>
    </row>
    <row r="45" spans="1:12" ht="252">
      <c r="A45" s="276" t="s">
        <v>3274</v>
      </c>
      <c r="F45" s="20" t="s">
        <v>1307</v>
      </c>
      <c r="G45" s="275" t="s">
        <v>3309</v>
      </c>
      <c r="H45" s="216" t="s">
        <v>1377</v>
      </c>
      <c r="I45" s="276" t="s">
        <v>3083</v>
      </c>
      <c r="J45" s="276" t="str">
        <f t="shared" si="0"/>
        <v>&lt;!-- MT glossary entry --&gt;&lt;place xml:id=$sett0061$ type=$settlement_town$&gt;_x000D_     &lt;placeName type=$main$&gt;Kat River Settlement&lt;/placeName&gt;_x000D_     &lt;note type=$editorial$&gt;Settlement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(Kirk 1973: 412, 425, 427).  &lt;/note&gt;_x000D_    &lt;/place&gt;</v>
      </c>
      <c r="K45" s="276" t="s">
        <v>1378</v>
      </c>
      <c r="L45" s="217" t="s">
        <v>2907</v>
      </c>
    </row>
    <row r="46" spans="1:12" ht="112">
      <c r="A46" s="276" t="s">
        <v>3275</v>
      </c>
      <c r="F46" s="20" t="s">
        <v>1308</v>
      </c>
      <c r="G46" s="275" t="s">
        <v>3309</v>
      </c>
      <c r="H46" s="216" t="s">
        <v>1379</v>
      </c>
      <c r="I46" s="280" t="s">
        <v>3184</v>
      </c>
      <c r="J46" s="276" t="str">
        <f t="shared" si="0"/>
        <v>&lt;!-- MT glossary entry --&gt;&lt;place xml:id=$sett0062$ type=$settlement_town$&gt;_x000D_     &lt;placeName type=$main$&gt;Katima Mulilo&lt;/placeName&gt;_x000D_     &lt;note type=$editorial$&gt;Town on the Zambezi River in present-day Namibia’s Caprivi Strip, bordering Zambia’s Western Province and directly across river from Sesheke.&lt;/note&gt;_x000D_    &lt;/place&gt;</v>
      </c>
      <c r="K46" s="276" t="s">
        <v>1380</v>
      </c>
      <c r="L46" s="217" t="s">
        <v>3319</v>
      </c>
    </row>
    <row r="47" spans="1:12" ht="182">
      <c r="A47" s="276" t="s">
        <v>3276</v>
      </c>
      <c r="F47" s="20" t="s">
        <v>2889</v>
      </c>
      <c r="G47" s="275" t="s">
        <v>3310</v>
      </c>
      <c r="H47" s="275" t="s">
        <v>2941</v>
      </c>
      <c r="I47" s="180" t="s">
        <v>3132</v>
      </c>
      <c r="J47" s="276" t="str">
        <f t="shared" si="0"/>
        <v>&lt;!-- MT glossary entry --&gt;&lt;place xml:id=$sett0063$ type=$settlement_village$&gt;_x000D_     &lt;placeName type=$main$&gt;Kilombo&lt;/placeName&gt;_x000D_     &lt;note type=$editorial$&gt;Presumably a Mbundu village, in the vicinity of Golungo Alto in Angola's present-day Cuanza Norte Province. The word may be a descriptor for a settlement rather than a proper name. The Mbundu term, ‘kilombo’, initially meant a ‘male initiation camp’ and was later used to describe ‘a military encampment in constant readiness for attack’. In his journal, Livingstone uses the spelling ‘Quilombo’ (Jaede 2007:406; Schapera 1963, 1:183).&lt;/note&gt;_x000D_    &lt;/place&gt;</v>
      </c>
      <c r="K47" s="276" t="s">
        <v>2942</v>
      </c>
    </row>
    <row r="48" spans="1:12" s="334" customFormat="1" ht="168">
      <c r="A48" s="338" t="s">
        <v>3229</v>
      </c>
      <c r="E48" s="335"/>
      <c r="F48" s="335" t="s">
        <v>1310</v>
      </c>
      <c r="G48" s="344" t="s">
        <v>3310</v>
      </c>
      <c r="H48" s="336" t="s">
        <v>1382</v>
      </c>
      <c r="I48" s="338" t="s">
        <v>3166</v>
      </c>
      <c r="J48" s="338" t="str">
        <f t="shared" si="0"/>
        <v>&lt;!-- MT glossary entry --&gt;&lt;place xml:id=$sett0006$ type=$settlement_village$&gt;_x000D_     &lt;placeName type=$main$&gt;Kolobeng&lt;/placeName&gt;_x000D_     &lt;note type=$editorial$&gt;Livingstone’s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Sechele.&lt;/note&gt;_x000D_    &lt;/place&gt;</v>
      </c>
      <c r="K48" s="338" t="s">
        <v>3167</v>
      </c>
      <c r="L48" s="338" t="s">
        <v>3191</v>
      </c>
    </row>
    <row r="49" spans="1:12" s="334" customFormat="1" ht="182">
      <c r="A49" s="334" t="s">
        <v>3230</v>
      </c>
      <c r="E49" s="335"/>
      <c r="F49" s="335" t="s">
        <v>1312</v>
      </c>
      <c r="G49" s="344" t="s">
        <v>3310</v>
      </c>
      <c r="H49" s="336" t="s">
        <v>1383</v>
      </c>
      <c r="I49" s="337" t="s">
        <v>3087</v>
      </c>
      <c r="J49" s="338" t="str">
        <f t="shared" si="0"/>
        <v>&lt;!-- MT glossary entry --&gt;&lt;place xml:id=$sett0007$ type=$settlement_village$&gt;_x000D_     &lt;placeName type=$main$&gt;Kuruman&lt;/placeName&gt;_x000D_     &lt;note type=$editorial$&gt;London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station.&lt;/note&gt;_x000D_    &lt;/place&gt;</v>
      </c>
      <c r="K49" s="338" t="s">
        <v>3118</v>
      </c>
      <c r="L49" s="338" t="s">
        <v>3192</v>
      </c>
    </row>
    <row r="50" spans="1:12" ht="140">
      <c r="A50" s="276" t="s">
        <v>3277</v>
      </c>
      <c r="F50" s="20" t="s">
        <v>2891</v>
      </c>
      <c r="G50" s="275" t="s">
        <v>3310</v>
      </c>
      <c r="H50" s="275" t="s">
        <v>2943</v>
      </c>
      <c r="I50" s="180" t="s">
        <v>2944</v>
      </c>
      <c r="J50" s="276" t="str">
        <f t="shared" si="0"/>
        <v>&lt;!-- MT glossary entry --&gt;&lt;place xml:id=$sett0064$ type=$settlement_village$&gt;_x000D_     &lt;placeName type=$main$&gt;Langside&lt;/placeName&gt;_x000D_     &lt;note type=$editorial$&gt;District in south Glasgow, and the site of the ‘Battle of Langside’ (13th May 1568) fought between Mary Queen of Scots and James Stuart, the Earl of Moray, her half brother. Following defeat, Mary fled to England where she was soon imprisoned by Elizabeth I (Wagner 1999:180-81).&lt;/note&gt;_x000D_    &lt;/place&gt;</v>
      </c>
      <c r="K50" s="180" t="s">
        <v>2945</v>
      </c>
    </row>
    <row r="51" spans="1:12" ht="154">
      <c r="A51" s="276" t="s">
        <v>3278</v>
      </c>
      <c r="F51" s="20" t="s">
        <v>1313</v>
      </c>
      <c r="G51" s="275" t="s">
        <v>3310</v>
      </c>
      <c r="H51" s="216" t="s">
        <v>1386</v>
      </c>
      <c r="I51" s="280" t="s">
        <v>3185</v>
      </c>
      <c r="J51" s="276" t="str">
        <f t="shared" si="0"/>
        <v>&lt;!-- MT glossary entry --&gt;&lt;place xml:id=$sett0065$ type=$settlement_village$&gt;_x000D_     &lt;placeName type=$main$&gt;Lattakoo&lt;/placeName&gt;_x000D_     &lt;note type=$editorial$&gt;Contemporary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1961:13n2, 42n5; Weinberg 2015:147). &lt;/note&gt;_x000D_    &lt;/place&gt;</v>
      </c>
      <c r="K51" s="108" t="s">
        <v>1387</v>
      </c>
    </row>
    <row r="52" spans="1:12" ht="98">
      <c r="A52" s="276" t="s">
        <v>3279</v>
      </c>
      <c r="F52" s="20" t="s">
        <v>1323</v>
      </c>
      <c r="G52" s="275" t="s">
        <v>3310</v>
      </c>
      <c r="H52" s="275" t="s">
        <v>1414</v>
      </c>
      <c r="I52" s="280" t="s">
        <v>3158</v>
      </c>
      <c r="J52" s="276" t="str">
        <f t="shared" si="0"/>
        <v>&lt;!-- MT glossary entry --&gt;&lt;place xml:id=$sett0066$ type=$settlement_village$&gt;_x000D_     &lt;placeName type=$main$&gt;Letlhakane&lt;/placeName&gt;_x000D_     &lt;note type=$editorial$&gt;Village in present-day central-east Botswana, about twenty miles south of the outskirts of Nwetwe Pan. &lt;/note&gt;_x000D_    &lt;/place&gt;</v>
      </c>
      <c r="K52" s="225" t="s">
        <v>1415</v>
      </c>
      <c r="L52" s="276" t="s">
        <v>3095</v>
      </c>
    </row>
    <row r="53" spans="1:12" ht="98">
      <c r="A53" s="276" t="s">
        <v>3280</v>
      </c>
      <c r="F53" s="20" t="s">
        <v>1314</v>
      </c>
      <c r="G53" s="275" t="s">
        <v>3310</v>
      </c>
      <c r="H53" s="275" t="s">
        <v>1390</v>
      </c>
      <c r="I53" s="280" t="s">
        <v>3164</v>
      </c>
      <c r="J53" s="276" t="str">
        <f t="shared" si="0"/>
        <v>&lt;!-- MT glossary entry --&gt;&lt;place xml:id=$sett0067$ type=$settlement_village$&gt;_x000D_     &lt;placeName type=$main$&gt;Letloche&lt;/placeName&gt;_x000D_     &lt;note type=$editorial$&gt;Settlement about twenty miles north of the Ngwato capital, Shoshong, in present-day central-east Botswana (Parsons 1973:100n55).&lt;/note&gt;_x000D_    &lt;/place&gt;</v>
      </c>
      <c r="K53" s="247" t="s">
        <v>1391</v>
      </c>
    </row>
    <row r="54" spans="1:12" ht="98">
      <c r="A54" s="276" t="s">
        <v>3281</v>
      </c>
      <c r="F54" s="20" t="s">
        <v>2892</v>
      </c>
      <c r="G54" s="275" t="s">
        <v>3310</v>
      </c>
      <c r="H54" s="275" t="s">
        <v>2946</v>
      </c>
      <c r="I54" s="276" t="s">
        <v>2947</v>
      </c>
      <c r="J54" s="276" t="str">
        <f t="shared" si="0"/>
        <v>&lt;!-- MT glossary entry --&gt;&lt;place xml:id=$sett0068$ type=$settlement_village$&gt;_x000D_     &lt;placeName type=$main$&gt;Libebe&lt;/placeName&gt;_x000D_     &lt;note type=$editorial$&gt;Village on the Okavango River, in the western part of present-day Nambia’s Caprivi strip (Schapera 1963, 2:334n1).&lt;/note&gt;_x000D_    &lt;/place&gt;</v>
      </c>
      <c r="K54" s="276" t="s">
        <v>2948</v>
      </c>
      <c r="L54" s="276" t="s">
        <v>1448</v>
      </c>
    </row>
    <row r="55" spans="1:12" ht="126">
      <c r="A55" s="276" t="s">
        <v>3282</v>
      </c>
      <c r="F55" s="20" t="s">
        <v>1315</v>
      </c>
      <c r="G55" s="275" t="s">
        <v>3310</v>
      </c>
      <c r="H55" s="252" t="s">
        <v>1392</v>
      </c>
      <c r="I55" s="276" t="s">
        <v>3146</v>
      </c>
      <c r="J55" s="276" t="str">
        <f t="shared" si="0"/>
        <v>&lt;!-- MT glossary entry --&gt;&lt;place xml:id=$sett0069$ type=$settlement_village$&gt;_x000D_     &lt;placeName type=$main$&gt;Libonda&lt;/placeName&gt;_x000D_     &lt;note type=$editorial$&gt;Village on the Zambezi river in the north-west of present-day Zambia’s Western Province, near the Liuwa Plain National Park. In Livingstone’s day it was the ‘last town of the Makololo’ when travelling westward (Livingstone 1857:250; Schapera 1963, 1:16n1).&lt;/note&gt;_x000D_    &lt;/place&gt;</v>
      </c>
      <c r="K55" s="208" t="s">
        <v>1393</v>
      </c>
      <c r="L55" s="208" t="s">
        <v>1394</v>
      </c>
    </row>
    <row r="56" spans="1:12" ht="154">
      <c r="A56" s="276" t="s">
        <v>3283</v>
      </c>
      <c r="F56" s="209" t="s">
        <v>1317</v>
      </c>
      <c r="G56" s="275" t="s">
        <v>3309</v>
      </c>
      <c r="H56" s="216" t="s">
        <v>1396</v>
      </c>
      <c r="I56" s="280" t="s">
        <v>3090</v>
      </c>
      <c r="J56" s="276" t="str">
        <f t="shared" si="0"/>
        <v>&lt;!-- MT glossary entry --&gt;&lt;place xml:id=$sett0070$ type=$settlement_town$&gt;_x000D_     &lt;placeName type=$main$&gt;Linagelo&lt;/placeName&gt;_x000D_     &lt;note type=$editorial$&gt;Former town on the Zambezi river in the vicinity of Naliele, in the west of present-day Zambia’s Western Province. It is described by Livingstone as the ‘old town of Santuru’ (the former Lozi King, Mulambwa Santulu) and also as ‘the town of one of Santuru’s wives’ (Livingstone 1857:685; Schapera 1960:211). See also Mulambwa Santulu.&lt;/note&gt;_x000D_    &lt;/place&gt;</v>
      </c>
      <c r="K56" s="208" t="s">
        <v>1397</v>
      </c>
      <c r="L56" s="208" t="s">
        <v>1399</v>
      </c>
    </row>
    <row r="57" spans="1:12" ht="182">
      <c r="A57" s="276" t="s">
        <v>3284</v>
      </c>
      <c r="F57" s="20" t="s">
        <v>1318</v>
      </c>
      <c r="G57" s="275" t="s">
        <v>3309</v>
      </c>
      <c r="H57" s="218" t="s">
        <v>1400</v>
      </c>
      <c r="I57" s="280" t="s">
        <v>3186</v>
      </c>
      <c r="J57" s="276" t="str">
        <f t="shared" si="0"/>
        <v>&lt;!-- MT glossary entry --&gt;&lt;place xml:id=$sett0071$ type=$settlement_town$&gt;_x000D_     &lt;placeName type=$main$&gt;Linyanti&lt;/placeName&gt;_x000D_     &lt;note type=$editorial$&gt;Town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 (Kalusa 2009:55-56; Livingstone 1857:203).&lt;/note&gt;_x000D_    &lt;/place&gt;</v>
      </c>
      <c r="K57" s="211" t="s">
        <v>1401</v>
      </c>
      <c r="L57" s="276" t="s">
        <v>3119</v>
      </c>
    </row>
    <row r="58" spans="1:12" ht="126">
      <c r="A58" s="276" t="s">
        <v>3285</v>
      </c>
      <c r="F58" s="20" t="s">
        <v>1319</v>
      </c>
      <c r="G58" s="275" t="s">
        <v>3309</v>
      </c>
      <c r="H58" s="218" t="s">
        <v>1402</v>
      </c>
      <c r="I58" s="280" t="s">
        <v>3091</v>
      </c>
      <c r="J58" s="276" t="str">
        <f t="shared" si="0"/>
        <v>&lt;!-- MT glossary entry --&gt;&lt;place xml:id=$sett0072$ type=$settlement_town$&gt;_x000D_     &lt;placeName type=$main$&gt;Litofe&lt;/placeName&gt;_x000D_     &lt;note type=$editorial$&gt;Island and Kololo town on the Zambezi River north of Ngonye Falls, in present-day Zambia’s Western Province. Livingstone describes it as one of Sebitwane’s ‘stations’ (Schapera 1960: 22, 199; Livingstone 1857:685).&lt;/note&gt;_x000D_    &lt;/place&gt;</v>
      </c>
      <c r="K58" s="276" t="s">
        <v>3092</v>
      </c>
      <c r="L58" s="211" t="s">
        <v>1403</v>
      </c>
    </row>
    <row r="59" spans="1:12" ht="126">
      <c r="A59" s="276" t="s">
        <v>3286</v>
      </c>
      <c r="F59" s="20" t="s">
        <v>1321</v>
      </c>
      <c r="G59" s="275" t="s">
        <v>3311</v>
      </c>
      <c r="H59" s="244" t="s">
        <v>1404</v>
      </c>
      <c r="I59" s="180" t="s">
        <v>3093</v>
      </c>
      <c r="J59" s="276" t="str">
        <f t="shared" si="0"/>
        <v>&lt;!-- MT glossary entry --&gt;&lt;place xml:id=$sett0073$ type=$settlement_city$&gt;_x000D_     &lt;placeName type=$main$&gt;Luanda&lt;/placeName&gt;_x000D_     &lt;note type=$editorial$&gt;Coastal city and capital of Angola, known in Livingstone’s day as São Paulo de Luanda or St Paul de Loanda. It was founded in the 1570s by the Portuguese and developed into a major centre for the international export of slaves, mainly to Brazil (James 2011:152). &lt;/note&gt;_x000D_    &lt;/place&gt;</v>
      </c>
      <c r="K59" s="211" t="s">
        <v>1405</v>
      </c>
      <c r="L59" s="217" t="s">
        <v>3094</v>
      </c>
    </row>
    <row r="60" spans="1:12" ht="196">
      <c r="A60" s="276" t="s">
        <v>3287</v>
      </c>
      <c r="F60" s="20" t="s">
        <v>1326</v>
      </c>
      <c r="G60" s="275" t="s">
        <v>3310</v>
      </c>
      <c r="H60" s="218" t="s">
        <v>1420</v>
      </c>
      <c r="I60" s="280" t="s">
        <v>3147</v>
      </c>
      <c r="J60" s="276" t="str">
        <f t="shared" si="0"/>
        <v>&lt;!-- MT glossary entry --&gt;&lt;place xml:id=$sett0074$ type=$settlement_village$&gt;_x000D_     &lt;placeName type=$main$&gt;Mabotsa&lt;/placeName&gt;_x000D_     &lt;note type=$editorial$&gt;Livingstone’s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1960:299n6).&lt;/note&gt;_x000D_    &lt;/place&gt;</v>
      </c>
      <c r="K60" s="276" t="s">
        <v>3096</v>
      </c>
      <c r="L60" s="276" t="s">
        <v>3097</v>
      </c>
    </row>
    <row r="61" spans="1:12" ht="98">
      <c r="A61" s="276" t="s">
        <v>3288</v>
      </c>
      <c r="F61" s="20" t="s">
        <v>1329</v>
      </c>
      <c r="G61" s="275" t="s">
        <v>3310</v>
      </c>
      <c r="H61" s="245" t="s">
        <v>1469</v>
      </c>
      <c r="I61" s="276" t="s">
        <v>3187</v>
      </c>
      <c r="J61" s="276" t="str">
        <f t="shared" si="0"/>
        <v>&lt;!-- MT glossary entry --&gt;&lt;place xml:id=$sett0075$ type=$settlement_village$&gt;_x000D_     &lt;placeName type=$main$&gt;Makolontwane&lt;/placeName&gt;_x000D_     &lt;note type=$editorial$&gt;Former Ngwaketse capital in the vicinity of Moshaneng, south-west of Gaborone in present-day Botswana (Morton 2014:31).&lt;/note&gt;_x000D_    &lt;/place&gt;</v>
      </c>
      <c r="K61" s="276" t="s">
        <v>1470</v>
      </c>
    </row>
    <row r="62" spans="1:12" ht="98">
      <c r="A62" s="276" t="s">
        <v>3289</v>
      </c>
      <c r="F62" s="20" t="s">
        <v>2895</v>
      </c>
      <c r="G62" s="275" t="s">
        <v>3310</v>
      </c>
      <c r="H62" s="275" t="s">
        <v>2953</v>
      </c>
      <c r="I62" s="276" t="s">
        <v>3152</v>
      </c>
      <c r="J62" s="276" t="str">
        <f t="shared" si="0"/>
        <v>&lt;!-- MT glossary entry --&gt;&lt;place xml:id=$sett0076$ type=$settlement_village$&gt;_x000D_     &lt;placeName type=$main$&gt;Malanje&lt;/placeName&gt;_x000D_     &lt;note type=$editorial$&gt;Village in north-west Angola. It is now a city about 17 miles from the Cuanza River, and the capital of Malanje province.&lt;/note&gt;_x000D_    &lt;/place&gt;</v>
      </c>
    </row>
    <row r="63" spans="1:12" s="25" customFormat="1" ht="154">
      <c r="A63" s="280" t="s">
        <v>3290</v>
      </c>
      <c r="E63" s="38"/>
      <c r="F63" s="38" t="s">
        <v>2897</v>
      </c>
      <c r="G63" s="279" t="s">
        <v>3310</v>
      </c>
      <c r="H63" s="279" t="s">
        <v>2956</v>
      </c>
      <c r="I63" s="280" t="s">
        <v>3153</v>
      </c>
      <c r="J63" s="280" t="str">
        <f t="shared" si="0"/>
        <v>&lt;!-- MT glossary entry --&gt;&lt;place xml:id=$sett0077$ type=$settlement_village$&gt;_x000D_     &lt;placeName type=$main$&gt;Massangano&lt;/placeName&gt;_x000D_     &lt;note type=$editorial$&gt;District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16th century (Newitt 2010:18-19).&lt;/note&gt;_x000D_    &lt;/place&gt;</v>
      </c>
      <c r="K63" s="280" t="s">
        <v>2957</v>
      </c>
      <c r="L63" s="305"/>
    </row>
    <row r="64" spans="1:12" ht="140">
      <c r="A64" s="276" t="s">
        <v>3291</v>
      </c>
      <c r="B64" s="71"/>
      <c r="C64" s="71"/>
      <c r="D64" s="71"/>
      <c r="E64" s="41"/>
      <c r="F64" s="41" t="s">
        <v>2898</v>
      </c>
      <c r="G64" s="283" t="s">
        <v>3310</v>
      </c>
      <c r="H64" s="283" t="s">
        <v>2958</v>
      </c>
      <c r="I64" s="315" t="s">
        <v>3165</v>
      </c>
      <c r="J64" s="276" t="str">
        <f t="shared" si="0"/>
        <v>&lt;!-- MT glossary entry --&gt;&lt;place xml:id=$sett0078$ type=$settlement_village$&gt;_x000D_     &lt;placeName type=$main$&gt;Mazaro&lt;/placeName&gt;_x000D_     &lt;note type=$editorial$&gt;Point at which a small channel (called Mutu by Livingstone) connects the Zambezi and Cuacua rivers in central-east Mozambique. It is in the vicinity of present-day Mopeia district, and about 67 miles from the main mouth of the Zambezi (Schapera 1963, 2:471n2, 471n5)&lt;/note&gt;_x000D_    &lt;/place&gt;</v>
      </c>
      <c r="K64" s="315" t="s">
        <v>2959</v>
      </c>
      <c r="L64" s="316"/>
    </row>
    <row r="65" spans="1:12" ht="126">
      <c r="A65" s="276" t="s">
        <v>3292</v>
      </c>
      <c r="F65" s="20" t="s">
        <v>2899</v>
      </c>
      <c r="G65" s="275" t="s">
        <v>3310</v>
      </c>
      <c r="H65" s="275" t="s">
        <v>2961</v>
      </c>
      <c r="I65" s="276" t="s">
        <v>2962</v>
      </c>
      <c r="J65" s="276" t="str">
        <f t="shared" si="0"/>
        <v>&lt;!-- MT glossary entry --&gt;&lt;place xml:id=$sett0079$ type=$settlement_village$&gt;_x000D_     &lt;placeName type=$main$&gt;Mitilone&lt;/placeName&gt;_x000D_     &lt;note type=$editorial$&gt;Reference uncertain. Presumably Ilha Mitaone or another port at the Chinde outlet of the Zambezi, which is about 23 miles above the river’s main mouth on the Mozambique coast (Schapera 1963, 2:470n3).&lt;/note&gt;_x000D_    &lt;/place&gt;</v>
      </c>
      <c r="K65" s="280" t="s">
        <v>2963</v>
      </c>
    </row>
    <row r="66" spans="1:12" ht="140">
      <c r="A66" s="276" t="s">
        <v>3293</v>
      </c>
      <c r="F66" s="229" t="s">
        <v>1443</v>
      </c>
      <c r="G66" s="275" t="s">
        <v>3309</v>
      </c>
      <c r="H66" s="229" t="s">
        <v>1442</v>
      </c>
      <c r="I66" s="276" t="s">
        <v>3099</v>
      </c>
      <c r="J66" s="276" t="str">
        <f t="shared" si="0"/>
        <v>&lt;!-- MT glossary entry --&gt;&lt;place xml:id=$sett0080$ type=$settlement_town$&gt;_x000D_     &lt;placeName type=$main$&gt;Naliele&lt;/placeName&gt;_x000D_     &lt;note type=$editorial$&gt;Important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2015:52n45).&lt;/note&gt;_x000D_    &lt;/place&gt;</v>
      </c>
      <c r="K66" s="276" t="s">
        <v>1444</v>
      </c>
      <c r="L66" s="276" t="s">
        <v>3120</v>
      </c>
    </row>
    <row r="67" spans="1:12" ht="98">
      <c r="A67" s="276" t="s">
        <v>3294</v>
      </c>
      <c r="B67" s="25"/>
      <c r="C67" s="25"/>
      <c r="D67" s="25"/>
      <c r="E67" s="38"/>
      <c r="F67" s="231" t="s">
        <v>1333</v>
      </c>
      <c r="G67" s="279" t="s">
        <v>3310</v>
      </c>
      <c r="H67" s="231" t="s">
        <v>1445</v>
      </c>
      <c r="I67" s="40" t="s">
        <v>3043</v>
      </c>
      <c r="J67" s="276" t="str">
        <f t="shared" ref="J67:J81" si="1">"&lt;!-- MT glossary entry --&gt;&lt;place xml:id=$"&amp;A67&amp;"$ type=$settlement_"&amp;G67&amp;"$&gt;
     &lt;placeName type=$main$&gt;"&amp;H67&amp;"&lt;/placeName&gt;
     &lt;note type=$editorial$&gt;"&amp;I67&amp;"&lt;/note&gt;
    &lt;/place&gt;"</f>
        <v>&lt;!-- MT glossary entry --&gt;&lt;place xml:id=$sett0081$ type=$settlement_village$&gt;_x000D_     &lt;placeName type=$main$&gt;Nameta&lt;/placeName&gt;_x000D_     &lt;note type=$editorial$&gt;Village on the Zambezi River, just north of Ngonye Falls in present-day Zambia’s Western Province (Livingstone 1857:684).&lt;/note&gt;_x000D_    &lt;/place&gt;</v>
      </c>
      <c r="K67" s="280" t="s">
        <v>3044</v>
      </c>
      <c r="L67" s="280" t="s">
        <v>3100</v>
      </c>
    </row>
    <row r="68" spans="1:12" ht="126">
      <c r="A68" s="276" t="s">
        <v>3295</v>
      </c>
      <c r="B68" s="25"/>
      <c r="C68" s="25"/>
      <c r="D68" s="25"/>
      <c r="E68" s="38"/>
      <c r="F68" s="322" t="s">
        <v>1335</v>
      </c>
      <c r="G68" s="279" t="s">
        <v>3310</v>
      </c>
      <c r="H68" s="322" t="s">
        <v>1451</v>
      </c>
      <c r="I68" s="280" t="s">
        <v>3161</v>
      </c>
      <c r="J68" s="276" t="str">
        <f t="shared" si="1"/>
        <v>&lt;!-- MT glossary entry --&gt;&lt;place xml:id=$sett0082$ type=$settlement_village$&gt;_x000D_     &lt;placeName type=$main$&gt;Namissan&lt;/placeName&gt;_x000D_     &lt;note type=$editorial$&gt;Settlement on the Boteti river in present-day north-central Botswana. It is south-west of Nxai pan, and about 100 miles east of Lake Ngami. In his journals, Livingstone also uses the spelling 'Ñabisane' (Schapera 1960:69n4, 306).&lt;/note&gt;_x000D_    &lt;/place&gt;</v>
      </c>
      <c r="K68" s="280" t="s">
        <v>3101</v>
      </c>
      <c r="L68" s="240" t="s">
        <v>1448</v>
      </c>
    </row>
    <row r="69" spans="1:12" ht="140">
      <c r="A69" s="276" t="s">
        <v>3296</v>
      </c>
      <c r="F69" s="20" t="s">
        <v>1336</v>
      </c>
      <c r="G69" s="275" t="s">
        <v>3309</v>
      </c>
      <c r="H69" s="229" t="s">
        <v>1446</v>
      </c>
      <c r="I69" s="276" t="s">
        <v>3102</v>
      </c>
      <c r="J69" s="276" t="str">
        <f t="shared" si="1"/>
        <v>&lt;!-- MT glossary entry --&gt;&lt;place xml:id=$sett0083$ type=$settlement_town$&gt;_x000D_     &lt;placeName type=$main$&gt;Quelimane&lt;/placeName&gt;_x000D_     &lt;note type=$editorial$&gt;Town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1995:139).&lt;/note&gt;_x000D_    &lt;/place&gt;</v>
      </c>
      <c r="K69" s="170" t="s">
        <v>1457</v>
      </c>
      <c r="L69" s="217" t="s">
        <v>3121</v>
      </c>
    </row>
    <row r="70" spans="1:12" ht="98">
      <c r="A70" s="276" t="s">
        <v>3297</v>
      </c>
      <c r="F70" s="20" t="s">
        <v>2903</v>
      </c>
      <c r="G70" s="275" t="s">
        <v>3310</v>
      </c>
      <c r="H70" s="275" t="s">
        <v>2975</v>
      </c>
      <c r="I70" s="276" t="s">
        <v>3155</v>
      </c>
      <c r="J70" s="276" t="str">
        <f t="shared" si="1"/>
        <v>&lt;!-- MT glossary entry --&gt;&lt;place xml:id=$sett0084$ type=$settlement_village$&gt;_x000D_     &lt;placeName type=$main$&gt;Sanza&lt;/placeName&gt;_x000D_     &lt;note type=$editorial$&gt;Village in north-west Angola, about 33 miles east of Malanje in present-day Malanje Province.&lt;/note&gt;_x000D_    &lt;/place&gt;</v>
      </c>
    </row>
    <row r="71" spans="1:12" s="219" customFormat="1" ht="140">
      <c r="A71" s="276" t="s">
        <v>3298</v>
      </c>
      <c r="B71" s="27"/>
      <c r="C71" s="27"/>
      <c r="D71" s="27"/>
      <c r="E71" s="20"/>
      <c r="F71" s="20" t="s">
        <v>1338</v>
      </c>
      <c r="G71" s="275" t="s">
        <v>3309</v>
      </c>
      <c r="H71" s="238" t="s">
        <v>1458</v>
      </c>
      <c r="I71" s="276" t="s">
        <v>3113</v>
      </c>
      <c r="J71" s="276" t="str">
        <f t="shared" si="1"/>
        <v>&lt;!-- MT glossary entry --&gt;&lt;place xml:id=$sett0085$ type=$settlement_town$&gt;_x000D_     &lt;placeName type=$main$&gt;Sena&lt;/placeName&gt;_x000D_     &lt;note type=$editorial$&gt;Town on the Zambezi in central Mozambique, about 125 miles from Quelimane and about 130 miles from Tete. It had originally been an Islamic settlement, but was occupied by the Portuguese in the late-16th century. It was an important post on the major trade route from the east African coast (Newitt 1995:141).&lt;/note&gt;_x000D_    &lt;/place&gt;</v>
      </c>
      <c r="K71" s="170" t="s">
        <v>1459</v>
      </c>
      <c r="L71" s="27"/>
    </row>
    <row r="72" spans="1:12" s="71" customFormat="1" ht="140">
      <c r="A72" s="276" t="s">
        <v>3299</v>
      </c>
      <c r="B72" s="27"/>
      <c r="C72" s="27"/>
      <c r="D72" s="27"/>
      <c r="E72" s="20"/>
      <c r="F72" s="238" t="s">
        <v>1466</v>
      </c>
      <c r="G72" s="275" t="s">
        <v>3309</v>
      </c>
      <c r="H72" s="238" t="s">
        <v>1464</v>
      </c>
      <c r="I72" s="276" t="s">
        <v>3148</v>
      </c>
      <c r="J72" s="276" t="str">
        <f t="shared" si="1"/>
        <v>&lt;!-- MT glossary entry --&gt;&lt;place xml:id=$sett0086$ type=$settlement_town$&gt;_x000D_     &lt;placeName type=$main$&gt;Sesheke&lt;/placeName&gt;_x000D_     &lt;note type=$editorial$&gt;Town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1857:684).&lt;/note&gt;_x000D_    &lt;/place&gt;</v>
      </c>
      <c r="K72" s="239" t="s">
        <v>1465</v>
      </c>
      <c r="L72" s="276" t="s">
        <v>3122</v>
      </c>
    </row>
    <row r="73" spans="1:12" ht="112">
      <c r="A73" s="276" t="s">
        <v>3300</v>
      </c>
      <c r="F73" s="20" t="s">
        <v>1340</v>
      </c>
      <c r="G73" s="275" t="s">
        <v>3310</v>
      </c>
      <c r="H73" s="244" t="s">
        <v>1467</v>
      </c>
      <c r="I73" s="276" t="s">
        <v>3162</v>
      </c>
      <c r="J73" s="276" t="str">
        <f t="shared" si="1"/>
        <v>&lt;!-- MT glossary entry --&gt;&lt;place xml:id=$sett0087$ type=$settlement_village$&gt;_x000D_     &lt;placeName type=$main$&gt;Shokwane&lt;/placeName&gt;_x000D_     &lt;note type=$editorial$&gt;Kwena settlement, just north-east of Molepole in present-day south-east Botswana. The Kwena were resident there when Livingstone first met Sechele in 1842 (Schapera 1974:49n2).&lt;/note&gt;_x000D_    &lt;/place&gt;</v>
      </c>
      <c r="K73" s="276" t="s">
        <v>1468</v>
      </c>
      <c r="L73" s="217" t="s">
        <v>3123</v>
      </c>
    </row>
    <row r="74" spans="1:12" ht="98">
      <c r="A74" s="276" t="s">
        <v>3301</v>
      </c>
      <c r="F74" s="20" t="s">
        <v>1341</v>
      </c>
      <c r="G74" s="275" t="s">
        <v>3309</v>
      </c>
      <c r="H74" s="244" t="s">
        <v>1472</v>
      </c>
      <c r="I74" s="276" t="s">
        <v>3149</v>
      </c>
      <c r="J74" s="276" t="str">
        <f t="shared" si="1"/>
        <v>&lt;!-- MT glossary entry --&gt;&lt;place xml:id=$sett0088$ type=$settlement_town$&gt;_x000D_     &lt;placeName type=$main$&gt;Smithfield&lt;/placeName&gt;_x000D_     &lt;note type=$editorial$&gt;Area in north-west London, known for its meat market which dates from the middle ages.&lt;/note&gt;_x000D_    &lt;/place&gt;</v>
      </c>
      <c r="K74" s="170" t="s">
        <v>818</v>
      </c>
      <c r="L74" s="276" t="s">
        <v>3105</v>
      </c>
    </row>
    <row r="75" spans="1:12" ht="168">
      <c r="A75" s="276" t="s">
        <v>3302</v>
      </c>
      <c r="F75" s="20" t="s">
        <v>2904</v>
      </c>
      <c r="G75" s="275" t="s">
        <v>3309</v>
      </c>
      <c r="H75" s="275" t="s">
        <v>2976</v>
      </c>
      <c r="I75" s="276" t="s">
        <v>2977</v>
      </c>
      <c r="J75" s="276" t="str">
        <f t="shared" si="1"/>
        <v>&lt;!-- MT glossary entry --&gt;&lt;place xml:id=$sett0089$ type=$settlement_town$&gt;_x000D_     &lt;placeName type=$main$&gt;Sofala&lt;/placeName&gt;_x000D_     &lt;note type=$editorial$&gt;Historic harbour on the Mozambique coast, in what is now Sofala Province. It was southern Africa’s oldest seaport, its use dating from the 10th century. Conquered by Pero de Anhaia in 1506, it became one of the first Portuguese possessions in east Africa. Sofala declined in importance during the 19th century and was eventually eclipsed when the port city, Beira, was founded in 1891 (Editors 1998; Newitt 2005:74).&lt;/note&gt;_x000D_    &lt;/place&gt;</v>
      </c>
      <c r="K75" s="276" t="s">
        <v>2978</v>
      </c>
      <c r="L75" s="217" t="s">
        <v>3133</v>
      </c>
    </row>
    <row r="76" spans="1:12" ht="126">
      <c r="A76" s="276" t="s">
        <v>3303</v>
      </c>
      <c r="F76" s="20" t="s">
        <v>2905</v>
      </c>
      <c r="G76" s="275" t="s">
        <v>3310</v>
      </c>
      <c r="H76" s="275" t="s">
        <v>2979</v>
      </c>
      <c r="I76" s="276" t="s">
        <v>3188</v>
      </c>
      <c r="J76" s="276" t="str">
        <f t="shared" si="1"/>
        <v>&lt;!-- MT glossary entry --&gt;&lt;place xml:id=$sett0090$ type=$settlement_village$&gt;_x000D_     &lt;placeName type=$main$&gt;Tala Mungongo&lt;/placeName&gt;_x000D_     &lt;note type=$editorial$&gt;District and Portuguese station in north-central Angola, around 60 miles east of Malanje in present-day Malanje Province. In his journals, Livingstone uses the spelling ‘Talamoñgonga’ and ‘Tala Mongongo’ (Schapera 1963, 1:132, 212).&lt;/note&gt;_x000D_    &lt;/place&gt;</v>
      </c>
      <c r="K76" s="276" t="s">
        <v>2980</v>
      </c>
    </row>
    <row r="77" spans="1:12" ht="154">
      <c r="A77" s="276" t="s">
        <v>3304</v>
      </c>
      <c r="F77" s="20" t="s">
        <v>1343</v>
      </c>
      <c r="G77" s="275" t="s">
        <v>3309</v>
      </c>
      <c r="H77" s="244" t="s">
        <v>1473</v>
      </c>
      <c r="I77" s="276" t="s">
        <v>3111</v>
      </c>
      <c r="J77" s="276" t="str">
        <f t="shared" si="1"/>
        <v>&lt;!-- MT glossary entry --&gt;&lt;place xml:id=$sett0091$ type=$settlement_town$&gt;_x000D_     &lt;placeName type=$main$&gt;Tete&lt;/placeName&gt;_x000D_     &lt;note type=$editorial$&gt;Port town on the Zambezi River in west-central Mozambique, about 130 miles from Sena and 250 miles from Quelimane. Originally an Islamic settlement, it was occupied by the Portuguese in the 16th century. It was a key destination on the trade route into central Africa from the east coast, and in the 18th century surpassed Sena as a centre of commerce (Newitt 1995:141, 144-45).&lt;/note&gt;_x000D_    &lt;/place&gt;</v>
      </c>
      <c r="K77" s="243" t="s">
        <v>1474</v>
      </c>
    </row>
    <row r="78" spans="1:12" ht="154">
      <c r="A78" s="276" t="s">
        <v>3305</v>
      </c>
      <c r="F78" s="20" t="s">
        <v>1344</v>
      </c>
      <c r="G78" s="275" t="s">
        <v>3311</v>
      </c>
      <c r="H78" s="244" t="s">
        <v>1475</v>
      </c>
      <c r="I78" s="276" t="s">
        <v>3189</v>
      </c>
      <c r="J78" s="276" t="str">
        <f t="shared" si="1"/>
        <v>&lt;!-- MT glossary entry --&gt;&lt;place xml:id=$sett0092$ type=$settlement_city$&gt;_x000D_     &lt;placeName type=$main$&gt;Timbuktu&lt;/placeName&gt;_x000D_     &lt;note type=$editorial$&gt;City in present-day Mali, west Africa, and historically a major trading centre. From the Renaissance, it acquired mythical status in the western imagination as a place of unrivalled opulence and isolation. It was visited by European explorers in the early 19th century, but remained symbolic of the inaccessible outer reaches of the known world (Heffernan 2001:203, 205-06).&lt;/note&gt;_x000D_    &lt;/place&gt;</v>
      </c>
      <c r="K78" s="243" t="s">
        <v>1476</v>
      </c>
    </row>
    <row r="79" spans="1:12" ht="112">
      <c r="A79" s="276" t="s">
        <v>3306</v>
      </c>
      <c r="F79" s="20" t="s">
        <v>1345</v>
      </c>
      <c r="G79" s="275" t="s">
        <v>3310</v>
      </c>
      <c r="H79" s="246" t="s">
        <v>1477</v>
      </c>
      <c r="I79" s="276" t="s">
        <v>3190</v>
      </c>
      <c r="J79" s="276" t="str">
        <f t="shared" si="1"/>
        <v>&lt;!-- MT glossary entry --&gt;&lt;place xml:id=$sett0093$ type=$settlement_village$&gt;_x000D_     &lt;placeName type=$main$&gt;Tlomtla&lt;/placeName&gt;_x000D_     &lt;note type=$editorial$&gt;Settlement just north of Nwetwe pan in present-day north-eastern Botswana. It was described by Livingstone as an Ngwato ‘cattle post’ (Schapera 1960:9).&lt;/note&gt;_x000D_    &lt;/place&gt;</v>
      </c>
      <c r="K79" s="247" t="s">
        <v>1478</v>
      </c>
    </row>
    <row r="80" spans="1:12" s="21" customFormat="1" ht="112">
      <c r="A80" s="276" t="s">
        <v>3307</v>
      </c>
      <c r="B80" s="27"/>
      <c r="C80" s="27"/>
      <c r="D80" s="27"/>
      <c r="E80" s="20"/>
      <c r="F80" s="20" t="s">
        <v>2906</v>
      </c>
      <c r="G80" s="275" t="s">
        <v>3309</v>
      </c>
      <c r="H80" s="275" t="s">
        <v>2985</v>
      </c>
      <c r="I80" s="276" t="s">
        <v>3134</v>
      </c>
      <c r="J80" s="276" t="str">
        <f t="shared" si="1"/>
        <v>&lt;!-- MT glossary entry --&gt;&lt;place xml:id=$sett0094$ type=$settlement_town$&gt;_x000D_     &lt;placeName type=$main$&gt;Trombeta&lt;/placeName&gt;_x000D_     &lt;note type=$editorial$&gt;Portuguese station in north-west Angola in present-day Cuanza Norte Province, just west of Golungo Alto and about 90 miles inland from Luanda (Schapera 1963, 1:144n2).&lt;/note&gt;_x000D_    &lt;/place&gt;</v>
      </c>
      <c r="K80" s="276" t="s">
        <v>2986</v>
      </c>
      <c r="L80" s="217" t="s">
        <v>2987</v>
      </c>
    </row>
    <row r="81" spans="1:12" s="21" customFormat="1" ht="182">
      <c r="A81" s="276" t="s">
        <v>3308</v>
      </c>
      <c r="B81" s="27"/>
      <c r="C81" s="27"/>
      <c r="D81" s="27"/>
      <c r="E81" s="20"/>
      <c r="F81" s="20" t="s">
        <v>1347</v>
      </c>
      <c r="G81" s="275" t="s">
        <v>3309</v>
      </c>
      <c r="H81" s="246" t="s">
        <v>1482</v>
      </c>
      <c r="I81" s="276" t="s">
        <v>3112</v>
      </c>
      <c r="J81" s="276" t="str">
        <f t="shared" si="1"/>
        <v>&lt;!-- MT glossary entry --&gt;&lt;place xml:id=$sett0095$ type=$settlement_town$&gt;_x000D_     &lt;placeName type=$main$&gt;Zumbo&lt;/placeName&gt;_x000D_     &lt;note type=$editorial$&gt;River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18th century and was abandoned in 1836. It was in ruins when Livingstone first visited in the 1850s, but it was re-established in 1862 (Newitt 1995:202-06, 284).&lt;/note&gt;_x000D_    &lt;/place&gt;</v>
      </c>
      <c r="K81" s="247" t="s">
        <v>1483</v>
      </c>
      <c r="L81" s="27"/>
    </row>
    <row r="87" spans="1:12" ht="42">
      <c r="F87" s="20" t="s">
        <v>1325</v>
      </c>
      <c r="G87" s="20" t="s">
        <v>1289</v>
      </c>
      <c r="I87" s="25"/>
      <c r="J87" s="25"/>
      <c r="L87" s="242" t="s">
        <v>2949</v>
      </c>
    </row>
    <row r="88" spans="1:12" ht="28">
      <c r="F88" s="20" t="s">
        <v>2893</v>
      </c>
      <c r="G88" s="20" t="s">
        <v>1286</v>
      </c>
      <c r="L88" s="276" t="s">
        <v>2950</v>
      </c>
    </row>
    <row r="89" spans="1:12" ht="28">
      <c r="F89" s="20" t="s">
        <v>594</v>
      </c>
      <c r="G89" s="20" t="s">
        <v>1289</v>
      </c>
      <c r="L89" s="239" t="s">
        <v>1440</v>
      </c>
    </row>
    <row r="90" spans="1:12" ht="28">
      <c r="F90" s="20" t="s">
        <v>1570</v>
      </c>
      <c r="G90" s="20" t="s">
        <v>1289</v>
      </c>
      <c r="L90" s="276" t="s">
        <v>2964</v>
      </c>
    </row>
    <row r="91" spans="1:12" ht="42">
      <c r="F91" s="20" t="s">
        <v>2901</v>
      </c>
      <c r="G91" s="20" t="s">
        <v>1286</v>
      </c>
      <c r="L91" s="276" t="s">
        <v>2972</v>
      </c>
    </row>
    <row r="92" spans="1:12" ht="28">
      <c r="F92" s="20" t="s">
        <v>1139</v>
      </c>
      <c r="G92" s="20" t="s">
        <v>1291</v>
      </c>
      <c r="L92" s="243" t="s">
        <v>1471</v>
      </c>
    </row>
  </sheetData>
  <autoFilter ref="A1:L81">
    <sortState ref="A2:K81">
      <sortCondition ref="H1:H81"/>
    </sortState>
  </autoFilter>
  <sortState ref="F2:J81">
    <sortCondition descending="1" sortBy="cellColor" ref="I2:I81" dxfId="4"/>
    <sortCondition ref="H2:H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zoomScale="130" zoomScaleNormal="130" zoomScalePageLayoutView="130" workbookViewId="0">
      <pane ySplit="1" topLeftCell="A13" activePane="bottomLeft" state="frozen"/>
      <selection pane="bottomLeft" activeCell="F12" sqref="F12"/>
    </sheetView>
  </sheetViews>
  <sheetFormatPr baseColWidth="10" defaultColWidth="10.83203125" defaultRowHeight="14" x14ac:dyDescent="0"/>
  <cols>
    <col min="1" max="1" width="23.33203125" style="21" bestFit="1" customWidth="1"/>
    <col min="2" max="4" width="0" style="21" hidden="1" customWidth="1"/>
    <col min="5" max="5" width="0" style="24" hidden="1" customWidth="1"/>
    <col min="6" max="6" width="34.1640625" style="20" customWidth="1"/>
    <col min="7" max="7" width="4.5" style="24" hidden="1" customWidth="1"/>
    <col min="8" max="8" width="9.83203125" style="278" customWidth="1"/>
    <col min="9" max="9" width="34.5" style="20" customWidth="1"/>
    <col min="10" max="10" width="56.83203125" style="27" customWidth="1"/>
    <col min="11" max="11" width="40.5" style="21" customWidth="1"/>
    <col min="12" max="12" width="30.5" style="21" customWidth="1"/>
    <col min="13" max="16384" width="10.83203125" style="21"/>
  </cols>
  <sheetData>
    <row r="1" spans="1:12">
      <c r="A1" s="31" t="s">
        <v>464</v>
      </c>
      <c r="B1" s="30" t="s">
        <v>464</v>
      </c>
      <c r="C1" s="30"/>
      <c r="D1" s="30"/>
      <c r="F1" s="55" t="s">
        <v>249</v>
      </c>
      <c r="G1" s="56"/>
      <c r="H1" s="55"/>
      <c r="I1" s="55" t="s">
        <v>250</v>
      </c>
      <c r="J1" s="57" t="s">
        <v>251</v>
      </c>
      <c r="K1" s="68" t="s">
        <v>474</v>
      </c>
      <c r="L1" s="68" t="s">
        <v>315</v>
      </c>
    </row>
    <row r="2" spans="1:12" s="27" customFormat="1" ht="42">
      <c r="B2" s="180" t="str">
        <f>C2&amp;E2&amp;D2</f>
        <v>ref="settlement.xml#0002"</v>
      </c>
      <c r="C2" s="180" t="s">
        <v>471</v>
      </c>
      <c r="D2" s="180" t="s">
        <v>463</v>
      </c>
      <c r="E2" s="20" t="s">
        <v>461</v>
      </c>
      <c r="F2" s="234" t="s">
        <v>1292</v>
      </c>
      <c r="G2" s="230" t="s">
        <v>1409</v>
      </c>
      <c r="H2" s="310" t="s">
        <v>1409</v>
      </c>
      <c r="I2" s="234" t="s">
        <v>1353</v>
      </c>
      <c r="J2" s="232" t="s">
        <v>1422</v>
      </c>
      <c r="K2" s="235" t="s">
        <v>1356</v>
      </c>
      <c r="L2" s="232" t="s">
        <v>1436</v>
      </c>
    </row>
    <row r="3" spans="1:12" s="27" customFormat="1" ht="42">
      <c r="E3" s="20"/>
      <c r="F3" s="215" t="s">
        <v>1306</v>
      </c>
      <c r="G3" s="230" t="s">
        <v>1426</v>
      </c>
      <c r="H3" s="310" t="s">
        <v>1426</v>
      </c>
      <c r="I3" s="222" t="s">
        <v>1421</v>
      </c>
      <c r="J3" s="237" t="s">
        <v>1456</v>
      </c>
      <c r="K3" s="210" t="s">
        <v>1376</v>
      </c>
      <c r="L3" s="232" t="s">
        <v>1427</v>
      </c>
    </row>
    <row r="4" spans="1:12" s="27" customFormat="1" ht="42">
      <c r="A4" s="219"/>
      <c r="B4" s="219"/>
      <c r="C4" s="219"/>
      <c r="D4" s="219"/>
      <c r="E4" s="215"/>
      <c r="F4" s="215" t="s">
        <v>1311</v>
      </c>
      <c r="G4" s="230" t="s">
        <v>1425</v>
      </c>
      <c r="H4" s="310" t="s">
        <v>1409</v>
      </c>
      <c r="I4" s="220" t="s">
        <v>1384</v>
      </c>
      <c r="J4" s="237" t="s">
        <v>1450</v>
      </c>
      <c r="K4" s="221" t="s">
        <v>1385</v>
      </c>
      <c r="L4" s="224" t="s">
        <v>1408</v>
      </c>
    </row>
    <row r="5" spans="1:12" s="27" customFormat="1" ht="28">
      <c r="A5" s="219"/>
      <c r="B5" s="219"/>
      <c r="C5" s="219"/>
      <c r="D5" s="219"/>
      <c r="E5" s="215"/>
      <c r="F5" s="215" t="s">
        <v>1322</v>
      </c>
      <c r="G5" s="222" t="s">
        <v>1409</v>
      </c>
      <c r="H5" s="310" t="s">
        <v>1409</v>
      </c>
      <c r="I5" s="222" t="s">
        <v>1406</v>
      </c>
      <c r="J5" s="223" t="s">
        <v>1411</v>
      </c>
      <c r="K5" s="224" t="s">
        <v>1417</v>
      </c>
      <c r="L5" s="237" t="s">
        <v>1407</v>
      </c>
    </row>
    <row r="6" spans="1:12" s="27" customFormat="1" ht="42">
      <c r="A6" s="219"/>
      <c r="B6" s="219"/>
      <c r="C6" s="219"/>
      <c r="D6" s="219"/>
      <c r="E6" s="215"/>
      <c r="F6" s="226" t="s">
        <v>1413</v>
      </c>
      <c r="G6" s="227" t="s">
        <v>1409</v>
      </c>
      <c r="H6" s="226" t="s">
        <v>1409</v>
      </c>
      <c r="I6" s="249" t="s">
        <v>1410</v>
      </c>
      <c r="J6" s="228" t="s">
        <v>1412</v>
      </c>
      <c r="K6" s="248" t="s">
        <v>1416</v>
      </c>
      <c r="L6" s="248" t="s">
        <v>1407</v>
      </c>
    </row>
    <row r="7" spans="1:12" s="27" customFormat="1" ht="56">
      <c r="A7" s="219"/>
      <c r="E7" s="20"/>
      <c r="F7" s="215" t="s">
        <v>1324</v>
      </c>
      <c r="G7" s="230" t="s">
        <v>1426</v>
      </c>
      <c r="H7" s="310" t="s">
        <v>1426</v>
      </c>
      <c r="I7" s="222" t="s">
        <v>1419</v>
      </c>
      <c r="J7" s="228" t="s">
        <v>1429</v>
      </c>
      <c r="K7" s="224" t="s">
        <v>1418</v>
      </c>
      <c r="L7" s="232" t="s">
        <v>1428</v>
      </c>
    </row>
    <row r="8" spans="1:12" s="27" customFormat="1" ht="42">
      <c r="A8" s="219"/>
      <c r="E8" s="20"/>
      <c r="F8" s="215" t="s">
        <v>1328</v>
      </c>
      <c r="G8" s="230" t="s">
        <v>1426</v>
      </c>
      <c r="H8" s="310" t="s">
        <v>1426</v>
      </c>
      <c r="I8" s="230" t="s">
        <v>1432</v>
      </c>
      <c r="J8" s="237" t="s">
        <v>1449</v>
      </c>
      <c r="K8" s="232" t="s">
        <v>1430</v>
      </c>
      <c r="L8" s="233" t="s">
        <v>1431</v>
      </c>
    </row>
    <row r="9" spans="1:12" s="27" customFormat="1" ht="42">
      <c r="A9" s="219"/>
      <c r="E9" s="20"/>
      <c r="F9" s="310" t="s">
        <v>1435</v>
      </c>
      <c r="G9" s="230" t="s">
        <v>1409</v>
      </c>
      <c r="H9" s="310" t="s">
        <v>1409</v>
      </c>
      <c r="I9" s="230" t="s">
        <v>1434</v>
      </c>
      <c r="J9" s="232" t="s">
        <v>1433</v>
      </c>
      <c r="K9" s="248" t="s">
        <v>1481</v>
      </c>
      <c r="L9" s="311" t="s">
        <v>2908</v>
      </c>
    </row>
    <row r="10" spans="1:12" s="27" customFormat="1" ht="42">
      <c r="A10" s="219"/>
      <c r="E10" s="20"/>
      <c r="F10" s="230" t="s">
        <v>1334</v>
      </c>
      <c r="G10" s="241" t="s">
        <v>1426</v>
      </c>
      <c r="H10" s="310" t="s">
        <v>1426</v>
      </c>
      <c r="I10" s="241" t="s">
        <v>1447</v>
      </c>
      <c r="J10" s="237" t="s">
        <v>1453</v>
      </c>
      <c r="K10" s="237" t="s">
        <v>1452</v>
      </c>
      <c r="L10" s="237" t="s">
        <v>1436</v>
      </c>
    </row>
    <row r="11" spans="1:12" s="27" customFormat="1" ht="42">
      <c r="A11" s="219"/>
      <c r="E11" s="20"/>
      <c r="F11" s="215" t="s">
        <v>1339</v>
      </c>
      <c r="G11" s="241" t="s">
        <v>1463</v>
      </c>
      <c r="H11" s="310" t="s">
        <v>1463</v>
      </c>
      <c r="I11" s="241" t="s">
        <v>1461</v>
      </c>
      <c r="J11" s="251" t="s">
        <v>1462</v>
      </c>
      <c r="K11" s="237" t="s">
        <v>1460</v>
      </c>
      <c r="L11" s="248" t="s">
        <v>1436</v>
      </c>
    </row>
    <row r="12" spans="1:12" s="219" customFormat="1" ht="70">
      <c r="E12" s="215"/>
      <c r="F12" s="215" t="s">
        <v>2894</v>
      </c>
      <c r="G12" s="215" t="s">
        <v>1289</v>
      </c>
      <c r="H12" s="215"/>
      <c r="I12" s="310" t="s">
        <v>2951</v>
      </c>
      <c r="J12" s="311" t="s">
        <v>2960</v>
      </c>
      <c r="L12" s="233" t="s">
        <v>2952</v>
      </c>
    </row>
    <row r="13" spans="1:12" s="27" customFormat="1" ht="66" customHeight="1">
      <c r="A13" s="219"/>
      <c r="B13" s="219"/>
      <c r="C13" s="219"/>
      <c r="D13" s="219"/>
      <c r="E13" s="215"/>
      <c r="F13" s="254" t="s">
        <v>1330</v>
      </c>
      <c r="G13" s="254" t="s">
        <v>1409</v>
      </c>
      <c r="H13" s="310" t="s">
        <v>1409</v>
      </c>
      <c r="I13" s="215" t="s">
        <v>1487</v>
      </c>
      <c r="J13" s="255" t="s">
        <v>1489</v>
      </c>
      <c r="K13" s="256" t="s">
        <v>1488</v>
      </c>
      <c r="L13" s="233" t="s">
        <v>1431</v>
      </c>
    </row>
    <row r="14" spans="1:12" s="27" customFormat="1" ht="28">
      <c r="A14" s="219"/>
      <c r="B14" s="219"/>
      <c r="C14" s="219"/>
      <c r="D14" s="219"/>
      <c r="E14" s="215"/>
      <c r="F14" s="249" t="s">
        <v>1331</v>
      </c>
      <c r="G14" s="249" t="s">
        <v>1409</v>
      </c>
      <c r="H14" s="310" t="s">
        <v>1409</v>
      </c>
      <c r="I14" s="249" t="s">
        <v>1484</v>
      </c>
      <c r="J14" s="250" t="s">
        <v>1486</v>
      </c>
      <c r="K14" s="251" t="s">
        <v>1485</v>
      </c>
      <c r="L14" s="233" t="s">
        <v>1431</v>
      </c>
    </row>
    <row r="15" spans="1:12" s="317" customFormat="1">
      <c r="B15" s="318" t="str">
        <f t="shared" ref="B15:B70" si="0">C15&amp;E15&amp;D15</f>
        <v>ref="geogName.xml#0015"</v>
      </c>
      <c r="C15" s="319" t="s">
        <v>473</v>
      </c>
      <c r="D15" s="319" t="s">
        <v>463</v>
      </c>
      <c r="E15" s="258" t="s">
        <v>329</v>
      </c>
      <c r="F15" s="310" t="s">
        <v>2988</v>
      </c>
      <c r="G15" s="258"/>
      <c r="H15" s="310" t="s">
        <v>2989</v>
      </c>
      <c r="I15" s="215"/>
      <c r="J15" s="219"/>
    </row>
    <row r="16" spans="1:12" s="219" customFormat="1" ht="42">
      <c r="E16" s="215"/>
      <c r="F16" s="215" t="s">
        <v>1309</v>
      </c>
      <c r="G16" s="215" t="s">
        <v>1289</v>
      </c>
      <c r="H16" s="310" t="s">
        <v>3085</v>
      </c>
      <c r="I16" s="310" t="s">
        <v>3084</v>
      </c>
      <c r="J16" s="311" t="s">
        <v>3086</v>
      </c>
      <c r="K16" s="221" t="s">
        <v>1381</v>
      </c>
      <c r="L16" s="233" t="s">
        <v>1431</v>
      </c>
    </row>
    <row r="17" spans="2:12" s="219" customFormat="1" ht="42">
      <c r="E17" s="215"/>
      <c r="F17" s="215" t="s">
        <v>1337</v>
      </c>
      <c r="G17" s="310" t="s">
        <v>3104</v>
      </c>
      <c r="H17" s="310" t="s">
        <v>1409</v>
      </c>
      <c r="I17" s="241" t="s">
        <v>1454</v>
      </c>
      <c r="J17" s="311" t="s">
        <v>3103</v>
      </c>
      <c r="K17" s="248" t="s">
        <v>1455</v>
      </c>
      <c r="L17" s="233" t="s">
        <v>1431</v>
      </c>
    </row>
    <row r="18" spans="2:12" s="219" customFormat="1" ht="56">
      <c r="E18" s="215"/>
      <c r="F18" s="215" t="s">
        <v>1346</v>
      </c>
      <c r="G18" s="249" t="s">
        <v>1426</v>
      </c>
      <c r="H18" s="310" t="s">
        <v>1426</v>
      </c>
      <c r="I18" s="249" t="s">
        <v>1479</v>
      </c>
      <c r="J18" s="311" t="s">
        <v>3109</v>
      </c>
      <c r="K18" s="248" t="s">
        <v>1480</v>
      </c>
      <c r="L18" s="311" t="s">
        <v>3110</v>
      </c>
    </row>
    <row r="19" spans="2:12" s="317" customFormat="1" ht="28">
      <c r="E19" s="258"/>
      <c r="F19" s="339" t="s">
        <v>1250</v>
      </c>
      <c r="G19" s="340" t="s">
        <v>0</v>
      </c>
      <c r="H19" s="341" t="s">
        <v>3193</v>
      </c>
      <c r="I19" s="342" t="s">
        <v>1284</v>
      </c>
      <c r="J19" s="343" t="s">
        <v>3168</v>
      </c>
      <c r="L19" s="233" t="s">
        <v>3194</v>
      </c>
    </row>
    <row r="20" spans="2:12" s="25" customFormat="1">
      <c r="C20" s="326"/>
      <c r="D20" s="326"/>
      <c r="E20" s="38"/>
      <c r="F20" s="38"/>
      <c r="G20" s="327"/>
      <c r="H20" s="279"/>
      <c r="I20" s="327"/>
      <c r="J20" s="280"/>
      <c r="K20" s="328"/>
      <c r="L20" s="280"/>
    </row>
    <row r="21" spans="2:12" s="25" customFormat="1">
      <c r="C21" s="326"/>
      <c r="D21" s="326"/>
      <c r="E21" s="38"/>
      <c r="F21" s="38"/>
      <c r="G21" s="327"/>
      <c r="H21" s="279"/>
      <c r="I21" s="327"/>
      <c r="J21" s="280"/>
      <c r="K21" s="328"/>
      <c r="L21" s="280"/>
    </row>
    <row r="24" spans="2:12">
      <c r="B24" s="47" t="str">
        <f t="shared" si="0"/>
        <v>ref="geogName.xml#0016"</v>
      </c>
      <c r="C24" s="48" t="s">
        <v>473</v>
      </c>
      <c r="D24" s="48" t="s">
        <v>463</v>
      </c>
      <c r="E24" s="24" t="s">
        <v>330</v>
      </c>
      <c r="F24" s="38"/>
      <c r="G24" s="24" t="s">
        <v>0</v>
      </c>
      <c r="J24" s="25"/>
    </row>
    <row r="25" spans="2:12">
      <c r="B25" s="47" t="str">
        <f t="shared" si="0"/>
        <v>ref="geogName.xml#0017"</v>
      </c>
      <c r="C25" s="48" t="s">
        <v>473</v>
      </c>
      <c r="D25" s="48" t="s">
        <v>463</v>
      </c>
      <c r="E25" s="24" t="s">
        <v>331</v>
      </c>
      <c r="F25" s="38"/>
      <c r="G25" s="24" t="s">
        <v>0</v>
      </c>
      <c r="J25" s="25"/>
    </row>
    <row r="26" spans="2:12">
      <c r="B26" s="47" t="str">
        <f t="shared" si="0"/>
        <v>ref="geogName.xml#0018"</v>
      </c>
      <c r="C26" s="48" t="s">
        <v>473</v>
      </c>
      <c r="D26" s="48" t="s">
        <v>463</v>
      </c>
      <c r="E26" s="24" t="s">
        <v>332</v>
      </c>
      <c r="G26" s="24" t="s">
        <v>0</v>
      </c>
      <c r="J26" s="25"/>
    </row>
    <row r="27" spans="2:12">
      <c r="B27" s="47" t="str">
        <f t="shared" si="0"/>
        <v>ref="geogName.xml#0018"</v>
      </c>
      <c r="C27" s="48" t="s">
        <v>473</v>
      </c>
      <c r="D27" s="48" t="s">
        <v>463</v>
      </c>
      <c r="E27" s="24" t="s">
        <v>332</v>
      </c>
      <c r="G27" s="24" t="s">
        <v>0</v>
      </c>
      <c r="J27" s="25"/>
    </row>
    <row r="28" spans="2:12">
      <c r="B28" s="47" t="str">
        <f t="shared" si="0"/>
        <v>ref="geogName.xml#0018"</v>
      </c>
      <c r="C28" s="48" t="s">
        <v>473</v>
      </c>
      <c r="D28" s="48" t="s">
        <v>463</v>
      </c>
      <c r="E28" s="24" t="s">
        <v>332</v>
      </c>
      <c r="G28" s="24" t="s">
        <v>0</v>
      </c>
      <c r="J28" s="25"/>
    </row>
    <row r="29" spans="2:12">
      <c r="B29" s="47" t="str">
        <f t="shared" si="0"/>
        <v>ref="geogName.xml#0018"</v>
      </c>
      <c r="C29" s="48" t="s">
        <v>473</v>
      </c>
      <c r="D29" s="48" t="s">
        <v>463</v>
      </c>
      <c r="E29" s="24" t="s">
        <v>332</v>
      </c>
      <c r="F29" s="38"/>
      <c r="G29" s="24" t="s">
        <v>0</v>
      </c>
      <c r="J29" s="25"/>
    </row>
    <row r="30" spans="2:12">
      <c r="B30" s="47" t="str">
        <f t="shared" si="0"/>
        <v>ref="geogName.xml#0019"</v>
      </c>
      <c r="C30" s="48" t="s">
        <v>473</v>
      </c>
      <c r="D30" s="48" t="s">
        <v>463</v>
      </c>
      <c r="E30" s="24" t="s">
        <v>333</v>
      </c>
      <c r="G30" s="24" t="s">
        <v>0</v>
      </c>
      <c r="J30" s="25"/>
    </row>
    <row r="31" spans="2:12">
      <c r="B31" s="47" t="str">
        <f t="shared" si="0"/>
        <v>ref="geogName.xml#0019"</v>
      </c>
      <c r="C31" s="48" t="s">
        <v>473</v>
      </c>
      <c r="D31" s="48" t="s">
        <v>463</v>
      </c>
      <c r="E31" s="24" t="s">
        <v>333</v>
      </c>
      <c r="G31" s="24" t="s">
        <v>0</v>
      </c>
      <c r="J31" s="25"/>
    </row>
    <row r="32" spans="2:12">
      <c r="B32" s="47" t="str">
        <f t="shared" si="0"/>
        <v>ref="geogName.xml#0019"</v>
      </c>
      <c r="C32" s="48" t="s">
        <v>473</v>
      </c>
      <c r="D32" s="48" t="s">
        <v>463</v>
      </c>
      <c r="E32" s="24" t="s">
        <v>333</v>
      </c>
      <c r="G32" s="24" t="s">
        <v>0</v>
      </c>
      <c r="J32" s="25"/>
    </row>
    <row r="33" spans="2:10">
      <c r="B33" s="47" t="str">
        <f t="shared" si="0"/>
        <v>ref="geogName.xml#0019"</v>
      </c>
      <c r="C33" s="48" t="s">
        <v>473</v>
      </c>
      <c r="D33" s="48" t="s">
        <v>463</v>
      </c>
      <c r="E33" s="24" t="s">
        <v>333</v>
      </c>
      <c r="G33" s="24" t="s">
        <v>0</v>
      </c>
      <c r="J33" s="25"/>
    </row>
    <row r="34" spans="2:10">
      <c r="B34" s="47" t="str">
        <f t="shared" si="0"/>
        <v>ref="geogName.xml#0019"</v>
      </c>
      <c r="C34" s="48" t="s">
        <v>473</v>
      </c>
      <c r="D34" s="48" t="s">
        <v>463</v>
      </c>
      <c r="E34" s="24" t="s">
        <v>333</v>
      </c>
      <c r="G34" s="24" t="s">
        <v>3</v>
      </c>
      <c r="J34" s="25"/>
    </row>
    <row r="35" spans="2:10">
      <c r="B35" s="47" t="str">
        <f t="shared" si="0"/>
        <v>ref="geogName.xml#0019"</v>
      </c>
      <c r="C35" s="48" t="s">
        <v>473</v>
      </c>
      <c r="D35" s="48" t="s">
        <v>463</v>
      </c>
      <c r="E35" s="24" t="s">
        <v>333</v>
      </c>
      <c r="G35" s="24" t="s">
        <v>0</v>
      </c>
      <c r="J35" s="25"/>
    </row>
    <row r="36" spans="2:10">
      <c r="B36" s="47" t="str">
        <f t="shared" si="0"/>
        <v>ref="geogName.xml#0020"</v>
      </c>
      <c r="C36" s="48" t="s">
        <v>473</v>
      </c>
      <c r="D36" s="48" t="s">
        <v>463</v>
      </c>
      <c r="E36" s="24" t="s">
        <v>334</v>
      </c>
      <c r="G36" s="24" t="s">
        <v>4</v>
      </c>
      <c r="J36" s="25"/>
    </row>
    <row r="37" spans="2:10">
      <c r="B37" s="47" t="str">
        <f t="shared" si="0"/>
        <v>ref="geogName.xml#0020"</v>
      </c>
      <c r="C37" s="48" t="s">
        <v>473</v>
      </c>
      <c r="D37" s="48" t="s">
        <v>463</v>
      </c>
      <c r="E37" s="24" t="s">
        <v>334</v>
      </c>
      <c r="G37" s="24" t="s">
        <v>3</v>
      </c>
      <c r="J37" s="25"/>
    </row>
    <row r="38" spans="2:10">
      <c r="B38" s="47" t="str">
        <f t="shared" si="0"/>
        <v>ref="geogName.xml#0020"</v>
      </c>
      <c r="C38" s="48" t="s">
        <v>473</v>
      </c>
      <c r="D38" s="48" t="s">
        <v>463</v>
      </c>
      <c r="E38" s="24" t="s">
        <v>334</v>
      </c>
      <c r="G38" s="24" t="s">
        <v>0</v>
      </c>
      <c r="J38" s="25"/>
    </row>
    <row r="39" spans="2:10">
      <c r="B39" s="47" t="str">
        <f t="shared" si="0"/>
        <v>ref="geogName.xml#0021"</v>
      </c>
      <c r="C39" s="48" t="s">
        <v>473</v>
      </c>
      <c r="D39" s="48" t="s">
        <v>463</v>
      </c>
      <c r="E39" s="24" t="s">
        <v>335</v>
      </c>
      <c r="G39" s="24" t="s">
        <v>5</v>
      </c>
      <c r="I39" s="39"/>
      <c r="J39" s="25"/>
    </row>
    <row r="40" spans="2:10">
      <c r="B40" s="47" t="str">
        <f t="shared" si="0"/>
        <v>ref="geogName.xml#0021"</v>
      </c>
      <c r="C40" s="48" t="s">
        <v>473</v>
      </c>
      <c r="D40" s="48" t="s">
        <v>463</v>
      </c>
      <c r="E40" s="24" t="s">
        <v>335</v>
      </c>
      <c r="G40" s="24" t="s">
        <v>4</v>
      </c>
      <c r="J40" s="25"/>
    </row>
    <row r="41" spans="2:10">
      <c r="B41" s="47" t="str">
        <f t="shared" si="0"/>
        <v>ref="geogName.xml#0021"</v>
      </c>
      <c r="C41" s="48" t="s">
        <v>473</v>
      </c>
      <c r="D41" s="48" t="s">
        <v>463</v>
      </c>
      <c r="E41" s="24" t="s">
        <v>335</v>
      </c>
      <c r="G41" s="24" t="s">
        <v>0</v>
      </c>
      <c r="J41" s="25"/>
    </row>
    <row r="42" spans="2:10">
      <c r="B42" s="47" t="str">
        <f t="shared" si="0"/>
        <v>ref="geogName.xml#0022"</v>
      </c>
      <c r="C42" s="48" t="s">
        <v>473</v>
      </c>
      <c r="D42" s="48" t="s">
        <v>463</v>
      </c>
      <c r="E42" s="24" t="s">
        <v>336</v>
      </c>
      <c r="F42" s="38"/>
      <c r="G42" s="24" t="s">
        <v>0</v>
      </c>
      <c r="J42" s="25"/>
    </row>
    <row r="43" spans="2:10">
      <c r="B43" s="47" t="str">
        <f t="shared" si="0"/>
        <v>ref="geogName.xml#0022"</v>
      </c>
      <c r="C43" s="48" t="s">
        <v>473</v>
      </c>
      <c r="D43" s="48" t="s">
        <v>463</v>
      </c>
      <c r="E43" s="24" t="s">
        <v>336</v>
      </c>
      <c r="G43" s="24" t="s">
        <v>0</v>
      </c>
      <c r="J43" s="25"/>
    </row>
    <row r="44" spans="2:10">
      <c r="B44" s="47" t="str">
        <f t="shared" si="0"/>
        <v>ref="geogName.xml#0023"</v>
      </c>
      <c r="C44" s="48" t="s">
        <v>473</v>
      </c>
      <c r="D44" s="48" t="s">
        <v>463</v>
      </c>
      <c r="E44" s="24" t="s">
        <v>337</v>
      </c>
      <c r="G44" s="24" t="s">
        <v>4</v>
      </c>
      <c r="J44" s="25"/>
    </row>
    <row r="45" spans="2:10">
      <c r="B45" s="47" t="str">
        <f t="shared" si="0"/>
        <v>ref="geogName.xml#0024"</v>
      </c>
      <c r="C45" s="48" t="s">
        <v>473</v>
      </c>
      <c r="D45" s="48" t="s">
        <v>463</v>
      </c>
      <c r="E45" s="24" t="s">
        <v>338</v>
      </c>
      <c r="G45" s="24" t="s">
        <v>1</v>
      </c>
      <c r="J45" s="25"/>
    </row>
    <row r="46" spans="2:10">
      <c r="B46" s="47" t="str">
        <f t="shared" si="0"/>
        <v>ref="geogName.xml#0024"</v>
      </c>
      <c r="C46" s="48" t="s">
        <v>473</v>
      </c>
      <c r="D46" s="48" t="s">
        <v>463</v>
      </c>
      <c r="E46" s="24" t="s">
        <v>338</v>
      </c>
      <c r="G46" s="24" t="s">
        <v>0</v>
      </c>
      <c r="J46" s="25"/>
    </row>
    <row r="47" spans="2:10">
      <c r="B47" s="47" t="str">
        <f t="shared" si="0"/>
        <v>ref="geogName.xml#0025"</v>
      </c>
      <c r="C47" s="48" t="s">
        <v>473</v>
      </c>
      <c r="D47" s="48" t="s">
        <v>463</v>
      </c>
      <c r="E47" s="24" t="s">
        <v>339</v>
      </c>
      <c r="G47" s="24" t="s">
        <v>0</v>
      </c>
      <c r="J47" s="25"/>
    </row>
    <row r="48" spans="2:10">
      <c r="B48" s="47" t="str">
        <f t="shared" si="0"/>
        <v>ref="geogName.xml#0025"</v>
      </c>
      <c r="C48" s="48" t="s">
        <v>473</v>
      </c>
      <c r="D48" s="48" t="s">
        <v>463</v>
      </c>
      <c r="E48" s="24" t="s">
        <v>339</v>
      </c>
      <c r="G48" s="24" t="s">
        <v>0</v>
      </c>
      <c r="J48" s="25"/>
    </row>
    <row r="49" spans="2:10">
      <c r="B49" s="47" t="str">
        <f t="shared" si="0"/>
        <v>ref="geogName.xml#0025"</v>
      </c>
      <c r="C49" s="48" t="s">
        <v>473</v>
      </c>
      <c r="D49" s="48" t="s">
        <v>463</v>
      </c>
      <c r="E49" s="24" t="s">
        <v>339</v>
      </c>
      <c r="G49" s="24" t="s">
        <v>3</v>
      </c>
      <c r="J49" s="25"/>
    </row>
    <row r="50" spans="2:10">
      <c r="B50" s="47" t="str">
        <f t="shared" si="0"/>
        <v>ref="geogName.xml#0026"</v>
      </c>
      <c r="C50" s="48" t="s">
        <v>473</v>
      </c>
      <c r="D50" s="48" t="s">
        <v>463</v>
      </c>
      <c r="E50" s="24" t="s">
        <v>340</v>
      </c>
      <c r="G50" s="24" t="s">
        <v>0</v>
      </c>
      <c r="J50" s="25"/>
    </row>
    <row r="51" spans="2:10">
      <c r="B51" s="47" t="str">
        <f t="shared" si="0"/>
        <v>ref="geogName.xml#0027"</v>
      </c>
      <c r="C51" s="48" t="s">
        <v>473</v>
      </c>
      <c r="D51" s="48" t="s">
        <v>463</v>
      </c>
      <c r="E51" s="24" t="s">
        <v>341</v>
      </c>
      <c r="G51" s="24" t="s">
        <v>0</v>
      </c>
      <c r="J51" s="25"/>
    </row>
    <row r="52" spans="2:10">
      <c r="B52" s="47" t="str">
        <f t="shared" si="0"/>
        <v>ref="geogName.xml#0027"</v>
      </c>
      <c r="C52" s="48" t="s">
        <v>473</v>
      </c>
      <c r="D52" s="48" t="s">
        <v>463</v>
      </c>
      <c r="E52" s="24" t="s">
        <v>341</v>
      </c>
      <c r="G52" s="24" t="s">
        <v>1</v>
      </c>
      <c r="J52" s="25"/>
    </row>
    <row r="53" spans="2:10">
      <c r="B53" s="47" t="str">
        <f t="shared" si="0"/>
        <v>ref="geogName.xml#0028"</v>
      </c>
      <c r="C53" s="48" t="s">
        <v>473</v>
      </c>
      <c r="D53" s="48" t="s">
        <v>463</v>
      </c>
      <c r="E53" s="24" t="s">
        <v>342</v>
      </c>
      <c r="G53" s="24" t="s">
        <v>0</v>
      </c>
      <c r="J53" s="25"/>
    </row>
    <row r="54" spans="2:10">
      <c r="B54" s="47" t="str">
        <f t="shared" si="0"/>
        <v>ref="geogName.xml#0028"</v>
      </c>
      <c r="C54" s="48" t="s">
        <v>473</v>
      </c>
      <c r="D54" s="48" t="s">
        <v>463</v>
      </c>
      <c r="E54" s="24" t="s">
        <v>342</v>
      </c>
      <c r="G54" s="24" t="s">
        <v>0</v>
      </c>
      <c r="J54" s="25"/>
    </row>
    <row r="55" spans="2:10">
      <c r="B55" s="47" t="str">
        <f t="shared" si="0"/>
        <v>ref="geogName.xml#0029"</v>
      </c>
      <c r="C55" s="48" t="s">
        <v>473</v>
      </c>
      <c r="D55" s="48" t="s">
        <v>463</v>
      </c>
      <c r="E55" s="24" t="s">
        <v>343</v>
      </c>
      <c r="F55" s="52"/>
      <c r="G55" s="24" t="s">
        <v>0</v>
      </c>
      <c r="J55" s="25"/>
    </row>
    <row r="56" spans="2:10">
      <c r="B56" s="47" t="str">
        <f t="shared" si="0"/>
        <v>ref="geogName.xml#0029"</v>
      </c>
      <c r="C56" s="48" t="s">
        <v>473</v>
      </c>
      <c r="D56" s="48" t="s">
        <v>463</v>
      </c>
      <c r="E56" s="24" t="s">
        <v>343</v>
      </c>
      <c r="F56" s="38"/>
      <c r="G56" s="24" t="s">
        <v>0</v>
      </c>
      <c r="J56" s="25"/>
    </row>
    <row r="57" spans="2:10">
      <c r="B57" s="47" t="str">
        <f t="shared" si="0"/>
        <v>ref="geogName.xml#0029"</v>
      </c>
      <c r="C57" s="48" t="s">
        <v>473</v>
      </c>
      <c r="D57" s="48" t="s">
        <v>463</v>
      </c>
      <c r="E57" s="24" t="s">
        <v>343</v>
      </c>
      <c r="G57" s="24" t="s">
        <v>0</v>
      </c>
      <c r="J57" s="25"/>
    </row>
    <row r="58" spans="2:10">
      <c r="B58" s="47" t="str">
        <f t="shared" si="0"/>
        <v>ref="geogName.xml#0029"</v>
      </c>
      <c r="C58" s="48" t="s">
        <v>473</v>
      </c>
      <c r="D58" s="48" t="s">
        <v>463</v>
      </c>
      <c r="E58" s="24" t="s">
        <v>343</v>
      </c>
      <c r="F58" s="38"/>
      <c r="G58" s="24" t="s">
        <v>8</v>
      </c>
      <c r="J58" s="25"/>
    </row>
    <row r="59" spans="2:10">
      <c r="B59" s="47" t="str">
        <f t="shared" si="0"/>
        <v>ref="geogName.xml#0029"</v>
      </c>
      <c r="C59" s="48" t="s">
        <v>473</v>
      </c>
      <c r="D59" s="48" t="s">
        <v>463</v>
      </c>
      <c r="E59" s="24" t="s">
        <v>343</v>
      </c>
      <c r="G59" s="24" t="s">
        <v>8</v>
      </c>
      <c r="J59" s="25"/>
    </row>
    <row r="60" spans="2:10">
      <c r="B60" s="47" t="str">
        <f t="shared" si="0"/>
        <v>ref="geogName.xml#0029"</v>
      </c>
      <c r="C60" s="48" t="s">
        <v>473</v>
      </c>
      <c r="D60" s="48" t="s">
        <v>463</v>
      </c>
      <c r="E60" s="24" t="s">
        <v>343</v>
      </c>
      <c r="G60" s="24" t="s">
        <v>0</v>
      </c>
      <c r="J60" s="25"/>
    </row>
    <row r="61" spans="2:10">
      <c r="B61" s="47" t="str">
        <f t="shared" si="0"/>
        <v>ref="geogName.xml#0029"</v>
      </c>
      <c r="C61" s="48" t="s">
        <v>473</v>
      </c>
      <c r="D61" s="48" t="s">
        <v>463</v>
      </c>
      <c r="E61" s="24" t="s">
        <v>343</v>
      </c>
      <c r="G61" s="24" t="s">
        <v>4</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ref="geogName.xml#0030"</v>
      </c>
      <c r="C64" s="48" t="s">
        <v>473</v>
      </c>
      <c r="D64" s="48" t="s">
        <v>463</v>
      </c>
      <c r="E64" s="24" t="s">
        <v>344</v>
      </c>
      <c r="G64" s="24" t="s">
        <v>0</v>
      </c>
      <c r="J64" s="25"/>
    </row>
    <row r="65" spans="2:10">
      <c r="B65" s="47" t="str">
        <f t="shared" si="0"/>
        <v>ref="geogName.xml#0030"</v>
      </c>
      <c r="C65" s="48" t="s">
        <v>473</v>
      </c>
      <c r="D65" s="48" t="s">
        <v>463</v>
      </c>
      <c r="E65" s="24" t="s">
        <v>344</v>
      </c>
      <c r="G65" s="24" t="s">
        <v>0</v>
      </c>
      <c r="J65" s="25"/>
    </row>
    <row r="66" spans="2:10">
      <c r="B66" s="47" t="str">
        <f t="shared" si="0"/>
        <v>ref="geogName.xml#0030"</v>
      </c>
      <c r="C66" s="48" t="s">
        <v>473</v>
      </c>
      <c r="D66" s="48" t="s">
        <v>463</v>
      </c>
      <c r="E66" s="24" t="s">
        <v>344</v>
      </c>
      <c r="G66" s="24" t="s">
        <v>0</v>
      </c>
      <c r="J66" s="25"/>
    </row>
    <row r="67" spans="2:10">
      <c r="B67" s="47" t="str">
        <f t="shared" si="0"/>
        <v>ref="geogName.xml#0030"</v>
      </c>
      <c r="C67" s="48" t="s">
        <v>473</v>
      </c>
      <c r="D67" s="48" t="s">
        <v>463</v>
      </c>
      <c r="E67" s="24" t="s">
        <v>344</v>
      </c>
      <c r="G67" s="24" t="s">
        <v>0</v>
      </c>
      <c r="J67" s="25"/>
    </row>
    <row r="68" spans="2:10">
      <c r="B68" s="47" t="str">
        <f t="shared" si="0"/>
        <v>ref="geogName.xml#0031"</v>
      </c>
      <c r="C68" s="48" t="s">
        <v>473</v>
      </c>
      <c r="D68" s="48" t="s">
        <v>463</v>
      </c>
      <c r="E68" s="24" t="s">
        <v>345</v>
      </c>
      <c r="G68" s="24" t="s">
        <v>0</v>
      </c>
      <c r="J68" s="25"/>
    </row>
    <row r="69" spans="2:10">
      <c r="B69" s="47" t="str">
        <f t="shared" si="0"/>
        <v>ref="geogName.xml#0031"</v>
      </c>
      <c r="C69" s="48" t="s">
        <v>473</v>
      </c>
      <c r="D69" s="48" t="s">
        <v>463</v>
      </c>
      <c r="E69" s="24" t="s">
        <v>345</v>
      </c>
      <c r="G69" s="24" t="s">
        <v>0</v>
      </c>
      <c r="J69" s="25"/>
    </row>
    <row r="70" spans="2:10">
      <c r="B70" s="47" t="str">
        <f t="shared" si="0"/>
        <v>ref="geogName.xml#0032"</v>
      </c>
      <c r="C70" s="48" t="s">
        <v>473</v>
      </c>
      <c r="D70" s="48" t="s">
        <v>463</v>
      </c>
      <c r="E70" s="24" t="s">
        <v>346</v>
      </c>
      <c r="G70" s="24" t="s">
        <v>0</v>
      </c>
      <c r="J70" s="25"/>
    </row>
    <row r="71" spans="2:10">
      <c r="B71" s="47" t="str">
        <f t="shared" ref="B71:B126" si="1">C71&amp;E71&amp;D71</f>
        <v>ref="geogName.xml#0032"</v>
      </c>
      <c r="C71" s="48" t="s">
        <v>473</v>
      </c>
      <c r="D71" s="48" t="s">
        <v>463</v>
      </c>
      <c r="E71" s="24" t="s">
        <v>346</v>
      </c>
      <c r="G71" s="24" t="s">
        <v>0</v>
      </c>
      <c r="J71" s="25"/>
    </row>
    <row r="72" spans="2:10">
      <c r="B72" s="47" t="str">
        <f t="shared" si="1"/>
        <v>ref="geogName.xml#0033"</v>
      </c>
      <c r="C72" s="48" t="s">
        <v>473</v>
      </c>
      <c r="D72" s="48" t="s">
        <v>463</v>
      </c>
      <c r="E72" s="24" t="s">
        <v>347</v>
      </c>
      <c r="G72" s="24" t="s">
        <v>3</v>
      </c>
      <c r="J72" s="25"/>
    </row>
    <row r="73" spans="2:10">
      <c r="B73" s="47" t="str">
        <f t="shared" si="1"/>
        <v>ref="geogName.xml#0033"</v>
      </c>
      <c r="C73" s="48" t="s">
        <v>473</v>
      </c>
      <c r="D73" s="48" t="s">
        <v>463</v>
      </c>
      <c r="E73" s="24" t="s">
        <v>347</v>
      </c>
      <c r="G73" s="24" t="s">
        <v>0</v>
      </c>
      <c r="J73" s="25"/>
    </row>
    <row r="74" spans="2:10">
      <c r="B74" s="47" t="str">
        <f t="shared" si="1"/>
        <v>ref="geogName.xml#0033"</v>
      </c>
      <c r="C74" s="48" t="s">
        <v>473</v>
      </c>
      <c r="D74" s="48" t="s">
        <v>463</v>
      </c>
      <c r="E74" s="24" t="s">
        <v>347</v>
      </c>
      <c r="G74" s="24" t="s">
        <v>0</v>
      </c>
      <c r="J74" s="25"/>
    </row>
    <row r="75" spans="2:10">
      <c r="B75" s="47" t="str">
        <f t="shared" si="1"/>
        <v>ref="geogName.xml#0033"</v>
      </c>
      <c r="C75" s="48" t="s">
        <v>473</v>
      </c>
      <c r="D75" s="48" t="s">
        <v>463</v>
      </c>
      <c r="E75" s="24" t="s">
        <v>347</v>
      </c>
      <c r="G75" s="24" t="s">
        <v>247</v>
      </c>
      <c r="J75" s="25"/>
    </row>
    <row r="76" spans="2:10">
      <c r="B76" s="47" t="str">
        <f t="shared" si="1"/>
        <v>ref="geogName.xml#0033"</v>
      </c>
      <c r="C76" s="48" t="s">
        <v>473</v>
      </c>
      <c r="D76" s="48" t="s">
        <v>463</v>
      </c>
      <c r="E76" s="24" t="s">
        <v>347</v>
      </c>
      <c r="G76" s="24" t="s">
        <v>0</v>
      </c>
      <c r="J76" s="25"/>
    </row>
    <row r="77" spans="2:10">
      <c r="B77" s="47" t="str">
        <f t="shared" si="1"/>
        <v>ref="geogName.xml#0034"</v>
      </c>
      <c r="C77" s="48" t="s">
        <v>473</v>
      </c>
      <c r="D77" s="48" t="s">
        <v>463</v>
      </c>
      <c r="E77" s="24" t="s">
        <v>348</v>
      </c>
      <c r="G77" s="24" t="s">
        <v>0</v>
      </c>
      <c r="J77" s="25"/>
    </row>
    <row r="78" spans="2:10">
      <c r="B78" s="47" t="str">
        <f t="shared" si="1"/>
        <v>ref="geogName.xml#0034"</v>
      </c>
      <c r="C78" s="48" t="s">
        <v>473</v>
      </c>
      <c r="D78" s="48" t="s">
        <v>463</v>
      </c>
      <c r="E78" s="24" t="s">
        <v>348</v>
      </c>
      <c r="G78" s="24" t="s">
        <v>0</v>
      </c>
      <c r="J78" s="25"/>
    </row>
    <row r="79" spans="2:10">
      <c r="B79" s="47" t="str">
        <f t="shared" si="1"/>
        <v>ref="geogName.xml#0034"</v>
      </c>
      <c r="C79" s="48" t="s">
        <v>473</v>
      </c>
      <c r="D79" s="48" t="s">
        <v>463</v>
      </c>
      <c r="E79" s="24" t="s">
        <v>348</v>
      </c>
      <c r="F79" s="38"/>
      <c r="G79" s="24" t="s">
        <v>0</v>
      </c>
      <c r="J79" s="25"/>
    </row>
    <row r="80" spans="2:10">
      <c r="B80" s="47" t="str">
        <f t="shared" si="1"/>
        <v>ref="geogName.xml#0035"</v>
      </c>
      <c r="C80" s="48" t="s">
        <v>473</v>
      </c>
      <c r="D80" s="48" t="s">
        <v>463</v>
      </c>
      <c r="E80" s="24" t="s">
        <v>349</v>
      </c>
      <c r="G80" s="24" t="s">
        <v>0</v>
      </c>
      <c r="J80" s="25"/>
    </row>
    <row r="81" spans="2:10">
      <c r="B81" s="47" t="str">
        <f t="shared" si="1"/>
        <v>ref="geogName.xml#0035"</v>
      </c>
      <c r="C81" s="48" t="s">
        <v>473</v>
      </c>
      <c r="D81" s="48" t="s">
        <v>463</v>
      </c>
      <c r="E81" s="24" t="s">
        <v>349</v>
      </c>
      <c r="G81" s="24" t="s">
        <v>0</v>
      </c>
      <c r="J81" s="25"/>
    </row>
    <row r="82" spans="2:10">
      <c r="B82" s="47" t="str">
        <f t="shared" si="1"/>
        <v>ref="geogName.xml#0035"</v>
      </c>
      <c r="C82" s="48" t="s">
        <v>473</v>
      </c>
      <c r="D82" s="48" t="s">
        <v>463</v>
      </c>
      <c r="E82" s="24" t="s">
        <v>349</v>
      </c>
      <c r="F82" s="38"/>
      <c r="G82" s="24" t="s">
        <v>0</v>
      </c>
      <c r="J82" s="25"/>
    </row>
    <row r="83" spans="2:10">
      <c r="B83" s="47" t="str">
        <f t="shared" si="1"/>
        <v>ref="geogName.xml#0036"</v>
      </c>
      <c r="C83" s="48" t="s">
        <v>473</v>
      </c>
      <c r="D83" s="48" t="s">
        <v>463</v>
      </c>
      <c r="E83" s="24" t="s">
        <v>350</v>
      </c>
      <c r="G83" s="24" t="s">
        <v>0</v>
      </c>
      <c r="J83" s="25"/>
    </row>
    <row r="84" spans="2:10">
      <c r="B84" s="47" t="str">
        <f t="shared" si="1"/>
        <v>ref="geogName.xml#0037"</v>
      </c>
      <c r="C84" s="48" t="s">
        <v>473</v>
      </c>
      <c r="D84" s="48" t="s">
        <v>463</v>
      </c>
      <c r="E84" s="24" t="s">
        <v>351</v>
      </c>
      <c r="G84" s="24" t="s">
        <v>5</v>
      </c>
      <c r="J84" s="25"/>
    </row>
    <row r="85" spans="2:10">
      <c r="B85" s="47" t="str">
        <f t="shared" si="1"/>
        <v>ref="geogName.xml#0037"</v>
      </c>
      <c r="C85" s="48" t="s">
        <v>473</v>
      </c>
      <c r="D85" s="48" t="s">
        <v>463</v>
      </c>
      <c r="E85" s="24" t="s">
        <v>351</v>
      </c>
      <c r="G85" s="24" t="s">
        <v>0</v>
      </c>
      <c r="J85" s="25"/>
    </row>
    <row r="86" spans="2:10">
      <c r="B86" s="47" t="str">
        <f t="shared" si="1"/>
        <v>ref="geogName.xml#0037"</v>
      </c>
      <c r="C86" s="48" t="s">
        <v>473</v>
      </c>
      <c r="D86" s="48" t="s">
        <v>463</v>
      </c>
      <c r="E86" s="24" t="s">
        <v>351</v>
      </c>
      <c r="G86" s="24" t="s">
        <v>4</v>
      </c>
      <c r="J86" s="25"/>
    </row>
    <row r="87" spans="2:10">
      <c r="B87" s="47" t="str">
        <f t="shared" si="1"/>
        <v>ref="geogName.xml#0037"</v>
      </c>
      <c r="C87" s="48" t="s">
        <v>473</v>
      </c>
      <c r="D87" s="48" t="s">
        <v>463</v>
      </c>
      <c r="E87" s="24" t="s">
        <v>351</v>
      </c>
      <c r="G87" s="24" t="s">
        <v>0</v>
      </c>
      <c r="J87" s="25"/>
    </row>
    <row r="88" spans="2:10">
      <c r="B88" s="47" t="str">
        <f t="shared" si="1"/>
        <v>ref="geogName.xml#0038"</v>
      </c>
      <c r="C88" s="48" t="s">
        <v>473</v>
      </c>
      <c r="D88" s="48" t="s">
        <v>463</v>
      </c>
      <c r="E88" s="24" t="s">
        <v>352</v>
      </c>
      <c r="G88" s="24" t="s">
        <v>0</v>
      </c>
      <c r="J88" s="25"/>
    </row>
    <row r="89" spans="2:10">
      <c r="B89" s="47" t="str">
        <f t="shared" si="1"/>
        <v>ref="geogName.xml#0038"</v>
      </c>
      <c r="C89" s="48" t="s">
        <v>473</v>
      </c>
      <c r="D89" s="48" t="s">
        <v>463</v>
      </c>
      <c r="E89" s="24" t="s">
        <v>352</v>
      </c>
      <c r="G89" s="24" t="s">
        <v>0</v>
      </c>
      <c r="J89" s="25"/>
    </row>
    <row r="90" spans="2:10">
      <c r="B90" s="47" t="str">
        <f t="shared" si="1"/>
        <v>ref="geogName.xml#0039"</v>
      </c>
      <c r="C90" s="48" t="s">
        <v>473</v>
      </c>
      <c r="D90" s="48" t="s">
        <v>463</v>
      </c>
      <c r="E90" s="24" t="s">
        <v>353</v>
      </c>
      <c r="G90" s="24" t="s">
        <v>12</v>
      </c>
      <c r="J90" s="25"/>
    </row>
    <row r="91" spans="2:10">
      <c r="B91" s="47" t="str">
        <f t="shared" si="1"/>
        <v>ref="geogName.xml#0039"</v>
      </c>
      <c r="C91" s="48" t="s">
        <v>473</v>
      </c>
      <c r="D91" s="48" t="s">
        <v>463</v>
      </c>
      <c r="E91" s="24" t="s">
        <v>353</v>
      </c>
      <c r="G91" s="24" t="s">
        <v>0</v>
      </c>
      <c r="J91" s="25"/>
    </row>
    <row r="92" spans="2:10">
      <c r="B92" s="47" t="str">
        <f t="shared" si="1"/>
        <v>ref="geogName.xml#0040"</v>
      </c>
      <c r="C92" s="48" t="s">
        <v>473</v>
      </c>
      <c r="D92" s="48" t="s">
        <v>463</v>
      </c>
      <c r="E92" s="24" t="s">
        <v>354</v>
      </c>
      <c r="G92" s="24" t="s">
        <v>5</v>
      </c>
      <c r="J92" s="25"/>
    </row>
    <row r="93" spans="2:10">
      <c r="B93" s="47" t="str">
        <f t="shared" si="1"/>
        <v>ref="geogName.xml#0041"</v>
      </c>
      <c r="C93" s="48" t="s">
        <v>473</v>
      </c>
      <c r="D93" s="48" t="s">
        <v>463</v>
      </c>
      <c r="E93" s="24" t="s">
        <v>355</v>
      </c>
      <c r="G93" s="24" t="s">
        <v>12</v>
      </c>
      <c r="J93" s="25"/>
    </row>
    <row r="94" spans="2:10">
      <c r="B94" s="47" t="str">
        <f t="shared" si="1"/>
        <v>ref="geogName.xml#0041"</v>
      </c>
      <c r="C94" s="48" t="s">
        <v>473</v>
      </c>
      <c r="D94" s="48" t="s">
        <v>463</v>
      </c>
      <c r="E94" s="24" t="s">
        <v>355</v>
      </c>
      <c r="G94" s="24" t="s">
        <v>4</v>
      </c>
      <c r="J94" s="25"/>
    </row>
    <row r="95" spans="2:10">
      <c r="B95" s="47" t="str">
        <f t="shared" si="1"/>
        <v>ref="geogName.xml#0042"</v>
      </c>
      <c r="C95" s="48" t="s">
        <v>473</v>
      </c>
      <c r="D95" s="48" t="s">
        <v>463</v>
      </c>
      <c r="E95" s="24" t="s">
        <v>356</v>
      </c>
      <c r="G95" s="24" t="s">
        <v>0</v>
      </c>
      <c r="I95" s="41"/>
      <c r="J95" s="25"/>
    </row>
    <row r="96" spans="2:10">
      <c r="B96" s="47" t="str">
        <f t="shared" si="1"/>
        <v>ref="geogName.xml#0043"</v>
      </c>
      <c r="C96" s="48" t="s">
        <v>473</v>
      </c>
      <c r="D96" s="48" t="s">
        <v>463</v>
      </c>
      <c r="E96" s="24" t="s">
        <v>357</v>
      </c>
      <c r="G96" s="24" t="s">
        <v>0</v>
      </c>
      <c r="J96" s="25"/>
    </row>
    <row r="97" spans="2:10">
      <c r="B97" s="47" t="str">
        <f t="shared" si="1"/>
        <v>ref="geogName.xml#0044"</v>
      </c>
      <c r="C97" s="48" t="s">
        <v>473</v>
      </c>
      <c r="D97" s="48" t="s">
        <v>463</v>
      </c>
      <c r="E97" s="24" t="s">
        <v>358</v>
      </c>
      <c r="G97" s="24" t="s">
        <v>0</v>
      </c>
      <c r="J97" s="25"/>
    </row>
    <row r="98" spans="2:10">
      <c r="B98" s="47" t="str">
        <f t="shared" si="1"/>
        <v>ref="geogName.xml#0045"</v>
      </c>
      <c r="C98" s="48" t="s">
        <v>473</v>
      </c>
      <c r="D98" s="48" t="s">
        <v>463</v>
      </c>
      <c r="E98" s="24" t="s">
        <v>359</v>
      </c>
      <c r="G98" s="24" t="s">
        <v>19</v>
      </c>
      <c r="J98" s="25"/>
    </row>
    <row r="99" spans="2:10">
      <c r="B99" s="47" t="str">
        <f t="shared" si="1"/>
        <v>ref="geogName.xml#0045"</v>
      </c>
      <c r="C99" s="48" t="s">
        <v>473</v>
      </c>
      <c r="D99" s="48" t="s">
        <v>463</v>
      </c>
      <c r="E99" s="24" t="s">
        <v>359</v>
      </c>
      <c r="G99" s="24" t="s">
        <v>0</v>
      </c>
      <c r="J99" s="25"/>
    </row>
    <row r="100" spans="2:10">
      <c r="B100" s="47" t="str">
        <f t="shared" si="1"/>
        <v>ref="geogName.xml#0046"</v>
      </c>
      <c r="C100" s="48" t="s">
        <v>473</v>
      </c>
      <c r="D100" s="48" t="s">
        <v>463</v>
      </c>
      <c r="E100" s="24" t="s">
        <v>360</v>
      </c>
      <c r="G100" s="24" t="s">
        <v>0</v>
      </c>
      <c r="I100" s="24"/>
      <c r="J100" s="25"/>
    </row>
    <row r="101" spans="2:10">
      <c r="B101" s="47" t="str">
        <f t="shared" si="1"/>
        <v>ref="geogName.xml#0047"</v>
      </c>
      <c r="C101" s="48" t="s">
        <v>473</v>
      </c>
      <c r="D101" s="48" t="s">
        <v>463</v>
      </c>
      <c r="E101" s="24" t="s">
        <v>361</v>
      </c>
      <c r="G101" s="24" t="s">
        <v>0</v>
      </c>
      <c r="I101" s="24"/>
      <c r="J101" s="25"/>
    </row>
    <row r="102" spans="2:10">
      <c r="B102" s="47" t="str">
        <f t="shared" si="1"/>
        <v>ref="geogName.xml#0048"</v>
      </c>
      <c r="C102" s="48" t="s">
        <v>473</v>
      </c>
      <c r="D102" s="48" t="s">
        <v>463</v>
      </c>
      <c r="E102" s="24" t="s">
        <v>362</v>
      </c>
      <c r="G102" s="24" t="s">
        <v>0</v>
      </c>
      <c r="J102" s="25"/>
    </row>
    <row r="103" spans="2:10">
      <c r="B103" s="47" t="str">
        <f t="shared" si="1"/>
        <v>ref="geogName.xml#0049"</v>
      </c>
      <c r="C103" s="48" t="s">
        <v>473</v>
      </c>
      <c r="D103" s="48" t="s">
        <v>463</v>
      </c>
      <c r="E103" s="24" t="s">
        <v>363</v>
      </c>
      <c r="F103" s="38"/>
      <c r="G103" s="24" t="s">
        <v>0</v>
      </c>
      <c r="J103" s="25"/>
    </row>
    <row r="104" spans="2:10">
      <c r="B104" s="47" t="str">
        <f t="shared" si="1"/>
        <v>ref="geogName.xml#0050"</v>
      </c>
      <c r="C104" s="48" t="s">
        <v>473</v>
      </c>
      <c r="D104" s="48" t="s">
        <v>463</v>
      </c>
      <c r="E104" s="24" t="s">
        <v>364</v>
      </c>
      <c r="G104" s="24" t="s">
        <v>3</v>
      </c>
      <c r="J104" s="25"/>
    </row>
    <row r="105" spans="2:10">
      <c r="B105" s="47" t="str">
        <f t="shared" si="1"/>
        <v>ref="geogName.xml#0051"</v>
      </c>
      <c r="C105" s="48" t="s">
        <v>473</v>
      </c>
      <c r="D105" s="48" t="s">
        <v>463</v>
      </c>
      <c r="E105" s="24" t="s">
        <v>365</v>
      </c>
      <c r="G105" s="24" t="s">
        <v>0</v>
      </c>
      <c r="J105" s="25"/>
    </row>
    <row r="106" spans="2:10">
      <c r="B106" s="47" t="str">
        <f t="shared" si="1"/>
        <v>ref="geogName.xml#0051"</v>
      </c>
      <c r="C106" s="48" t="s">
        <v>473</v>
      </c>
      <c r="D106" s="48" t="s">
        <v>463</v>
      </c>
      <c r="E106" s="24" t="s">
        <v>365</v>
      </c>
      <c r="G106" s="24" t="s">
        <v>0</v>
      </c>
      <c r="J106" s="25"/>
    </row>
    <row r="107" spans="2:10">
      <c r="B107" s="47" t="str">
        <f t="shared" si="1"/>
        <v>ref="geogName.xml#0052"</v>
      </c>
      <c r="C107" s="48" t="s">
        <v>473</v>
      </c>
      <c r="D107" s="48" t="s">
        <v>463</v>
      </c>
      <c r="E107" s="24" t="s">
        <v>366</v>
      </c>
      <c r="G107" s="24" t="s">
        <v>0</v>
      </c>
      <c r="J107" s="25"/>
    </row>
    <row r="108" spans="2:10">
      <c r="B108" s="47" t="str">
        <f t="shared" si="1"/>
        <v>ref="geogName.xml#0052"</v>
      </c>
      <c r="C108" s="48" t="s">
        <v>473</v>
      </c>
      <c r="D108" s="48" t="s">
        <v>463</v>
      </c>
      <c r="E108" s="24" t="s">
        <v>366</v>
      </c>
      <c r="G108" s="24" t="s">
        <v>0</v>
      </c>
      <c r="J108" s="25"/>
    </row>
    <row r="109" spans="2:10">
      <c r="B109" s="47" t="str">
        <f t="shared" si="1"/>
        <v>ref="geogName.xml#0053"</v>
      </c>
      <c r="C109" s="48" t="s">
        <v>473</v>
      </c>
      <c r="D109" s="48" t="s">
        <v>463</v>
      </c>
      <c r="E109" s="24" t="s">
        <v>367</v>
      </c>
      <c r="G109" s="24" t="s">
        <v>0</v>
      </c>
      <c r="I109" s="39"/>
      <c r="J109" s="25"/>
    </row>
    <row r="110" spans="2:10">
      <c r="B110" s="47" t="str">
        <f t="shared" si="1"/>
        <v>ref="geogName.xml#0053"</v>
      </c>
      <c r="C110" s="48" t="s">
        <v>473</v>
      </c>
      <c r="D110" s="48" t="s">
        <v>463</v>
      </c>
      <c r="E110" s="24" t="s">
        <v>367</v>
      </c>
      <c r="G110" s="24" t="s">
        <v>4</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0</v>
      </c>
      <c r="I112" s="39"/>
      <c r="J112" s="25"/>
    </row>
    <row r="113" spans="2:10">
      <c r="B113" s="47" t="str">
        <f t="shared" si="1"/>
        <v>ref="geogName.xml#0053"</v>
      </c>
      <c r="C113" s="48" t="s">
        <v>473</v>
      </c>
      <c r="D113" s="48" t="s">
        <v>463</v>
      </c>
      <c r="E113" s="24" t="s">
        <v>367</v>
      </c>
      <c r="G113" s="24" t="s">
        <v>0</v>
      </c>
      <c r="J113" s="25"/>
    </row>
    <row r="114" spans="2:10">
      <c r="B114" s="47" t="str">
        <f t="shared" si="1"/>
        <v>ref="geogName.xml#0053"</v>
      </c>
      <c r="C114" s="48" t="s">
        <v>473</v>
      </c>
      <c r="D114" s="48" t="s">
        <v>463</v>
      </c>
      <c r="E114" s="24" t="s">
        <v>367</v>
      </c>
      <c r="G114" s="24" t="s">
        <v>0</v>
      </c>
      <c r="I114" s="39"/>
      <c r="J114" s="25"/>
    </row>
    <row r="115" spans="2:10">
      <c r="B115" s="47" t="str">
        <f t="shared" si="1"/>
        <v>ref="geogName.xml#0053"</v>
      </c>
      <c r="C115" s="48" t="s">
        <v>473</v>
      </c>
      <c r="D115" s="48" t="s">
        <v>463</v>
      </c>
      <c r="E115" s="24" t="s">
        <v>367</v>
      </c>
      <c r="G115" s="24" t="s">
        <v>0</v>
      </c>
      <c r="I115" s="39"/>
      <c r="J115" s="25"/>
    </row>
    <row r="116" spans="2:10">
      <c r="B116" s="47" t="str">
        <f t="shared" si="1"/>
        <v>ref="geogName.xml#0053"</v>
      </c>
      <c r="C116" s="48" t="s">
        <v>473</v>
      </c>
      <c r="D116" s="48" t="s">
        <v>463</v>
      </c>
      <c r="E116" s="24" t="s">
        <v>367</v>
      </c>
      <c r="G116" s="24" t="s">
        <v>1</v>
      </c>
      <c r="I116" s="39"/>
      <c r="J116" s="25"/>
    </row>
    <row r="117" spans="2:10">
      <c r="B117" s="47" t="str">
        <f t="shared" si="1"/>
        <v>ref="geogName.xml#0054"</v>
      </c>
      <c r="C117" s="48" t="s">
        <v>473</v>
      </c>
      <c r="D117" s="48" t="s">
        <v>463</v>
      </c>
      <c r="E117" s="24" t="s">
        <v>368</v>
      </c>
      <c r="G117" s="24" t="s">
        <v>0</v>
      </c>
      <c r="J117" s="25"/>
    </row>
    <row r="118" spans="2:10">
      <c r="B118" s="47" t="str">
        <f t="shared" si="1"/>
        <v>ref="geogName.xml#0055"</v>
      </c>
      <c r="C118" s="48" t="s">
        <v>473</v>
      </c>
      <c r="D118" s="48" t="s">
        <v>463</v>
      </c>
      <c r="E118" s="24" t="s">
        <v>369</v>
      </c>
      <c r="G118" s="24" t="s">
        <v>0</v>
      </c>
      <c r="J118" s="25"/>
    </row>
    <row r="119" spans="2:10">
      <c r="B119" s="47" t="str">
        <f t="shared" si="1"/>
        <v>ref="geogName.xml#0055"</v>
      </c>
      <c r="C119" s="48" t="s">
        <v>473</v>
      </c>
      <c r="D119" s="48" t="s">
        <v>463</v>
      </c>
      <c r="E119" s="24" t="s">
        <v>369</v>
      </c>
      <c r="G119" s="24" t="s">
        <v>0</v>
      </c>
      <c r="J119" s="25"/>
    </row>
    <row r="120" spans="2:10">
      <c r="B120" s="47" t="str">
        <f t="shared" si="1"/>
        <v>ref="geogName.xml#0056"</v>
      </c>
      <c r="C120" s="48" t="s">
        <v>473</v>
      </c>
      <c r="D120" s="48" t="s">
        <v>463</v>
      </c>
      <c r="E120" s="24" t="s">
        <v>370</v>
      </c>
      <c r="G120" s="24" t="s">
        <v>0</v>
      </c>
      <c r="J120" s="25"/>
    </row>
    <row r="121" spans="2:10">
      <c r="B121" s="47" t="str">
        <f t="shared" si="1"/>
        <v>ref="geogName.xml#0057"</v>
      </c>
      <c r="C121" s="48" t="s">
        <v>473</v>
      </c>
      <c r="D121" s="48" t="s">
        <v>463</v>
      </c>
      <c r="E121" s="24" t="s">
        <v>371</v>
      </c>
      <c r="G121" s="24" t="s">
        <v>4</v>
      </c>
      <c r="I121" s="38"/>
      <c r="J121" s="25"/>
    </row>
    <row r="122" spans="2:10">
      <c r="B122" s="47" t="str">
        <f t="shared" si="1"/>
        <v>ref="geogName.xml#0058"</v>
      </c>
      <c r="C122" s="48" t="s">
        <v>473</v>
      </c>
      <c r="D122" s="48" t="s">
        <v>463</v>
      </c>
      <c r="E122" s="24" t="s">
        <v>372</v>
      </c>
      <c r="G122" s="24" t="s">
        <v>0</v>
      </c>
      <c r="J122" s="25"/>
    </row>
    <row r="123" spans="2:10">
      <c r="B123" s="47" t="str">
        <f t="shared" si="1"/>
        <v>ref="geogName.xml#0059"</v>
      </c>
      <c r="C123" s="48" t="s">
        <v>473</v>
      </c>
      <c r="D123" s="48" t="s">
        <v>463</v>
      </c>
      <c r="E123" s="24" t="s">
        <v>373</v>
      </c>
      <c r="G123" s="24" t="s">
        <v>3</v>
      </c>
      <c r="J123" s="25"/>
    </row>
    <row r="124" spans="2:10">
      <c r="B124" s="47" t="str">
        <f t="shared" si="1"/>
        <v>ref="geogName.xml#0059"</v>
      </c>
      <c r="C124" s="48" t="s">
        <v>473</v>
      </c>
      <c r="D124" s="48" t="s">
        <v>463</v>
      </c>
      <c r="E124" s="24" t="s">
        <v>373</v>
      </c>
      <c r="G124" s="24" t="s">
        <v>0</v>
      </c>
      <c r="J124" s="25"/>
    </row>
    <row r="125" spans="2:10">
      <c r="B125" s="47" t="str">
        <f t="shared" si="1"/>
        <v>ref="geogName.xml#0059"</v>
      </c>
      <c r="C125" s="48" t="s">
        <v>473</v>
      </c>
      <c r="D125" s="48" t="s">
        <v>463</v>
      </c>
      <c r="E125" s="24" t="s">
        <v>373</v>
      </c>
      <c r="G125" s="24" t="s">
        <v>1</v>
      </c>
      <c r="J125" s="25"/>
    </row>
    <row r="126" spans="2:10">
      <c r="B126" s="47" t="str">
        <f t="shared" si="1"/>
        <v>ref="geogName.xml#0060"</v>
      </c>
      <c r="C126" s="48" t="s">
        <v>473</v>
      </c>
      <c r="D126" s="48" t="s">
        <v>463</v>
      </c>
      <c r="E126" s="24" t="s">
        <v>374</v>
      </c>
      <c r="G126" s="24" t="s">
        <v>248</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0</v>
      </c>
      <c r="J134" s="25"/>
    </row>
    <row r="135" spans="7:10">
      <c r="G135" s="24" t="s">
        <v>0</v>
      </c>
      <c r="J135" s="25"/>
    </row>
    <row r="136" spans="7:10">
      <c r="G136" s="24" t="s">
        <v>0</v>
      </c>
      <c r="J136" s="25"/>
    </row>
    <row r="137" spans="7:10">
      <c r="G137" s="24" t="s">
        <v>0</v>
      </c>
      <c r="J137" s="25"/>
    </row>
    <row r="138" spans="7:10">
      <c r="G138" s="24" t="s">
        <v>4</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0</v>
      </c>
      <c r="J144" s="25"/>
    </row>
    <row r="145" spans="6:10">
      <c r="G145" s="24" t="s">
        <v>0</v>
      </c>
      <c r="J145" s="25"/>
    </row>
    <row r="146" spans="6:10">
      <c r="G146" s="24" t="s">
        <v>0</v>
      </c>
      <c r="J146" s="25"/>
    </row>
    <row r="147" spans="6:10">
      <c r="G147" s="24" t="s">
        <v>0</v>
      </c>
      <c r="J147" s="25"/>
    </row>
    <row r="148" spans="6:10">
      <c r="G148" s="24" t="s">
        <v>3</v>
      </c>
      <c r="J148" s="25"/>
    </row>
    <row r="149" spans="6:10">
      <c r="F149" s="38"/>
      <c r="G149" s="24" t="s">
        <v>0</v>
      </c>
      <c r="J149" s="25"/>
    </row>
    <row r="150" spans="6:10">
      <c r="G150" s="24" t="s">
        <v>0</v>
      </c>
      <c r="J150" s="25"/>
    </row>
    <row r="151" spans="6:10">
      <c r="G151" s="24" t="s">
        <v>0</v>
      </c>
      <c r="J151" s="25"/>
    </row>
    <row r="152" spans="6:10">
      <c r="G152" s="24" t="s">
        <v>4</v>
      </c>
      <c r="J152" s="25"/>
    </row>
    <row r="153" spans="6:10">
      <c r="G153" s="24" t="s">
        <v>0</v>
      </c>
      <c r="J153" s="25"/>
    </row>
    <row r="154" spans="6:10">
      <c r="G154" s="24" t="s">
        <v>0</v>
      </c>
      <c r="J154" s="25"/>
    </row>
    <row r="155" spans="6:10">
      <c r="G155" s="24" t="s">
        <v>0</v>
      </c>
      <c r="J155" s="25"/>
    </row>
    <row r="156" spans="6:10">
      <c r="G156" s="24" t="s">
        <v>0</v>
      </c>
      <c r="J156" s="25"/>
    </row>
    <row r="157" spans="6:10">
      <c r="F157" s="38"/>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row r="168" spans="7:10">
      <c r="G168" s="24" t="s">
        <v>0</v>
      </c>
      <c r="J168" s="25"/>
    </row>
    <row r="169" spans="7:10">
      <c r="G169" s="24" t="s">
        <v>0</v>
      </c>
      <c r="J169" s="25"/>
    </row>
    <row r="170" spans="7:10">
      <c r="G170" s="24" t="s">
        <v>0</v>
      </c>
      <c r="J170" s="25"/>
    </row>
    <row r="171" spans="7:10">
      <c r="G171" s="24" t="s">
        <v>0</v>
      </c>
      <c r="J171"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59" bestFit="1" customWidth="1"/>
    <col min="2" max="2" width="19.5" style="59" hidden="1" customWidth="1"/>
    <col min="3" max="3" width="14.6640625" style="59" hidden="1" customWidth="1"/>
    <col min="4" max="4" width="10.83203125" style="59" hidden="1" customWidth="1"/>
    <col min="5" max="5" width="10.83203125" style="60" hidden="1" customWidth="1"/>
    <col min="6" max="6" width="66.6640625" style="66" customWidth="1"/>
    <col min="7" max="7" width="10.83203125" style="60" hidden="1" customWidth="1"/>
    <col min="8" max="8" width="58.83203125" style="65" customWidth="1"/>
    <col min="9" max="16384" width="10.83203125" style="59"/>
  </cols>
  <sheetData>
    <row r="1" spans="1:8">
      <c r="A1" s="58" t="s">
        <v>316</v>
      </c>
      <c r="B1" s="58" t="s">
        <v>464</v>
      </c>
      <c r="F1" s="61" t="s">
        <v>18</v>
      </c>
      <c r="G1" s="62"/>
      <c r="H1" s="63" t="s">
        <v>261</v>
      </c>
    </row>
    <row r="2" spans="1:8">
      <c r="B2" s="59" t="str">
        <f>C2&amp;E2&amp;D2</f>
        <v>ref="quote.xml#0001"</v>
      </c>
      <c r="C2" s="59" t="s">
        <v>466</v>
      </c>
      <c r="D2" s="59" t="s">
        <v>463</v>
      </c>
      <c r="E2" s="60" t="s">
        <v>422</v>
      </c>
      <c r="F2" s="38"/>
      <c r="G2" s="26" t="s">
        <v>0</v>
      </c>
      <c r="H2" s="25"/>
    </row>
    <row r="3" spans="1:8">
      <c r="B3" s="59" t="str">
        <f t="shared" ref="B3:B14" si="0">C3&amp;E3&amp;D3</f>
        <v>ref="quote.xml#0002"</v>
      </c>
      <c r="C3" s="59" t="s">
        <v>466</v>
      </c>
      <c r="D3" s="59" t="s">
        <v>463</v>
      </c>
      <c r="E3" s="60" t="s">
        <v>461</v>
      </c>
      <c r="F3" s="38"/>
      <c r="G3" s="26" t="s">
        <v>0</v>
      </c>
      <c r="H3" s="25"/>
    </row>
    <row r="4" spans="1:8">
      <c r="B4" s="59" t="str">
        <f t="shared" si="0"/>
        <v>ref="quote.xml#0003"</v>
      </c>
      <c r="C4" s="59" t="s">
        <v>466</v>
      </c>
      <c r="D4" s="59" t="s">
        <v>463</v>
      </c>
      <c r="E4" s="60" t="s">
        <v>317</v>
      </c>
      <c r="F4" s="38"/>
      <c r="G4" s="26"/>
      <c r="H4" s="25"/>
    </row>
    <row r="5" spans="1:8">
      <c r="B5" s="59" t="str">
        <f t="shared" si="0"/>
        <v>ref="quote.xml#0004"</v>
      </c>
      <c r="C5" s="59" t="s">
        <v>466</v>
      </c>
      <c r="D5" s="59" t="s">
        <v>463</v>
      </c>
      <c r="E5" s="60" t="s">
        <v>318</v>
      </c>
      <c r="F5" s="38"/>
      <c r="G5" s="26"/>
      <c r="H5" s="25"/>
    </row>
    <row r="6" spans="1:8">
      <c r="B6" s="59" t="str">
        <f t="shared" si="0"/>
        <v>ref="quote.xml#0005"</v>
      </c>
      <c r="C6" s="59" t="s">
        <v>466</v>
      </c>
      <c r="D6" s="59" t="s">
        <v>463</v>
      </c>
      <c r="E6" s="60" t="s">
        <v>319</v>
      </c>
      <c r="F6" s="38"/>
      <c r="G6" s="26" t="s">
        <v>0</v>
      </c>
      <c r="H6" s="25"/>
    </row>
    <row r="7" spans="1:8">
      <c r="B7" s="59" t="str">
        <f t="shared" si="0"/>
        <v>ref="quote.xml#0006"</v>
      </c>
      <c r="C7" s="59" t="s">
        <v>466</v>
      </c>
      <c r="D7" s="59" t="s">
        <v>463</v>
      </c>
      <c r="E7" s="60" t="s">
        <v>320</v>
      </c>
      <c r="F7" s="38"/>
      <c r="G7" s="26" t="s">
        <v>0</v>
      </c>
      <c r="H7" s="25"/>
    </row>
    <row r="8" spans="1:8">
      <c r="B8" s="59" t="str">
        <f t="shared" si="0"/>
        <v>ref="quote.xml#0007"</v>
      </c>
      <c r="C8" s="59" t="s">
        <v>466</v>
      </c>
      <c r="D8" s="59" t="s">
        <v>463</v>
      </c>
      <c r="E8" s="60" t="s">
        <v>321</v>
      </c>
      <c r="F8" s="64"/>
      <c r="G8" s="60" t="s">
        <v>0</v>
      </c>
    </row>
    <row r="9" spans="1:8">
      <c r="B9" s="59" t="str">
        <f t="shared" si="0"/>
        <v>ref="quote.xml#0008"</v>
      </c>
      <c r="C9" s="59" t="s">
        <v>466</v>
      </c>
      <c r="D9" s="59" t="s">
        <v>463</v>
      </c>
      <c r="E9" s="60" t="s">
        <v>322</v>
      </c>
      <c r="F9" s="38"/>
      <c r="G9" s="26" t="s">
        <v>0</v>
      </c>
      <c r="H9" s="25"/>
    </row>
    <row r="10" spans="1:8">
      <c r="B10" s="59" t="str">
        <f t="shared" si="0"/>
        <v>ref="quote.xml#0009"</v>
      </c>
      <c r="C10" s="59" t="s">
        <v>466</v>
      </c>
      <c r="D10" s="59" t="s">
        <v>463</v>
      </c>
      <c r="E10" s="60" t="s">
        <v>323</v>
      </c>
      <c r="F10" s="38"/>
      <c r="G10" s="26" t="s">
        <v>0</v>
      </c>
      <c r="H10" s="25"/>
    </row>
    <row r="11" spans="1:8">
      <c r="B11" s="59" t="str">
        <f t="shared" si="0"/>
        <v>ref="quote.xml#0010"</v>
      </c>
      <c r="C11" s="59" t="s">
        <v>466</v>
      </c>
      <c r="D11" s="59" t="s">
        <v>463</v>
      </c>
      <c r="E11" s="60" t="s">
        <v>324</v>
      </c>
      <c r="F11" s="38"/>
      <c r="G11" s="26" t="s">
        <v>0</v>
      </c>
      <c r="H11" s="25"/>
    </row>
    <row r="12" spans="1:8">
      <c r="B12" s="59" t="str">
        <f t="shared" si="0"/>
        <v>ref="quote.xml#0011"</v>
      </c>
      <c r="C12" s="59" t="s">
        <v>466</v>
      </c>
      <c r="D12" s="59" t="s">
        <v>463</v>
      </c>
      <c r="E12" s="60" t="s">
        <v>325</v>
      </c>
      <c r="F12" s="38"/>
      <c r="G12" s="26" t="s">
        <v>0</v>
      </c>
      <c r="H12" s="25"/>
    </row>
    <row r="13" spans="1:8">
      <c r="B13" s="59" t="str">
        <f t="shared" si="0"/>
        <v>ref="quote.xml#0012"</v>
      </c>
      <c r="C13" s="59" t="s">
        <v>466</v>
      </c>
      <c r="D13" s="59" t="s">
        <v>463</v>
      </c>
      <c r="E13" s="60" t="s">
        <v>326</v>
      </c>
      <c r="F13" s="64"/>
      <c r="G13" s="60" t="s">
        <v>0</v>
      </c>
    </row>
    <row r="14" spans="1:8">
      <c r="B14" s="59" t="str">
        <f t="shared" si="0"/>
        <v>ref="quote.xml#0013"</v>
      </c>
      <c r="C14" s="59" t="s">
        <v>466</v>
      </c>
      <c r="D14" s="59" t="s">
        <v>463</v>
      </c>
      <c r="E14" s="60" t="s">
        <v>327</v>
      </c>
      <c r="F14" s="64"/>
      <c r="G14" s="60"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1" bestFit="1" customWidth="1"/>
    <col min="2" max="2" width="25.33203125" style="21" hidden="1" customWidth="1"/>
    <col min="3" max="4" width="0" style="21" hidden="1" customWidth="1"/>
    <col min="5" max="5" width="0" style="24" hidden="1" customWidth="1"/>
    <col min="6" max="6" width="21" style="24" bestFit="1" customWidth="1"/>
    <col min="7" max="7" width="5.6640625" style="24" hidden="1" customWidth="1"/>
    <col min="8" max="8" width="7.1640625" style="24" bestFit="1" customWidth="1"/>
    <col min="9" max="9" width="37.5" style="27" bestFit="1" customWidth="1"/>
    <col min="10" max="16384" width="10.83203125" style="21"/>
  </cols>
  <sheetData>
    <row r="1" spans="1:9" s="30" customFormat="1">
      <c r="A1" s="31" t="s">
        <v>316</v>
      </c>
      <c r="B1" s="30" t="s">
        <v>464</v>
      </c>
      <c r="E1" s="67"/>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2"/>
    </row>
    <row r="22" spans="2:10">
      <c r="B22" s="47" t="str">
        <f t="shared" si="0"/>
        <v>ref="foreign-word.xml#0014"</v>
      </c>
      <c r="C22" s="48" t="s">
        <v>469</v>
      </c>
      <c r="D22" s="48" t="s">
        <v>463</v>
      </c>
      <c r="E22" s="24" t="s">
        <v>328</v>
      </c>
      <c r="G22" s="24" t="s">
        <v>0</v>
      </c>
      <c r="J22" s="72"/>
    </row>
    <row r="23" spans="2:10">
      <c r="B23" s="47" t="str">
        <f t="shared" si="0"/>
        <v>ref="foreign-word.xml#0015"</v>
      </c>
      <c r="C23" s="48" t="s">
        <v>469</v>
      </c>
      <c r="D23" s="48" t="s">
        <v>463</v>
      </c>
      <c r="E23" s="24" t="s">
        <v>329</v>
      </c>
      <c r="G23" s="24" t="s">
        <v>0</v>
      </c>
      <c r="J23" s="72"/>
    </row>
    <row r="24" spans="2:10">
      <c r="B24" s="47" t="str">
        <f t="shared" si="0"/>
        <v>ref="foreign-word.xml#0014"</v>
      </c>
      <c r="C24" s="48" t="s">
        <v>469</v>
      </c>
      <c r="D24" s="48" t="s">
        <v>463</v>
      </c>
      <c r="E24" s="24" t="s">
        <v>328</v>
      </c>
      <c r="G24" s="24" t="s">
        <v>5</v>
      </c>
      <c r="J24" s="72"/>
    </row>
    <row r="25" spans="2:10">
      <c r="B25" s="47" t="str">
        <f t="shared" si="0"/>
        <v>ref="foreign-word.xml#0014"</v>
      </c>
      <c r="C25" s="48" t="s">
        <v>469</v>
      </c>
      <c r="D25" s="48" t="s">
        <v>463</v>
      </c>
      <c r="E25" s="24" t="s">
        <v>328</v>
      </c>
      <c r="F25" s="26"/>
      <c r="G25" s="24" t="s">
        <v>4</v>
      </c>
      <c r="J25" s="72"/>
    </row>
    <row r="26" spans="2:10">
      <c r="B26" s="47" t="str">
        <f t="shared" si="0"/>
        <v>ref="foreign-word.xml#0014"</v>
      </c>
      <c r="C26" s="48" t="s">
        <v>469</v>
      </c>
      <c r="D26" s="48" t="s">
        <v>463</v>
      </c>
      <c r="E26" s="24" t="s">
        <v>328</v>
      </c>
      <c r="F26" s="26"/>
      <c r="G26" s="24" t="s">
        <v>1</v>
      </c>
      <c r="J26" s="72"/>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baseColWidth="10" defaultColWidth="10.83203125" defaultRowHeight="14" x14ac:dyDescent="0"/>
  <cols>
    <col min="1" max="1" width="25.1640625" style="21" bestFit="1" customWidth="1"/>
    <col min="2" max="2" width="25.1640625" style="21" hidden="1" customWidth="1"/>
    <col min="3" max="4" width="0" style="21" hidden="1" customWidth="1"/>
    <col min="5" max="5" width="0" style="24" hidden="1" customWidth="1"/>
    <col min="6" max="6" width="19.83203125" style="24" bestFit="1" customWidth="1"/>
    <col min="7" max="7" width="10.83203125" style="24" hidden="1" customWidth="1"/>
    <col min="8" max="8" width="12.83203125" style="24" hidden="1" customWidth="1"/>
    <col min="9" max="9" width="23" style="24" customWidth="1"/>
    <col min="10" max="10" width="57.6640625" style="27" customWidth="1"/>
    <col min="11" max="11" width="51" style="21" customWidth="1"/>
    <col min="12" max="16384" width="10.83203125" style="21"/>
  </cols>
  <sheetData>
    <row r="1" spans="1:12" s="30" customFormat="1">
      <c r="A1" s="68" t="s">
        <v>316</v>
      </c>
      <c r="B1" s="30" t="s">
        <v>464</v>
      </c>
      <c r="E1" s="67"/>
      <c r="F1" s="22" t="s">
        <v>38</v>
      </c>
      <c r="G1" s="22"/>
      <c r="H1" s="22"/>
      <c r="I1" s="22" t="s">
        <v>250</v>
      </c>
      <c r="J1" s="23" t="s">
        <v>265</v>
      </c>
      <c r="K1" s="284" t="s">
        <v>474</v>
      </c>
    </row>
    <row r="2" spans="1:12" ht="86">
      <c r="B2" s="47" t="str">
        <f>C2&amp;E2&amp;D2</f>
        <v>ref="ethnic-group.xml#0001"</v>
      </c>
      <c r="C2" s="48" t="s">
        <v>467</v>
      </c>
      <c r="D2" s="48" t="s">
        <v>463</v>
      </c>
      <c r="E2" s="69" t="s">
        <v>422</v>
      </c>
      <c r="F2" s="278" t="s">
        <v>1779</v>
      </c>
      <c r="G2" s="24" t="s">
        <v>0</v>
      </c>
      <c r="H2" s="24" t="s">
        <v>266</v>
      </c>
      <c r="I2" s="278" t="s">
        <v>1776</v>
      </c>
      <c r="J2" s="191" t="s">
        <v>1778</v>
      </c>
      <c r="K2" s="191" t="s">
        <v>1777</v>
      </c>
    </row>
    <row r="3" spans="1:12" s="29" customFormat="1" ht="58">
      <c r="A3" s="276"/>
      <c r="B3" s="27"/>
      <c r="C3" s="27"/>
      <c r="D3" s="27"/>
      <c r="E3" s="20"/>
      <c r="F3" s="307" t="s">
        <v>2178</v>
      </c>
      <c r="G3" s="20" t="s">
        <v>0</v>
      </c>
      <c r="H3" s="275" t="s">
        <v>2210</v>
      </c>
      <c r="I3" s="308" t="s">
        <v>2210</v>
      </c>
      <c r="J3" s="180" t="s">
        <v>2208</v>
      </c>
      <c r="K3" s="276" t="s">
        <v>2209</v>
      </c>
      <c r="L3" s="217" t="s">
        <v>2750</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0"/>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3"/>
    </row>
    <row r="3" spans="1:10">
      <c r="B3" s="18" t="str">
        <f t="shared" ref="B3:B35" si="0">C3&amp;E3&amp;D3</f>
        <v>ref="ailment.xml#0002"</v>
      </c>
      <c r="C3" s="19" t="s">
        <v>468</v>
      </c>
      <c r="D3" s="19" t="s">
        <v>463</v>
      </c>
      <c r="E3" s="1" t="s">
        <v>461</v>
      </c>
      <c r="G3" s="1" t="s">
        <v>0</v>
      </c>
      <c r="J3" s="73"/>
    </row>
    <row r="4" spans="1:10">
      <c r="B4" s="18" t="str">
        <f t="shared" si="0"/>
        <v>ref="ailment.xml#0003"</v>
      </c>
      <c r="C4" s="19" t="s">
        <v>468</v>
      </c>
      <c r="D4" s="19" t="s">
        <v>463</v>
      </c>
      <c r="E4" s="1" t="s">
        <v>317</v>
      </c>
      <c r="F4" s="6"/>
      <c r="G4" s="1" t="s">
        <v>0</v>
      </c>
      <c r="J4" s="73"/>
    </row>
    <row r="5" spans="1:10">
      <c r="B5" s="18" t="str">
        <f t="shared" si="0"/>
        <v>ref="ailment.xml#0004"</v>
      </c>
      <c r="C5" s="19" t="s">
        <v>468</v>
      </c>
      <c r="D5" s="19" t="s">
        <v>463</v>
      </c>
      <c r="E5" s="1" t="s">
        <v>318</v>
      </c>
      <c r="F5" s="6"/>
      <c r="G5" s="1" t="s">
        <v>1</v>
      </c>
      <c r="J5" s="73"/>
    </row>
    <row r="6" spans="1:10">
      <c r="B6" s="18" t="str">
        <f t="shared" si="0"/>
        <v>ref="ailment.xml#0005"</v>
      </c>
      <c r="C6" s="19" t="s">
        <v>468</v>
      </c>
      <c r="D6" s="19" t="s">
        <v>463</v>
      </c>
      <c r="E6" s="1" t="s">
        <v>319</v>
      </c>
      <c r="F6" s="6"/>
      <c r="G6" s="1" t="s">
        <v>0</v>
      </c>
      <c r="J6" s="73"/>
    </row>
    <row r="7" spans="1:10">
      <c r="B7" s="18" t="str">
        <f t="shared" si="0"/>
        <v>ref="ailment.xml#0003"</v>
      </c>
      <c r="C7" s="19" t="s">
        <v>468</v>
      </c>
      <c r="D7" s="19" t="s">
        <v>463</v>
      </c>
      <c r="E7" s="1" t="s">
        <v>317</v>
      </c>
      <c r="F7" s="6"/>
      <c r="G7" s="1" t="s">
        <v>4</v>
      </c>
      <c r="J7" s="73"/>
    </row>
    <row r="8" spans="1:10">
      <c r="B8" s="18" t="str">
        <f t="shared" si="0"/>
        <v>ref="ailment.xml#0006"</v>
      </c>
      <c r="C8" s="19" t="s">
        <v>468</v>
      </c>
      <c r="D8" s="19" t="s">
        <v>463</v>
      </c>
      <c r="E8" s="1" t="s">
        <v>320</v>
      </c>
      <c r="F8" s="6"/>
      <c r="G8" s="1" t="s">
        <v>0</v>
      </c>
      <c r="J8" s="73"/>
    </row>
    <row r="9" spans="1:10">
      <c r="B9" s="18" t="str">
        <f t="shared" si="0"/>
        <v>ref="ailment.xml#0007"</v>
      </c>
      <c r="C9" s="19" t="s">
        <v>468</v>
      </c>
      <c r="D9" s="19" t="s">
        <v>463</v>
      </c>
      <c r="E9" s="1" t="s">
        <v>321</v>
      </c>
      <c r="F9" s="6"/>
      <c r="G9" s="1" t="s">
        <v>0</v>
      </c>
      <c r="J9" s="73"/>
    </row>
    <row r="10" spans="1:10">
      <c r="B10" s="18" t="str">
        <f t="shared" si="0"/>
        <v>ref="ailment.xml#0008"</v>
      </c>
      <c r="C10" s="19" t="s">
        <v>468</v>
      </c>
      <c r="D10" s="19" t="s">
        <v>463</v>
      </c>
      <c r="E10" s="1" t="s">
        <v>322</v>
      </c>
      <c r="F10" s="6"/>
      <c r="G10" s="1" t="s">
        <v>0</v>
      </c>
      <c r="J10" s="73"/>
    </row>
    <row r="11" spans="1:10">
      <c r="B11" s="18" t="str">
        <f t="shared" si="0"/>
        <v>ref="ailment.xml#0009"</v>
      </c>
      <c r="C11" s="19" t="s">
        <v>468</v>
      </c>
      <c r="D11" s="19" t="s">
        <v>463</v>
      </c>
      <c r="E11" s="1" t="s">
        <v>323</v>
      </c>
      <c r="F11" s="6"/>
      <c r="G11" s="1" t="s">
        <v>0</v>
      </c>
      <c r="J11" s="73"/>
    </row>
    <row r="12" spans="1:10">
      <c r="B12" s="18" t="str">
        <f t="shared" si="0"/>
        <v>ref="ailment.xml#0010"</v>
      </c>
      <c r="C12" s="19" t="s">
        <v>468</v>
      </c>
      <c r="D12" s="19" t="s">
        <v>463</v>
      </c>
      <c r="E12" s="1" t="s">
        <v>324</v>
      </c>
      <c r="F12" s="6"/>
      <c r="G12" s="1" t="s">
        <v>0</v>
      </c>
      <c r="J12" s="73"/>
    </row>
    <row r="13" spans="1:10">
      <c r="B13" s="18" t="str">
        <f t="shared" si="0"/>
        <v>ref="ailment.xml#0011"</v>
      </c>
      <c r="C13" s="19" t="s">
        <v>468</v>
      </c>
      <c r="D13" s="19" t="s">
        <v>463</v>
      </c>
      <c r="E13" s="1" t="s">
        <v>325</v>
      </c>
      <c r="F13" s="6"/>
      <c r="G13" s="1" t="s">
        <v>0</v>
      </c>
      <c r="J13" s="73"/>
    </row>
    <row r="14" spans="1:10">
      <c r="B14" s="18" t="str">
        <f t="shared" si="0"/>
        <v>ref="ailment.xml#0012"</v>
      </c>
      <c r="C14" s="19" t="s">
        <v>468</v>
      </c>
      <c r="D14" s="19" t="s">
        <v>463</v>
      </c>
      <c r="E14" s="1" t="s">
        <v>326</v>
      </c>
      <c r="G14" s="1" t="s">
        <v>0</v>
      </c>
      <c r="J14" s="73"/>
    </row>
    <row r="15" spans="1:10">
      <c r="B15" s="18" t="str">
        <f t="shared" si="0"/>
        <v>ref="ailment.xml#0013"</v>
      </c>
      <c r="C15" s="19" t="s">
        <v>468</v>
      </c>
      <c r="D15" s="19" t="s">
        <v>463</v>
      </c>
      <c r="E15" s="1" t="s">
        <v>327</v>
      </c>
      <c r="G15" s="1" t="s">
        <v>0</v>
      </c>
      <c r="J15" s="73"/>
    </row>
    <row r="16" spans="1:10">
      <c r="B16" s="18" t="str">
        <f t="shared" si="0"/>
        <v>ref="ailment.xml#0014"</v>
      </c>
      <c r="C16" s="19" t="s">
        <v>468</v>
      </c>
      <c r="D16" s="19" t="s">
        <v>463</v>
      </c>
      <c r="E16" s="1" t="s">
        <v>328</v>
      </c>
      <c r="G16" s="1" t="s">
        <v>0</v>
      </c>
      <c r="J16" s="73"/>
    </row>
    <row r="17" spans="2:10">
      <c r="B17" s="18" t="str">
        <f t="shared" si="0"/>
        <v>ref="ailment.xml#0015"</v>
      </c>
      <c r="C17" s="19" t="s">
        <v>468</v>
      </c>
      <c r="D17" s="19" t="s">
        <v>463</v>
      </c>
      <c r="E17" s="1" t="s">
        <v>329</v>
      </c>
      <c r="G17" s="1" t="s">
        <v>0</v>
      </c>
      <c r="J17" s="73"/>
    </row>
    <row r="18" spans="2:10">
      <c r="B18" s="18" t="str">
        <f t="shared" si="0"/>
        <v>ref="ailment.xml#0015"</v>
      </c>
      <c r="C18" s="19" t="s">
        <v>468</v>
      </c>
      <c r="D18" s="19" t="s">
        <v>463</v>
      </c>
      <c r="E18" s="1" t="s">
        <v>329</v>
      </c>
      <c r="G18" s="1" t="s">
        <v>0</v>
      </c>
      <c r="J18" s="73"/>
    </row>
    <row r="19" spans="2:10">
      <c r="B19" s="18" t="str">
        <f t="shared" si="0"/>
        <v>ref="ailment.xml#0015"</v>
      </c>
      <c r="C19" s="19" t="s">
        <v>468</v>
      </c>
      <c r="D19" s="19" t="s">
        <v>463</v>
      </c>
      <c r="E19" s="1" t="s">
        <v>329</v>
      </c>
      <c r="G19" s="1" t="s">
        <v>1</v>
      </c>
      <c r="J19" s="73"/>
    </row>
    <row r="20" spans="2:10">
      <c r="B20" s="18" t="str">
        <f t="shared" si="0"/>
        <v>ref="ailment.xml#0015"</v>
      </c>
      <c r="C20" s="19" t="s">
        <v>468</v>
      </c>
      <c r="D20" s="19" t="s">
        <v>463</v>
      </c>
      <c r="E20" s="1" t="s">
        <v>329</v>
      </c>
      <c r="G20" s="1" t="s">
        <v>0</v>
      </c>
      <c r="J20" s="73"/>
    </row>
    <row r="21" spans="2:10">
      <c r="B21" s="18" t="str">
        <f t="shared" si="0"/>
        <v>ref="ailment.xml#0016"</v>
      </c>
      <c r="C21" s="19" t="s">
        <v>468</v>
      </c>
      <c r="D21" s="19" t="s">
        <v>463</v>
      </c>
      <c r="E21" s="1" t="s">
        <v>330</v>
      </c>
      <c r="G21" s="1" t="s">
        <v>0</v>
      </c>
      <c r="J21" s="73"/>
    </row>
    <row r="22" spans="2:10">
      <c r="B22" s="18" t="str">
        <f t="shared" si="0"/>
        <v>ref="ailment.xml#0017"</v>
      </c>
      <c r="C22" s="19" t="s">
        <v>468</v>
      </c>
      <c r="D22" s="19" t="s">
        <v>463</v>
      </c>
      <c r="E22" s="1" t="s">
        <v>331</v>
      </c>
      <c r="G22" s="1" t="s">
        <v>0</v>
      </c>
      <c r="J22" s="73"/>
    </row>
    <row r="23" spans="2:10">
      <c r="B23" s="18" t="str">
        <f t="shared" si="0"/>
        <v>ref="ailment.xml#0018"</v>
      </c>
      <c r="C23" s="19" t="s">
        <v>468</v>
      </c>
      <c r="D23" s="19" t="s">
        <v>463</v>
      </c>
      <c r="E23" s="1" t="s">
        <v>332</v>
      </c>
      <c r="G23" s="1" t="s">
        <v>0</v>
      </c>
      <c r="J23" s="73"/>
    </row>
    <row r="24" spans="2:10">
      <c r="B24" s="18" t="str">
        <f t="shared" si="0"/>
        <v>ref="ailment.xml#0019"</v>
      </c>
      <c r="C24" s="19" t="s">
        <v>468</v>
      </c>
      <c r="D24" s="19" t="s">
        <v>463</v>
      </c>
      <c r="E24" s="1" t="s">
        <v>333</v>
      </c>
      <c r="G24" s="1" t="s">
        <v>1</v>
      </c>
      <c r="J24" s="73"/>
    </row>
    <row r="25" spans="2:10">
      <c r="B25" s="18" t="str">
        <f t="shared" si="0"/>
        <v>ref="ailment.xml#0019"</v>
      </c>
      <c r="C25" s="19" t="s">
        <v>468</v>
      </c>
      <c r="D25" s="19" t="s">
        <v>463</v>
      </c>
      <c r="E25" s="1" t="s">
        <v>333</v>
      </c>
      <c r="G25" s="1" t="s">
        <v>0</v>
      </c>
      <c r="J25" s="73"/>
    </row>
    <row r="26" spans="2:10">
      <c r="B26" s="18" t="str">
        <f t="shared" si="0"/>
        <v>ref="ailment.xml#0020"</v>
      </c>
      <c r="C26" s="19" t="s">
        <v>468</v>
      </c>
      <c r="D26" s="19" t="s">
        <v>463</v>
      </c>
      <c r="E26" s="1" t="s">
        <v>334</v>
      </c>
      <c r="G26" s="1" t="s">
        <v>0</v>
      </c>
      <c r="J26" s="73"/>
    </row>
    <row r="27" spans="2:10">
      <c r="B27" s="18" t="str">
        <f t="shared" si="0"/>
        <v>ref="ailment.xml#0021"</v>
      </c>
      <c r="C27" s="19" t="s">
        <v>468</v>
      </c>
      <c r="D27" s="19" t="s">
        <v>463</v>
      </c>
      <c r="E27" s="1" t="s">
        <v>335</v>
      </c>
      <c r="G27" s="1" t="s">
        <v>4</v>
      </c>
      <c r="J27" s="73"/>
    </row>
    <row r="28" spans="2:10">
      <c r="B28" s="18" t="str">
        <f t="shared" si="0"/>
        <v>ref="ailment.xml#0022"</v>
      </c>
      <c r="C28" s="19" t="s">
        <v>468</v>
      </c>
      <c r="D28" s="19" t="s">
        <v>463</v>
      </c>
      <c r="E28" s="1" t="s">
        <v>336</v>
      </c>
      <c r="G28" s="1" t="s">
        <v>0</v>
      </c>
      <c r="J28" s="73"/>
    </row>
    <row r="29" spans="2:10">
      <c r="B29" s="18" t="str">
        <f t="shared" si="0"/>
        <v>ref="ailment.xml#0023"</v>
      </c>
      <c r="C29" s="19" t="s">
        <v>468</v>
      </c>
      <c r="D29" s="19" t="s">
        <v>463</v>
      </c>
      <c r="E29" s="1" t="s">
        <v>337</v>
      </c>
      <c r="G29" s="1" t="s">
        <v>0</v>
      </c>
      <c r="J29" s="73"/>
    </row>
    <row r="30" spans="2:10">
      <c r="B30" s="18" t="str">
        <f t="shared" si="0"/>
        <v>ref="ailment.xml#0024"</v>
      </c>
      <c r="C30" s="19" t="s">
        <v>468</v>
      </c>
      <c r="D30" s="19" t="s">
        <v>463</v>
      </c>
      <c r="E30" s="1" t="s">
        <v>338</v>
      </c>
      <c r="G30" s="1" t="s">
        <v>0</v>
      </c>
      <c r="J30" s="73"/>
    </row>
    <row r="31" spans="2:10">
      <c r="B31" s="18" t="str">
        <f t="shared" si="0"/>
        <v>ref="ailment.xml#0025"</v>
      </c>
      <c r="C31" s="19" t="s">
        <v>468</v>
      </c>
      <c r="D31" s="19" t="s">
        <v>463</v>
      </c>
      <c r="E31" s="1" t="s">
        <v>339</v>
      </c>
      <c r="G31" s="1" t="s">
        <v>0</v>
      </c>
      <c r="J31" s="73"/>
    </row>
    <row r="32" spans="2:10">
      <c r="B32" s="18" t="str">
        <f t="shared" si="0"/>
        <v>ref="ailment.xml#0026"</v>
      </c>
      <c r="C32" s="19" t="s">
        <v>468</v>
      </c>
      <c r="D32" s="19" t="s">
        <v>463</v>
      </c>
      <c r="E32" s="1" t="s">
        <v>340</v>
      </c>
      <c r="G32" s="1" t="s">
        <v>4</v>
      </c>
      <c r="J32" s="73"/>
    </row>
    <row r="33" spans="2:10">
      <c r="B33" s="18" t="str">
        <f t="shared" si="0"/>
        <v>ref="ailment.xml#0026"</v>
      </c>
      <c r="C33" s="19" t="s">
        <v>468</v>
      </c>
      <c r="D33" s="19" t="s">
        <v>463</v>
      </c>
      <c r="E33" s="1" t="s">
        <v>340</v>
      </c>
      <c r="G33" s="1" t="s">
        <v>3</v>
      </c>
      <c r="J33" s="73"/>
    </row>
    <row r="34" spans="2:10">
      <c r="B34" s="18" t="str">
        <f t="shared" si="0"/>
        <v>ref="ailment.xml#0027"</v>
      </c>
      <c r="C34" s="19" t="s">
        <v>468</v>
      </c>
      <c r="D34" s="19" t="s">
        <v>463</v>
      </c>
      <c r="E34" s="1" t="s">
        <v>341</v>
      </c>
      <c r="G34" s="1" t="s">
        <v>0</v>
      </c>
      <c r="J34" s="73"/>
    </row>
    <row r="35" spans="2:10">
      <c r="B35" s="18" t="str">
        <f t="shared" si="0"/>
        <v>ref="ailment.xml#0027"</v>
      </c>
      <c r="C35" s="19" t="s">
        <v>468</v>
      </c>
      <c r="D35" s="19" t="s">
        <v>463</v>
      </c>
      <c r="E35" s="1" t="s">
        <v>341</v>
      </c>
      <c r="F35" s="6"/>
      <c r="G35" s="1" t="s">
        <v>0</v>
      </c>
      <c r="J35" s="73"/>
    </row>
    <row r="36" spans="2:10">
      <c r="F36" s="6"/>
      <c r="G36" s="1" t="s">
        <v>1</v>
      </c>
      <c r="J36" s="74"/>
    </row>
    <row r="37" spans="2:10">
      <c r="F37" s="6"/>
      <c r="G37" s="1" t="s">
        <v>0</v>
      </c>
      <c r="J37" s="74"/>
    </row>
    <row r="38" spans="2:10">
      <c r="G38" s="1" t="s">
        <v>0</v>
      </c>
      <c r="J38" s="74"/>
    </row>
    <row r="39" spans="2:10">
      <c r="G39" s="1" t="s">
        <v>0</v>
      </c>
      <c r="J39" s="74"/>
    </row>
    <row r="40" spans="2:10">
      <c r="G40" s="1" t="s">
        <v>0</v>
      </c>
      <c r="J40" s="74"/>
    </row>
    <row r="41" spans="2:10">
      <c r="G41" s="1" t="s">
        <v>0</v>
      </c>
      <c r="J41" s="74"/>
    </row>
    <row r="42" spans="2:10">
      <c r="G42" s="1" t="s">
        <v>0</v>
      </c>
      <c r="J42" s="74"/>
    </row>
    <row r="43" spans="2:10">
      <c r="G43" s="1" t="s">
        <v>0</v>
      </c>
      <c r="J43" s="74"/>
    </row>
    <row r="44" spans="2:10">
      <c r="G44" s="1" t="s">
        <v>0</v>
      </c>
      <c r="J44" s="74"/>
    </row>
    <row r="45" spans="2:10">
      <c r="F45" s="6"/>
      <c r="G45" s="1" t="s">
        <v>0</v>
      </c>
      <c r="J45" s="74"/>
    </row>
    <row r="46" spans="2:10">
      <c r="G46" s="1" t="s">
        <v>4</v>
      </c>
      <c r="J46" s="74"/>
    </row>
    <row r="47" spans="2:10">
      <c r="G47" s="1" t="s">
        <v>0</v>
      </c>
      <c r="J47" s="74"/>
    </row>
    <row r="48" spans="2:10">
      <c r="G48" s="1" t="s">
        <v>0</v>
      </c>
      <c r="J48" s="74"/>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2017-07-31T10:38:49Z</dcterms:modified>
</cp:coreProperties>
</file>